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nuel" sheetId="1" r:id="rId4"/>
    <sheet state="visible" name="Introduction" sheetId="2" r:id="rId5"/>
    <sheet state="visible" name="Trimestriel" sheetId="3" r:id="rId6"/>
    <sheet state="visible" name="Semestriel" sheetId="4" r:id="rId7"/>
    <sheet state="visible" name="Dictionnaire" sheetId="5" r:id="rId8"/>
  </sheets>
  <definedNames/>
  <calcPr/>
</workbook>
</file>

<file path=xl/sharedStrings.xml><?xml version="1.0" encoding="utf-8"?>
<sst xmlns="http://schemas.openxmlformats.org/spreadsheetml/2006/main" count="1101" uniqueCount="382">
  <si>
    <t>Période_détail</t>
  </si>
  <si>
    <t>Période</t>
  </si>
  <si>
    <t>ABJC_CA_PNB</t>
  </si>
  <si>
    <t>ABJC_Total Bilan</t>
  </si>
  <si>
    <t>ABJC_RE_RBE</t>
  </si>
  <si>
    <t>ABJC_Résultat Net</t>
  </si>
  <si>
    <t>ABJC_Capitaux propres</t>
  </si>
  <si>
    <t>BICB_CA_PNB</t>
  </si>
  <si>
    <t>BICB_Total Bilan</t>
  </si>
  <si>
    <t>BICB_RE_RBE</t>
  </si>
  <si>
    <t>BICB_Résultat Net</t>
  </si>
  <si>
    <t>BICB_Capitaux propres</t>
  </si>
  <si>
    <t>BICC_CA_PNB</t>
  </si>
  <si>
    <t>BICC_Total Bilan</t>
  </si>
  <si>
    <t>BICC_RE_RBE</t>
  </si>
  <si>
    <t>BICC_Résultat Net</t>
  </si>
  <si>
    <t>BICC_Capitaux propres</t>
  </si>
  <si>
    <t>BNBC_CA_PNB</t>
  </si>
  <si>
    <t>BNBC_Total Bilan</t>
  </si>
  <si>
    <t>BNBC_RE_RBE</t>
  </si>
  <si>
    <t>BNBC_Résultat Net</t>
  </si>
  <si>
    <t>BNBC_Capitaux propres</t>
  </si>
  <si>
    <t>BOAB_CA_PNB</t>
  </si>
  <si>
    <t>BOAB_Total Bilan</t>
  </si>
  <si>
    <t>BOAB_RE_RBE</t>
  </si>
  <si>
    <t>BOAB_Résultat Net</t>
  </si>
  <si>
    <t>BOAB_Capitaux propres</t>
  </si>
  <si>
    <t>BOABF_CA_PNB</t>
  </si>
  <si>
    <t>BOABF_Total Bilan</t>
  </si>
  <si>
    <t>BOABF_RE_RBE</t>
  </si>
  <si>
    <t>BOABF_Résultat Net</t>
  </si>
  <si>
    <t>BOABF_Capitaux propres</t>
  </si>
  <si>
    <t>BOAC_CA_PNB</t>
  </si>
  <si>
    <t>BOAC_Total Bilan</t>
  </si>
  <si>
    <t>BOAC_RE_RBE</t>
  </si>
  <si>
    <t>BOAC_Résultat Net</t>
  </si>
  <si>
    <t>BOAC_Capitaux propres</t>
  </si>
  <si>
    <t>BOAM_CA_PNB</t>
  </si>
  <si>
    <t>BOAM_Total Bilan</t>
  </si>
  <si>
    <t>BOAM_RE_RBE</t>
  </si>
  <si>
    <t>BOAM_Résultat Net</t>
  </si>
  <si>
    <t>BOAM_Capitaux propres</t>
  </si>
  <si>
    <t>BOAN_CA_PNB</t>
  </si>
  <si>
    <t>BOAN_Total Bilan</t>
  </si>
  <si>
    <t>BOAN_RE_RBE</t>
  </si>
  <si>
    <t>BOAN_Résultat Net</t>
  </si>
  <si>
    <t>BOAN_Capitaux propres</t>
  </si>
  <si>
    <t>BOAS_CA_PNB</t>
  </si>
  <si>
    <t>BOAS_Total Bilan</t>
  </si>
  <si>
    <t>BOAS_RE_RBE</t>
  </si>
  <si>
    <t>BOAS_Résultat Net</t>
  </si>
  <si>
    <t>BOAS_Capitaux propres</t>
  </si>
  <si>
    <t>CABC_CA_PNB</t>
  </si>
  <si>
    <t>CABC_Total Bilan</t>
  </si>
  <si>
    <t>CABC_RE_RBE</t>
  </si>
  <si>
    <t>CABC_Résultat Net</t>
  </si>
  <si>
    <t>CABC_Capitaux propres</t>
  </si>
  <si>
    <t>CBIBF_CA_PNB</t>
  </si>
  <si>
    <t>CBIBF_Total Bilan</t>
  </si>
  <si>
    <t>CBIBF_RE_RBE</t>
  </si>
  <si>
    <t>CBIBF_Résultat Net</t>
  </si>
  <si>
    <t>CBIBF_Capitaux propres</t>
  </si>
  <si>
    <t>CFAC_CA_PNB</t>
  </si>
  <si>
    <t>CFAC_Total Bilan</t>
  </si>
  <si>
    <t>CFAC_RE_RBE</t>
  </si>
  <si>
    <t>CFAC_Résultat Net</t>
  </si>
  <si>
    <t>CFAC_Capitaux propres</t>
  </si>
  <si>
    <t>CIEC_CA_PNB</t>
  </si>
  <si>
    <t>CIEC_Total Bilan</t>
  </si>
  <si>
    <t>CIEC_RE_RBE</t>
  </si>
  <si>
    <t>CIEC_Résultat Net</t>
  </si>
  <si>
    <t>CIEC_Capitaux propres</t>
  </si>
  <si>
    <t>ECOC_CA_PNB</t>
  </si>
  <si>
    <t>ECOC_Total Bilan</t>
  </si>
  <si>
    <t>ECOC_RE_RBE</t>
  </si>
  <si>
    <t>ECOC_Résultat Net</t>
  </si>
  <si>
    <t>ECOC_Capitaux propres</t>
  </si>
  <si>
    <t>ETIT_CA_PNB</t>
  </si>
  <si>
    <t>ETIT_Total Bilan</t>
  </si>
  <si>
    <t>ETIT_RE_RBE</t>
  </si>
  <si>
    <t>ETIT_Résultat Net</t>
  </si>
  <si>
    <t>ETIT_Capitaux propres</t>
  </si>
  <si>
    <t>FTSC_CA_PNB</t>
  </si>
  <si>
    <t>FTSC_Total Bilan</t>
  </si>
  <si>
    <t>FTSC_RE_RBE</t>
  </si>
  <si>
    <t>FTSC_Résultat Net</t>
  </si>
  <si>
    <t>FTSC_Capitaux propres</t>
  </si>
  <si>
    <t>LNBB_CA_PNB</t>
  </si>
  <si>
    <t>LNBB_Total Bilan</t>
  </si>
  <si>
    <t>LNBB_RE_RBE</t>
  </si>
  <si>
    <t>LNBB_Résultat Net</t>
  </si>
  <si>
    <t>LNBB_Capitaux propres</t>
  </si>
  <si>
    <t>NEIC_CA_PNB</t>
  </si>
  <si>
    <t>NEIC_Total Bilan</t>
  </si>
  <si>
    <t>NEIC_RE_RBE</t>
  </si>
  <si>
    <t>NEIC_Résultat Net</t>
  </si>
  <si>
    <t>NEIC_Capitaux propres</t>
  </si>
  <si>
    <t>NSBC_CA_PNB</t>
  </si>
  <si>
    <t>NSBC_Total Bilan</t>
  </si>
  <si>
    <t>NSBC_RE_RBE</t>
  </si>
  <si>
    <t>NSBC_Résultat Net</t>
  </si>
  <si>
    <t>NSBC_Capitaux propres</t>
  </si>
  <si>
    <t>NTLC_CA_PNB</t>
  </si>
  <si>
    <t>NTLC_Total Bilan</t>
  </si>
  <si>
    <t>NTLC_RE_RBE</t>
  </si>
  <si>
    <t>NTLC_Résultat Net</t>
  </si>
  <si>
    <t>NTLC_Capitaux propres</t>
  </si>
  <si>
    <t>ONTBF_CA_PNB</t>
  </si>
  <si>
    <t>ONTBF_Total Bilan</t>
  </si>
  <si>
    <t>ONTBF_RE_RBE</t>
  </si>
  <si>
    <t>ONTBF_Résultat Net</t>
  </si>
  <si>
    <t>ONTBF_Capitaux propres</t>
  </si>
  <si>
    <t>ORAC_CA_PNB</t>
  </si>
  <si>
    <t>ORAC_Total Bilan</t>
  </si>
  <si>
    <t>ORAC_RE_RBE</t>
  </si>
  <si>
    <t>ORAC_Résultat Net</t>
  </si>
  <si>
    <t>ORAC_Capitaux propres</t>
  </si>
  <si>
    <t>ORGT_CA_PNB</t>
  </si>
  <si>
    <t>ORGT_Total Bilan</t>
  </si>
  <si>
    <t>ORGT_RE_RBE</t>
  </si>
  <si>
    <t>ORGT_Résultat Net</t>
  </si>
  <si>
    <t>ORGT_Capitaux propres</t>
  </si>
  <si>
    <t>PALC_CA_PNB</t>
  </si>
  <si>
    <t>PALC_Total Bilan</t>
  </si>
  <si>
    <t>PALC_RE_RBE</t>
  </si>
  <si>
    <t>PALC_Résultat Net</t>
  </si>
  <si>
    <t>PALC_Capitaux propres</t>
  </si>
  <si>
    <t>PRSC_CA_PNB</t>
  </si>
  <si>
    <t>PRSC_Total Bilan</t>
  </si>
  <si>
    <t>PRSC_RE_RBE</t>
  </si>
  <si>
    <t>PRSC_Résultat Net</t>
  </si>
  <si>
    <t>PRSC_Capitaux propres</t>
  </si>
  <si>
    <t>SAFC_CA_PNB</t>
  </si>
  <si>
    <t>SAFC_Total Bilan</t>
  </si>
  <si>
    <t>SAFC_RE_RBE</t>
  </si>
  <si>
    <t>SAFC_Résultat Net</t>
  </si>
  <si>
    <t>SAFC_Capitaux propres</t>
  </si>
  <si>
    <t>SCRC_CA_PNB</t>
  </si>
  <si>
    <t>SCRC_Total Bilan</t>
  </si>
  <si>
    <t>SCRC_RE_RBE</t>
  </si>
  <si>
    <t>SCRC_Résultat Net</t>
  </si>
  <si>
    <t>SCRC_Capitaux propres</t>
  </si>
  <si>
    <t>SDCC_CA_PNB</t>
  </si>
  <si>
    <t>SDCC_Total Bilan</t>
  </si>
  <si>
    <t>SDCC_RE_RBE</t>
  </si>
  <si>
    <t>SDCC_Résultat Net</t>
  </si>
  <si>
    <t>SDCC_Capitaux propres</t>
  </si>
  <si>
    <t>SDSC_CA_PNB</t>
  </si>
  <si>
    <t>SDSC_Total Bilan</t>
  </si>
  <si>
    <t>SDSC_RE_RBE</t>
  </si>
  <si>
    <t>SDSC_Résultat Net</t>
  </si>
  <si>
    <t>SDSC_Capitaux propres</t>
  </si>
  <si>
    <t>SEMC_CA_PNB</t>
  </si>
  <si>
    <t>SEMC_Total Bilan</t>
  </si>
  <si>
    <t>SEMC_RE_RBE</t>
  </si>
  <si>
    <t>SEMC_Résultat Net</t>
  </si>
  <si>
    <t>SEMC_Capitaux propres</t>
  </si>
  <si>
    <t>SGBC_CA_PNB</t>
  </si>
  <si>
    <t>SGBC_Total Bilan</t>
  </si>
  <si>
    <t>SGBC_RE_RBE</t>
  </si>
  <si>
    <t>SGBC_Résultat Net</t>
  </si>
  <si>
    <t>SGBC_Capitaux propres</t>
  </si>
  <si>
    <t>SHEC_CA_PNB</t>
  </si>
  <si>
    <t>SHEC_Total Bilan</t>
  </si>
  <si>
    <t>SHEC_RE_RBE</t>
  </si>
  <si>
    <t>SHEC_Résultat Net</t>
  </si>
  <si>
    <t>SHEC_Capitaux propres</t>
  </si>
  <si>
    <t>SIBC_CA_PNB</t>
  </si>
  <si>
    <t>SIBC_Total Bilan</t>
  </si>
  <si>
    <t>SIBC_RE_RBE</t>
  </si>
  <si>
    <t>SIBC_Résultat Net</t>
  </si>
  <si>
    <t>SIBC_Capitaux propres</t>
  </si>
  <si>
    <t>SICC_CA_PNB</t>
  </si>
  <si>
    <t>SICC_Total Bilan</t>
  </si>
  <si>
    <t>SICC_RE_RBE</t>
  </si>
  <si>
    <t>SICC_Résultat Net</t>
  </si>
  <si>
    <t>SICC_Capitaux propres</t>
  </si>
  <si>
    <t>SIVC_CA_PNB</t>
  </si>
  <si>
    <t>SIVC_Total Bilan</t>
  </si>
  <si>
    <t>SIVC_RE_RBE</t>
  </si>
  <si>
    <t>SIVC_Résultat Net</t>
  </si>
  <si>
    <t>SIVC_Capitaux propres</t>
  </si>
  <si>
    <t>SLBC_CA_PNB</t>
  </si>
  <si>
    <t>SLBC_Total Bilan</t>
  </si>
  <si>
    <t>SLBC_RE_RBE</t>
  </si>
  <si>
    <t>SLBC_Résultat Net</t>
  </si>
  <si>
    <t>SLBC_Capitaux propres</t>
  </si>
  <si>
    <t>SMBC_CA_PNB</t>
  </si>
  <si>
    <t>SMBC_Total Bilan</t>
  </si>
  <si>
    <t>SMBC_RE_RBE</t>
  </si>
  <si>
    <t>SMBC_Résultat Net</t>
  </si>
  <si>
    <t>SMBC_Capitaux propres</t>
  </si>
  <si>
    <t>SNTS_CA_PNB</t>
  </si>
  <si>
    <t>SNTS_Total Bilan</t>
  </si>
  <si>
    <t>SNTS_RE_RBE</t>
  </si>
  <si>
    <t>SNTS_Résultat Net</t>
  </si>
  <si>
    <t>SNTS_Capitaux propres</t>
  </si>
  <si>
    <t>SOGC_CA_PNB</t>
  </si>
  <si>
    <t>SOGC_Total Bilan</t>
  </si>
  <si>
    <t>SOGC_RE_RBE</t>
  </si>
  <si>
    <t>SOGC_Résultat Net</t>
  </si>
  <si>
    <t>SOGC_Capitaux propres</t>
  </si>
  <si>
    <t>SPHC_CA_PNB</t>
  </si>
  <si>
    <t>SPHC_Total Bilan</t>
  </si>
  <si>
    <t>SPHC_RE_RBE</t>
  </si>
  <si>
    <t>SPHC_Résultat Net</t>
  </si>
  <si>
    <t>SPHC_Capitaux propres</t>
  </si>
  <si>
    <t>STAC_CA_PNB</t>
  </si>
  <si>
    <t>STAC_Total Bilan</t>
  </si>
  <si>
    <t>STAC_RE_RBE</t>
  </si>
  <si>
    <t>STAC_Résultat Net</t>
  </si>
  <si>
    <t>STAC_Capitaux propres</t>
  </si>
  <si>
    <t>STBC_CA_PNB</t>
  </si>
  <si>
    <t>STBC_Total Bilan</t>
  </si>
  <si>
    <t>STBC_RE_RBE</t>
  </si>
  <si>
    <t>STBC_Résultat Net</t>
  </si>
  <si>
    <t>STBC_Capitaux propres</t>
  </si>
  <si>
    <t>SVOC_CA_PNB</t>
  </si>
  <si>
    <t>SVOC_Total Bilan</t>
  </si>
  <si>
    <t>SVOC_RE_RBE</t>
  </si>
  <si>
    <t>SVOC_Résultat Net</t>
  </si>
  <si>
    <t>SVOC_Capitaux propres</t>
  </si>
  <si>
    <t>TTLC_CA_PNB</t>
  </si>
  <si>
    <t>TTLC_Total Bilan</t>
  </si>
  <si>
    <t>TTLC_RE_RBE</t>
  </si>
  <si>
    <t>TTLC_Résultat Net</t>
  </si>
  <si>
    <t>TTLC_Capitaux propres</t>
  </si>
  <si>
    <t>TTLS_CA_PNB</t>
  </si>
  <si>
    <t>TTLS_Total Bilan</t>
  </si>
  <si>
    <t>TTLS_RE_RBE</t>
  </si>
  <si>
    <t>TTLS_Résultat Net</t>
  </si>
  <si>
    <t>TTLS_Capitaux propres</t>
  </si>
  <si>
    <t>UNLC_CA_PNB</t>
  </si>
  <si>
    <t>UNLC_Total Bilan</t>
  </si>
  <si>
    <t>UNLC_RE_RBE</t>
  </si>
  <si>
    <t>UNLC_Résultat Net</t>
  </si>
  <si>
    <t>UNLC_Capitaux propres</t>
  </si>
  <si>
    <t>UNXC_CA_PNB</t>
  </si>
  <si>
    <t>UNXC_Total Bilan</t>
  </si>
  <si>
    <t>UNXC_RE_RBE</t>
  </si>
  <si>
    <t>UNXC_Résultat Net</t>
  </si>
  <si>
    <t>UNXC_Capitaux propres</t>
  </si>
  <si>
    <t>An</t>
  </si>
  <si>
    <t>992 359 112,00</t>
  </si>
  <si>
    <t>1 177 707 854,00</t>
  </si>
  <si>
    <t>1 828 687 217,00</t>
  </si>
  <si>
    <t>2 805 084 639,00</t>
  </si>
  <si>
    <t>3 841 812 208,00</t>
  </si>
  <si>
    <t>3 797 945 438,00</t>
  </si>
  <si>
    <t>4 190 408 080,00</t>
  </si>
  <si>
    <t>4 500 013 737,00</t>
  </si>
  <si>
    <t>4 032 801 521,00</t>
  </si>
  <si>
    <t>3 047 466 683,00</t>
  </si>
  <si>
    <t>4 000 819 796,00</t>
  </si>
  <si>
    <t>4 569 435 992,00</t>
  </si>
  <si>
    <t>4 789 312 061,00</t>
  </si>
  <si>
    <t>3 808 533 996,00</t>
  </si>
  <si>
    <t>ticker</t>
  </si>
  <si>
    <t>Société</t>
  </si>
  <si>
    <t>Secteur d'activit√©</t>
  </si>
  <si>
    <t>Introduction</t>
  </si>
  <si>
    <t>ABJC</t>
  </si>
  <si>
    <t>SERVAIR ABIDJAN</t>
  </si>
  <si>
    <t>Consommation discrétionnaire</t>
  </si>
  <si>
    <t>BICB</t>
  </si>
  <si>
    <t>Banque Internationale pour l'Industrie et le Commerce</t>
  </si>
  <si>
    <t>Services financiers</t>
  </si>
  <si>
    <t>BICC</t>
  </si>
  <si>
    <t>Banque Internationale pour le Commerce et l'Industrie de Côte d'Ivoire</t>
  </si>
  <si>
    <t>BNBC</t>
  </si>
  <si>
    <t>BERNABE</t>
  </si>
  <si>
    <t>BOAB</t>
  </si>
  <si>
    <t>Bank of Africa Bénin</t>
  </si>
  <si>
    <t>BOABF</t>
  </si>
  <si>
    <t>Bank of Africa Burkina Faso</t>
  </si>
  <si>
    <t>BOAC</t>
  </si>
  <si>
    <t>Bank of Africa Côte d'Ivoire</t>
  </si>
  <si>
    <t>BOAM</t>
  </si>
  <si>
    <t>Bank of Africa Mali</t>
  </si>
  <si>
    <t>BOAN</t>
  </si>
  <si>
    <t>Bank of Africa Niger</t>
  </si>
  <si>
    <t>BOAS</t>
  </si>
  <si>
    <t>Bank of Africa Sénégal</t>
  </si>
  <si>
    <t>CABC</t>
  </si>
  <si>
    <t>Société Ivoirienne de C√¢bles (SICABLE)</t>
  </si>
  <si>
    <t>Industriels</t>
  </si>
  <si>
    <t>CBIBF</t>
  </si>
  <si>
    <t>CORIS Bank International</t>
  </si>
  <si>
    <t>CFAC</t>
  </si>
  <si>
    <t>Compagnie Française de l'Afrique Occidentale en Côte d'Ivoire (CFAO CI)</t>
  </si>
  <si>
    <t>CIEC</t>
  </si>
  <si>
    <t>Compagnie Ivoirienne d'Electricité</t>
  </si>
  <si>
    <t>Services publics</t>
  </si>
  <si>
    <t>ECOC</t>
  </si>
  <si>
    <t>ECOBANK COTE D'IVOIRE</t>
  </si>
  <si>
    <t>EBE</t>
  </si>
  <si>
    <t>ETIT</t>
  </si>
  <si>
    <t>Ecobank Transnational Incorporated (ETI)</t>
  </si>
  <si>
    <t>FTSC</t>
  </si>
  <si>
    <t>Filature, Tissage, Sacs de Côte d'Ivoire (FILTISAC)</t>
  </si>
  <si>
    <t>LNBB</t>
  </si>
  <si>
    <t>Loterie Nationale du Bénin</t>
  </si>
  <si>
    <t>NEIC</t>
  </si>
  <si>
    <t>Nouvelles Editions Ivoiriennes - Centre d'Editions et de Diffusion Africaines de Côte d'Ivoire (NEI)</t>
  </si>
  <si>
    <t>NSBC</t>
  </si>
  <si>
    <t>Nouvelle Société Interafricaine de Banque Côte d'Ivoire</t>
  </si>
  <si>
    <t>NTLC</t>
  </si>
  <si>
    <t>NESTLE Côte d'Ivoire</t>
  </si>
  <si>
    <t>Consommation de base</t>
  </si>
  <si>
    <t>ONTBF</t>
  </si>
  <si>
    <t>Office National des Télécommunications du Burkina Faso (ONATEL)</t>
  </si>
  <si>
    <t>Télécommunications</t>
  </si>
  <si>
    <t>ORAC</t>
  </si>
  <si>
    <t>Orange Côte d'Ivoire</t>
  </si>
  <si>
    <t>ORGT</t>
  </si>
  <si>
    <t>ORAGROUP S.A.</t>
  </si>
  <si>
    <t>PALC</t>
  </si>
  <si>
    <t>Palm Côte d'Ivoire SA (PALM CI)</t>
  </si>
  <si>
    <t>PRSC</t>
  </si>
  <si>
    <t>Tractafric Motors</t>
  </si>
  <si>
    <t>SAFC</t>
  </si>
  <si>
    <t>Société Africaine de Crédit Automobile de Côte d'Ivoire (SAFCA)</t>
  </si>
  <si>
    <t>SCRC</t>
  </si>
  <si>
    <t>SUCRIVOIRE</t>
  </si>
  <si>
    <t>SDCC</t>
  </si>
  <si>
    <t>Société de Distribution d'Eau de Côte d'Ivoire (SODECI)</t>
  </si>
  <si>
    <t>SDSC</t>
  </si>
  <si>
    <t>BOLLORE AFRICA LOGISTICS</t>
  </si>
  <si>
    <t>SEMC</t>
  </si>
  <si>
    <t>Société Ivoirienne d'Emballage Métallique CROWN SIEM</t>
  </si>
  <si>
    <t>SGBC</t>
  </si>
  <si>
    <t>Société Générale de Banques en Côte d'Ivoire (SG / SGBCI)</t>
  </si>
  <si>
    <t>SHEC</t>
  </si>
  <si>
    <t>VIVO ENERGY</t>
  </si>
  <si>
    <t>Energie</t>
  </si>
  <si>
    <t>SIBC</t>
  </si>
  <si>
    <t>Société Ivoirienne de Banque</t>
  </si>
  <si>
    <t>SICC</t>
  </si>
  <si>
    <t>Société Ivoirienne de Coco R√¢pé (SICOR)</t>
  </si>
  <si>
    <t>SIVC</t>
  </si>
  <si>
    <t>Air Liquide Côte d'Ivoire</t>
  </si>
  <si>
    <t>SLBC</t>
  </si>
  <si>
    <t>Société de Limonaderies et Brasseries d'Afrique (SOLIBRA)</t>
  </si>
  <si>
    <t>SMBC</t>
  </si>
  <si>
    <t>Société Multinationale de Bitume de Côte d'Ivoire (SMB)</t>
  </si>
  <si>
    <t>SNTS</t>
  </si>
  <si>
    <t>Société Nationale de Télécommunication du Sénégal (SONATEL)</t>
  </si>
  <si>
    <t>SOGC</t>
  </si>
  <si>
    <t>Société des Caoutchoucs de Grand-Béréby de Côte d'Ivoire (SOGB)</t>
  </si>
  <si>
    <t>SPHC</t>
  </si>
  <si>
    <t>Société Africaine de Plantation d'Hévéas de Côte d'Ivoire (SAPH)</t>
  </si>
  <si>
    <t>STAC</t>
  </si>
  <si>
    <t>Société d'Etudes et de Travaux pour l'Afrique de l'Ouest (SETAO)</t>
  </si>
  <si>
    <t>STBC</t>
  </si>
  <si>
    <t>Société Ivoirienne des Tabacs (SITAB)</t>
  </si>
  <si>
    <t>SVOC</t>
  </si>
  <si>
    <t>Société Ivoirienne d'Opérations Maritimes (SIVOM)</t>
  </si>
  <si>
    <t>TTLC</t>
  </si>
  <si>
    <t>TOTAL Côte d'Ivoire</t>
  </si>
  <si>
    <t>TTLS</t>
  </si>
  <si>
    <t>TOTAL Sénégal</t>
  </si>
  <si>
    <t>UNLC</t>
  </si>
  <si>
    <t>Huilerie-Savonnerie Lipochimie (UNILEVER)</t>
  </si>
  <si>
    <t>UNXC</t>
  </si>
  <si>
    <t>UNIWAX</t>
  </si>
  <si>
    <t>S1</t>
  </si>
  <si>
    <t>S2</t>
  </si>
  <si>
    <t>T1</t>
  </si>
  <si>
    <t>T2</t>
  </si>
  <si>
    <t>T3</t>
  </si>
  <si>
    <t>T4</t>
  </si>
  <si>
    <t>Chiffre d'affaires</t>
  </si>
  <si>
    <t xml:space="preserve">ou </t>
  </si>
  <si>
    <t>Produit Net Bancaire (Banque)</t>
  </si>
  <si>
    <t>Total Bilan</t>
  </si>
  <si>
    <t>=</t>
  </si>
  <si>
    <t>Total Actif</t>
  </si>
  <si>
    <t>Resultat d'exploitation</t>
  </si>
  <si>
    <t>ou</t>
  </si>
  <si>
    <t>Résultat Brut d'exploitation (Banque)</t>
  </si>
  <si>
    <t>Résultat Net</t>
  </si>
  <si>
    <t>Capitaux propres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</si>
</sst>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[$CFA]"/>
    <numFmt numFmtId="165" formatCode="dd/MM/yyyy"/>
  </numFmts>
  <fonts count="13">
    <font>
      <sz val="11.0"/>
      <color theme="1"/>
      <name val="Calibri"/>
      <scheme val="minor"/>
    </font>
    <font>
      <b/>
      <sz val="14.0"/>
      <color theme="1"/>
      <name val="Comfortaa"/>
    </font>
    <font>
      <b/>
      <sz val="14.0"/>
      <color rgb="FFFF0000"/>
      <name val="Comfortaa"/>
    </font>
    <font>
      <sz val="14.0"/>
      <color rgb="FF000000"/>
      <name val="Comfortaa"/>
    </font>
    <font>
      <color theme="1"/>
      <name val="Calibri"/>
      <scheme val="minor"/>
    </font>
    <font>
      <sz val="14.0"/>
      <color theme="1"/>
      <name val="Comfortaa"/>
    </font>
    <font>
      <sz val="12.0"/>
      <color rgb="FF000000"/>
      <name val="&quot;Aptos Narrow&quot;"/>
    </font>
    <font>
      <sz val="12.0"/>
      <color rgb="FF000000"/>
      <name val="Arial"/>
    </font>
    <font>
      <sz val="12.0"/>
      <color rgb="FFFF0000"/>
      <name val="&quot;Aptos Narrow&quot;"/>
    </font>
    <font>
      <sz val="12.0"/>
      <color rgb="FFFF0000"/>
      <name val="Arial"/>
    </font>
    <font>
      <b/>
      <sz val="15.0"/>
      <color theme="1"/>
      <name val="Aptos"/>
    </font>
    <font>
      <sz val="11.0"/>
      <color rgb="FF000000"/>
      <name val="Calibri"/>
    </font>
    <font>
      <sz val="15.0"/>
      <color theme="1"/>
      <name val="Aptos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DAEEF3"/>
        <bgColor rgb="FFDAEEF3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3" fontId="1" numFmtId="0" xfId="0" applyAlignment="1" applyBorder="1" applyFill="1" applyFont="1">
      <alignment horizontal="center" vertical="top"/>
    </xf>
    <xf borderId="1" fillId="4" fontId="1" numFmtId="0" xfId="0" applyAlignment="1" applyBorder="1" applyFill="1" applyFont="1">
      <alignment horizontal="center" vertical="top"/>
    </xf>
    <xf borderId="1" fillId="3" fontId="2" numFmtId="0" xfId="0" applyAlignment="1" applyBorder="1" applyFont="1">
      <alignment horizontal="center" vertical="top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4" numFmtId="0" xfId="0" applyFont="1"/>
    <xf borderId="0" fillId="0" fontId="5" numFmtId="0" xfId="0" applyFont="1"/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165" xfId="0" applyAlignment="1" applyFont="1" applyNumberFormat="1">
      <alignment readingOrder="0" shrinkToFit="0" vertical="bottom" wrapText="0"/>
    </xf>
    <xf borderId="0" fillId="5" fontId="6" numFmtId="0" xfId="0" applyAlignment="1" applyFill="1" applyFont="1">
      <alignment readingOrder="0" shrinkToFit="0" vertical="bottom" wrapText="0"/>
    </xf>
    <xf borderId="0" fillId="5" fontId="6" numFmtId="165" xfId="0" applyAlignment="1" applyFont="1" applyNumberFormat="1">
      <alignment horizontal="right" readingOrder="0" shrinkToFit="0" vertical="bottom" wrapText="0"/>
    </xf>
    <xf borderId="0" fillId="5" fontId="6" numFmtId="165" xfId="0" applyAlignment="1" applyFont="1" applyNumberFormat="1">
      <alignment readingOrder="0" shrinkToFit="0" vertical="bottom" wrapText="0"/>
    </xf>
    <xf borderId="0" fillId="6" fontId="6" numFmtId="0" xfId="0" applyAlignment="1" applyFill="1" applyFont="1">
      <alignment readingOrder="0" shrinkToFit="0" vertical="bottom" wrapText="0"/>
    </xf>
    <xf borderId="0" fillId="6" fontId="6" numFmtId="165" xfId="0" applyAlignment="1" applyFont="1" applyNumberFormat="1">
      <alignment horizontal="right" readingOrder="0" shrinkToFit="0" vertical="bottom" wrapText="0"/>
    </xf>
    <xf borderId="0" fillId="6" fontId="6" numFmtId="165" xfId="0" applyAlignment="1" applyFont="1" applyNumberForma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8" numFmtId="165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/>
    </xf>
    <xf borderId="0" fillId="0" fontId="6" numFmtId="165" xfId="0" applyAlignment="1" applyFont="1" applyNumberFormat="1">
      <alignment horizontal="right" readingOrder="0" shrinkToFit="0" vertical="bottom" wrapText="0"/>
    </xf>
    <xf borderId="0" fillId="6" fontId="7" numFmtId="0" xfId="0" applyAlignment="1" applyFont="1">
      <alignment readingOrder="0" shrinkToFit="0" vertical="bottom" wrapText="0"/>
    </xf>
    <xf borderId="0" fillId="7" fontId="6" numFmtId="0" xfId="0" applyAlignment="1" applyFill="1" applyFont="1">
      <alignment readingOrder="0" shrinkToFit="0" vertical="bottom" wrapText="0"/>
    </xf>
    <xf borderId="0" fillId="7" fontId="6" numFmtId="165" xfId="0" applyAlignment="1" applyFont="1" applyNumberFormat="1">
      <alignment readingOrder="0" shrinkToFit="0" vertical="bottom" wrapText="0"/>
    </xf>
    <xf borderId="0" fillId="0" fontId="4" numFmtId="165" xfId="0" applyFont="1" applyNumberFormat="1"/>
    <xf borderId="1" fillId="2" fontId="10" numFmtId="0" xfId="0" applyAlignment="1" applyBorder="1" applyFont="1">
      <alignment horizontal="center" vertical="top"/>
    </xf>
    <xf borderId="1" fillId="3" fontId="10" numFmtId="0" xfId="0" applyAlignment="1" applyBorder="1" applyFont="1">
      <alignment horizontal="center" vertical="top"/>
    </xf>
    <xf borderId="1" fillId="4" fontId="10" numFmtId="0" xfId="0" applyAlignment="1" applyBorder="1" applyFont="1">
      <alignment horizontal="center" vertical="top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11" numFmtId="164" xfId="0" applyAlignment="1" applyFont="1" applyNumberFormat="1">
      <alignment shrinkToFit="0" vertical="bottom" wrapText="0"/>
    </xf>
    <xf borderId="0" fillId="0" fontId="11" numFmtId="164" xfId="0" applyAlignment="1" applyFont="1" applyNumberFormat="1">
      <alignment readingOrder="0" shrinkToFit="0" vertical="bottom" wrapText="0"/>
    </xf>
    <xf borderId="0" fillId="0" fontId="11" numFmtId="164" xfId="0" applyAlignment="1" applyFont="1" applyNumberFormat="1">
      <alignment horizontal="right" readingOrder="0" shrinkToFit="0" vertical="bottom" wrapText="0"/>
    </xf>
    <xf borderId="0" fillId="0" fontId="12" numFmtId="0" xfId="0" applyFont="1"/>
    <xf borderId="2" fillId="2" fontId="12" numFmtId="0" xfId="0" applyBorder="1" applyFont="1"/>
    <xf borderId="1" fillId="0" fontId="10" numFmtId="0" xfId="0" applyAlignment="1" applyBorder="1" applyFont="1">
      <alignment horizontal="center" vertical="top"/>
    </xf>
    <xf borderId="0" fillId="0" fontId="12" numFmtId="0" xfId="0" applyAlignment="1" applyFont="1">
      <alignment horizontal="center"/>
    </xf>
  </cellXfs>
  <cellStyles count="1">
    <cellStyle xfId="0" name="Normal" builtinId="0"/>
  </cellStyles>
  <dxfs count="1">
    <dxf>
      <font/>
      <fill>
        <patternFill patternType="solid">
          <fgColor rgb="FFFCE5CD"/>
          <bgColor rgb="FFFCE5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20.71"/>
    <col customWidth="1" min="2" max="2" width="11.57"/>
    <col customWidth="1" min="3" max="4" width="31.43"/>
    <col customWidth="1" min="5" max="5" width="30.71"/>
    <col customWidth="1" min="6" max="6" width="29.86"/>
    <col customWidth="1" min="7" max="7" width="34.0"/>
    <col customWidth="1" min="8" max="8" width="31.43"/>
    <col customWidth="1" min="9" max="9" width="35.0"/>
    <col customWidth="1" min="10" max="11" width="31.43"/>
    <col customWidth="1" min="12" max="12" width="33.14"/>
    <col customWidth="1" min="13" max="13" width="31.43"/>
    <col customWidth="1" min="14" max="14" width="35.0"/>
    <col customWidth="1" min="15" max="16" width="31.43"/>
    <col customWidth="1" min="17" max="17" width="33.14"/>
    <col customWidth="1" min="18" max="19" width="31.43"/>
    <col customWidth="1" min="20" max="21" width="29.86"/>
    <col customWidth="1" min="22" max="22" width="34.43"/>
    <col customWidth="1" min="23" max="23" width="31.43"/>
    <col customWidth="1" min="24" max="24" width="33.0"/>
    <col customWidth="1" min="25" max="26" width="31.43"/>
    <col customWidth="1" min="27" max="27" width="34.57"/>
    <col customWidth="1" min="28" max="28" width="31.43"/>
    <col customWidth="1" min="29" max="29" width="35.0"/>
    <col customWidth="1" min="30" max="31" width="31.43"/>
    <col customWidth="1" min="32" max="32" width="36.43"/>
    <col customWidth="1" min="33" max="33" width="31.43"/>
    <col customWidth="1" min="34" max="34" width="35.0"/>
    <col customWidth="1" min="35" max="36" width="31.43"/>
    <col customWidth="1" min="37" max="37" width="34.57"/>
    <col customWidth="1" min="38" max="38" width="31.43"/>
    <col customWidth="1" min="39" max="39" width="33.0"/>
    <col customWidth="1" min="40" max="40" width="31.43"/>
    <col customWidth="1" min="41" max="41" width="30.71"/>
    <col customWidth="1" min="42" max="42" width="35.0"/>
    <col customWidth="1" min="43" max="43" width="31.43"/>
    <col customWidth="1" min="44" max="44" width="33.0"/>
    <col customWidth="1" min="45" max="46" width="31.43"/>
    <col customWidth="1" min="47" max="47" width="34.57"/>
    <col customWidth="1" min="48" max="48" width="31.43"/>
    <col customWidth="1" min="49" max="49" width="33.0"/>
    <col customWidth="1" min="50" max="51" width="31.43"/>
    <col customWidth="1" min="52" max="52" width="34.43"/>
    <col customWidth="1" min="53" max="54" width="31.43"/>
    <col customWidth="1" min="55" max="56" width="29.86"/>
    <col customWidth="1" min="57" max="57" width="34.43"/>
    <col customWidth="1" min="58" max="58" width="33.0"/>
    <col customWidth="1" min="59" max="59" width="35.0"/>
    <col customWidth="1" min="60" max="61" width="31.43"/>
    <col customWidth="1" min="62" max="62" width="35.0"/>
    <col customWidth="1" min="63" max="63" width="33.0"/>
    <col customWidth="1" min="64" max="64" width="31.43"/>
    <col customWidth="1" min="65" max="65" width="31.14"/>
    <col customWidth="1" min="66" max="66" width="29.86"/>
    <col customWidth="1" min="67" max="67" width="34.0"/>
    <col customWidth="1" min="68" max="68" width="33.0"/>
    <col customWidth="1" min="69" max="69" width="35.0"/>
    <col customWidth="1" min="70" max="71" width="31.43"/>
    <col customWidth="1" min="72" max="73" width="33.0"/>
    <col customWidth="1" min="74" max="74" width="35.0"/>
    <col customWidth="1" min="75" max="76" width="31.43"/>
    <col customWidth="1" min="77" max="77" width="34.43"/>
    <col customWidth="1" min="78" max="78" width="35.0"/>
    <col customWidth="1" min="79" max="79" width="36.57"/>
    <col customWidth="1" min="80" max="80" width="33.0"/>
    <col customWidth="1" min="81" max="81" width="34.0"/>
    <col customWidth="1" min="82" max="82" width="32.43"/>
    <col customWidth="1" min="83" max="84" width="31.43"/>
    <col customWidth="1" min="85" max="85" width="30.71"/>
    <col customWidth="1" min="86" max="86" width="31.43"/>
    <col customWidth="1" min="87" max="87" width="33.71"/>
    <col customWidth="1" min="88" max="88" width="33.0"/>
    <col customWidth="1" min="89" max="90" width="31.43"/>
    <col customWidth="1" min="91" max="91" width="29.86"/>
    <col customWidth="1" min="92" max="92" width="34.14"/>
    <col customWidth="1" min="93" max="94" width="29.86"/>
    <col customWidth="1" min="95" max="95" width="30.71"/>
    <col customWidth="1" min="96" max="96" width="29.86"/>
    <col customWidth="1" min="97" max="97" width="33.0"/>
    <col customWidth="1" min="98" max="98" width="31.43"/>
    <col customWidth="1" min="99" max="99" width="35.0"/>
    <col customWidth="1" min="100" max="101" width="31.43"/>
    <col customWidth="1" min="102" max="102" width="34.29"/>
    <col customWidth="1" min="103" max="104" width="33.0"/>
    <col customWidth="1" min="105" max="106" width="31.43"/>
    <col customWidth="1" min="107" max="107" width="33.86"/>
    <col customWidth="1" min="108" max="109" width="33.0"/>
    <col customWidth="1" min="110" max="111" width="31.43"/>
    <col customWidth="1" min="112" max="112" width="36.0"/>
    <col customWidth="1" min="113" max="114" width="35.0"/>
    <col customWidth="1" min="115" max="116" width="33.0"/>
    <col customWidth="1" min="117" max="117" width="34.57"/>
    <col customWidth="1" min="118" max="118" width="33.0"/>
    <col customWidth="1" min="119" max="119" width="35.0"/>
    <col customWidth="1" min="120" max="121" width="32.29"/>
    <col customWidth="1" min="122" max="122" width="34.43"/>
    <col customWidth="1" min="123" max="124" width="33.0"/>
    <col customWidth="1" min="125" max="125" width="32.14"/>
    <col customWidth="1" min="126" max="126" width="32.29"/>
    <col customWidth="1" min="127" max="127" width="33.86"/>
    <col customWidth="1" min="128" max="129" width="31.43"/>
    <col customWidth="1" min="130" max="131" width="29.86"/>
    <col customWidth="1" min="132" max="132" width="34.14"/>
    <col customWidth="1" min="133" max="133" width="29.86"/>
    <col customWidth="1" min="134" max="134" width="31.43"/>
    <col customWidth="1" min="135" max="136" width="30.71"/>
    <col customWidth="1" min="137" max="137" width="34.0"/>
    <col customWidth="1" min="138" max="138" width="31.43"/>
    <col customWidth="1" min="139" max="139" width="33.0"/>
    <col customWidth="1" min="140" max="140" width="30.71"/>
    <col customWidth="1" min="141" max="141" width="32.29"/>
    <col customWidth="1" min="142" max="142" width="34.29"/>
    <col customWidth="1" min="143" max="144" width="33.0"/>
    <col customWidth="1" min="145" max="146" width="29.86"/>
    <col customWidth="1" min="147" max="147" width="34.29"/>
    <col customWidth="1" min="148" max="148" width="31.43"/>
    <col customWidth="1" min="149" max="149" width="33.0"/>
    <col customWidth="1" min="150" max="150" width="29.86"/>
    <col customWidth="1" min="151" max="151" width="31.43"/>
    <col customWidth="1" min="152" max="152" width="34.14"/>
    <col customWidth="1" min="153" max="154" width="31.43"/>
    <col customWidth="1" min="155" max="156" width="29.86"/>
    <col customWidth="1" min="157" max="157" width="34.43"/>
    <col customWidth="1" min="158" max="158" width="33.0"/>
    <col customWidth="1" min="159" max="159" width="35.0"/>
    <col customWidth="1" min="160" max="161" width="33.0"/>
    <col customWidth="1" min="162" max="162" width="34.43"/>
    <col customWidth="1" min="163" max="164" width="33.0"/>
    <col customWidth="1" min="165" max="165" width="31.14"/>
    <col customWidth="1" min="166" max="166" width="30.71"/>
    <col customWidth="1" min="167" max="167" width="34.14"/>
    <col customWidth="1" min="168" max="168" width="33.0"/>
    <col customWidth="1" min="169" max="169" width="35.0"/>
    <col customWidth="1" min="170" max="171" width="31.43"/>
    <col customWidth="1" min="172" max="172" width="33.0"/>
    <col customWidth="1" min="173" max="174" width="29.86"/>
    <col customWidth="1" min="175" max="176" width="27.86"/>
    <col customWidth="1" min="177" max="177" width="33.0"/>
    <col customWidth="1" min="178" max="178" width="29.86"/>
    <col customWidth="1" min="179" max="179" width="31.43"/>
    <col customWidth="1" min="180" max="181" width="30.71"/>
    <col customWidth="1" min="182" max="182" width="32.86"/>
    <col customWidth="1" min="183" max="184" width="33.0"/>
    <col customWidth="1" min="185" max="186" width="31.43"/>
    <col customWidth="1" min="187" max="187" width="34.0"/>
    <col customWidth="1" min="188" max="189" width="33.0"/>
    <col customWidth="1" min="190" max="191" width="31.43"/>
    <col customWidth="1" min="192" max="192" width="34.57"/>
    <col customWidth="1" min="193" max="194" width="35.0"/>
    <col customWidth="1" min="195" max="196" width="33.0"/>
    <col customWidth="1" min="197" max="197" width="33.86"/>
    <col customWidth="1" min="198" max="201" width="31.43"/>
    <col customWidth="1" min="202" max="202" width="34.71"/>
    <col customWidth="1" min="203" max="204" width="33.0"/>
    <col customWidth="1" min="205" max="206" width="31.43"/>
    <col customWidth="1" min="207" max="207" width="34.14"/>
    <col customWidth="1" min="208" max="209" width="31.43"/>
    <col customWidth="1" min="210" max="210" width="30.71"/>
    <col customWidth="1" min="211" max="211" width="30.57"/>
    <col customWidth="1" min="212" max="212" width="33.86"/>
    <col customWidth="1" min="213" max="213" width="33.0"/>
    <col customWidth="1" min="214" max="216" width="31.43"/>
    <col customWidth="1" min="217" max="217" width="34.0"/>
    <col customWidth="1" min="218" max="219" width="31.43"/>
    <col customWidth="1" min="220" max="221" width="30.71"/>
    <col customWidth="1" min="222" max="222" width="34.29"/>
    <col customWidth="1" min="223" max="224" width="33.0"/>
    <col customWidth="1" min="225" max="226" width="31.43"/>
    <col customWidth="1" min="227" max="227" width="33.57"/>
    <col customWidth="1" min="228" max="229" width="33.0"/>
    <col customWidth="1" min="230" max="230" width="31.43"/>
    <col customWidth="1" min="231" max="231" width="29.86"/>
    <col customWidth="1" min="232" max="232" width="33.43"/>
    <col customWidth="1" min="233" max="234" width="31.43"/>
    <col customWidth="1" min="235" max="236" width="32.29"/>
    <col customWidth="1" min="237" max="237" width="34.14"/>
    <col customWidth="1" min="238" max="239" width="31.43"/>
    <col customWidth="1" min="240" max="241" width="30.71"/>
    <col customWidth="1" min="242" max="242" width="34.29"/>
  </cols>
  <sheetData>
    <row r="1" ht="19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</row>
    <row r="2" ht="19.5" customHeight="1">
      <c r="A2" s="5" t="s">
        <v>242</v>
      </c>
      <c r="B2" s="6">
        <v>1998.0</v>
      </c>
      <c r="C2" s="7">
        <v>5.058145257E9</v>
      </c>
      <c r="D2" s="7">
        <v>4.097845874E9</v>
      </c>
      <c r="E2" s="7">
        <v>3.80331784E8</v>
      </c>
      <c r="F2" s="7">
        <v>1.84506103E8</v>
      </c>
      <c r="G2" s="7">
        <v>2.837358174E9</v>
      </c>
      <c r="H2" s="8"/>
      <c r="I2" s="8"/>
      <c r="J2" s="8"/>
      <c r="K2" s="8"/>
      <c r="L2" s="8"/>
      <c r="M2" s="7">
        <v>2.7987E10</v>
      </c>
      <c r="N2" s="7">
        <v>3.452E11</v>
      </c>
      <c r="O2" s="7">
        <v>1.0773E10</v>
      </c>
      <c r="P2" s="7">
        <v>3.025E9</v>
      </c>
      <c r="Q2" s="8">
        <f>3024978506+34715262+14786601065+15000000000+3684828329</f>
        <v>36531123162</v>
      </c>
      <c r="R2" s="7">
        <v>1.6639404194E10</v>
      </c>
      <c r="S2" s="7">
        <v>1.1803563E10</v>
      </c>
      <c r="T2" s="7">
        <v>1.898663E9</v>
      </c>
      <c r="U2" s="7">
        <v>1.134387797E9</v>
      </c>
      <c r="V2" s="7">
        <v>8.03758378E9</v>
      </c>
      <c r="W2" s="7">
        <v>6.486E9</v>
      </c>
      <c r="X2" s="7">
        <v>1.29334910634E11</v>
      </c>
      <c r="Y2" s="7">
        <v>3.597656E9</v>
      </c>
      <c r="Z2" s="7">
        <v>1.924257E9</v>
      </c>
      <c r="AA2" s="8">
        <f>1924256801+340184446+3154754744+28023500+3600000000+3924194853</f>
        <v>12971414344</v>
      </c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7">
        <v>2.4438568846E10</v>
      </c>
      <c r="AS2" s="8"/>
      <c r="AT2" s="7">
        <v>3.57842928E8</v>
      </c>
      <c r="AU2" s="8">
        <f>357842928+43724012+849126352+1250000000+656614388</f>
        <v>3157307680</v>
      </c>
      <c r="AV2" s="8"/>
      <c r="AW2" s="8"/>
      <c r="AX2" s="8"/>
      <c r="AY2" s="8"/>
      <c r="AZ2" s="8"/>
      <c r="BA2" s="8"/>
      <c r="BB2" s="7">
        <v>8.146936895E9</v>
      </c>
      <c r="BC2" s="7">
        <v>2.005195931E9</v>
      </c>
      <c r="BD2" s="7">
        <v>1.455008464E9</v>
      </c>
      <c r="BE2" s="7">
        <v>4.762772688E9</v>
      </c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</row>
    <row r="3" ht="19.5" customHeight="1">
      <c r="A3" s="5" t="s">
        <v>242</v>
      </c>
      <c r="B3" s="6">
        <v>1999.0</v>
      </c>
      <c r="C3" s="7">
        <v>5.77578543E9</v>
      </c>
      <c r="D3" s="7">
        <v>3.328678277E9</v>
      </c>
      <c r="E3" s="7">
        <v>1.272009711E9</v>
      </c>
      <c r="F3" s="7">
        <v>1.86424881E8</v>
      </c>
      <c r="G3" s="7">
        <v>2.250123111E9</v>
      </c>
      <c r="H3" s="8"/>
      <c r="I3" s="8"/>
      <c r="J3" s="8"/>
      <c r="K3" s="8"/>
      <c r="L3" s="8"/>
      <c r="M3" s="7">
        <v>2.7951E10</v>
      </c>
      <c r="N3" s="7">
        <v>3.37243E11</v>
      </c>
      <c r="O3" s="7">
        <v>8.182E9</v>
      </c>
      <c r="P3" s="7">
        <v>3.006E9</v>
      </c>
      <c r="Q3" s="8">
        <f>3006002584+5946992+15627475525+15000000000+3686297909</f>
        <v>37325723010</v>
      </c>
      <c r="R3" s="7">
        <v>1.3217340241E10</v>
      </c>
      <c r="S3" s="7">
        <v>1.3455632511E10</v>
      </c>
      <c r="T3" s="7">
        <v>1.239073113E9</v>
      </c>
      <c r="U3" s="7">
        <v>8.15301346E8</v>
      </c>
      <c r="V3" s="7">
        <v>8.133605126E9</v>
      </c>
      <c r="W3" s="7">
        <v>6.902E9</v>
      </c>
      <c r="X3" s="7">
        <v>1.47319932526E11</v>
      </c>
      <c r="Y3" s="7">
        <v>3.064424007E9</v>
      </c>
      <c r="Z3" s="7">
        <v>1.903193403E9</v>
      </c>
      <c r="AA3" s="8">
        <f>1903193403+355802727+4343393264+28023500+3600000000+4006989928</f>
        <v>14237402822</v>
      </c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7">
        <v>1.613E9</v>
      </c>
      <c r="AR3" s="7">
        <v>1.8980888475E10</v>
      </c>
      <c r="AS3" s="7">
        <v>2.0760529E8</v>
      </c>
      <c r="AT3" s="7">
        <v>1.88647521E8</v>
      </c>
      <c r="AU3" s="8">
        <f>188647521+17890501+712802791+1500000000+356264112</f>
        <v>2775604925</v>
      </c>
      <c r="AV3" s="8"/>
      <c r="AW3" s="8"/>
      <c r="AX3" s="8"/>
      <c r="AY3" s="8"/>
      <c r="AZ3" s="8"/>
      <c r="BA3" s="8"/>
      <c r="BB3" s="7">
        <v>7.183004987E9</v>
      </c>
      <c r="BC3" s="7">
        <v>1.338347143E9</v>
      </c>
      <c r="BD3" s="7">
        <v>9.78694229E8</v>
      </c>
      <c r="BE3" s="7">
        <v>4.714942424E9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</row>
    <row r="4" ht="19.5" customHeight="1">
      <c r="A4" s="5" t="s">
        <v>242</v>
      </c>
      <c r="B4" s="6">
        <v>2000.0</v>
      </c>
      <c r="C4" s="7">
        <v>5.07138083E9</v>
      </c>
      <c r="D4" s="7">
        <v>3.619773484E9</v>
      </c>
      <c r="E4" s="7">
        <v>3.4081934E8</v>
      </c>
      <c r="F4" s="7">
        <v>5.69412186E8</v>
      </c>
      <c r="G4" s="7">
        <v>1.637519925E9</v>
      </c>
      <c r="H4" s="8"/>
      <c r="I4" s="8"/>
      <c r="J4" s="8"/>
      <c r="K4" s="8"/>
      <c r="L4" s="8"/>
      <c r="M4" s="7">
        <v>2.8231E10</v>
      </c>
      <c r="N4" s="7">
        <v>3.43801433438E11</v>
      </c>
      <c r="O4" s="7">
        <v>8.468E9</v>
      </c>
      <c r="P4" s="7">
        <v>3.608E9</v>
      </c>
      <c r="Q4" s="8">
        <f>75960240+16929024995+15000000000+4386297909</f>
        <v>36391283144</v>
      </c>
      <c r="R4" s="7">
        <v>1.0686961352E10</v>
      </c>
      <c r="S4" s="7">
        <v>1.2583413597E10</v>
      </c>
      <c r="T4" s="7">
        <v>2.61560431E8</v>
      </c>
      <c r="U4" s="7">
        <v>1.14423528E8</v>
      </c>
      <c r="V4" s="7">
        <v>7.512788654E9</v>
      </c>
      <c r="W4" s="7">
        <v>7.924E9</v>
      </c>
      <c r="X4" s="7">
        <v>1.7697839152E11</v>
      </c>
      <c r="Y4" s="7">
        <v>3.653184859E9</v>
      </c>
      <c r="Z4" s="7">
        <v>2.606102219E9</v>
      </c>
      <c r="AA4" s="8">
        <f>2606102219+453517120+3988872274+1108023500+4200000000+4073869391</f>
        <v>16430384504</v>
      </c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>
        <v>1.763E9</v>
      </c>
      <c r="AR4" s="7">
        <v>2.0893949362E10</v>
      </c>
      <c r="AS4" s="7">
        <v>4.8136555E8</v>
      </c>
      <c r="AT4" s="7">
        <v>3.01786602E8</v>
      </c>
      <c r="AU4" s="8">
        <f>301786602+240894+799099919+1500000000+447154651</f>
        <v>3048282066</v>
      </c>
      <c r="AV4" s="8"/>
      <c r="AW4" s="8"/>
      <c r="AX4" s="8"/>
      <c r="AY4" s="8"/>
      <c r="AZ4" s="8"/>
      <c r="BA4" s="8"/>
      <c r="BB4" s="7">
        <v>7.379494557E9</v>
      </c>
      <c r="BC4" s="7">
        <v>-1.13117221E8</v>
      </c>
      <c r="BD4" s="7">
        <v>-1.56696564E8</v>
      </c>
      <c r="BE4" s="7">
        <v>3.77751582E9</v>
      </c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</row>
    <row r="5" ht="19.5" customHeight="1">
      <c r="A5" s="5" t="s">
        <v>242</v>
      </c>
      <c r="B5" s="6">
        <v>2001.0</v>
      </c>
      <c r="C5" s="7">
        <v>4.756501501E9</v>
      </c>
      <c r="D5" s="7">
        <v>2.837696772E9</v>
      </c>
      <c r="E5" s="7">
        <v>-3.61408513E8</v>
      </c>
      <c r="F5" s="7">
        <v>-2.5579745E8</v>
      </c>
      <c r="G5" s="7">
        <v>1.381722475E9</v>
      </c>
      <c r="H5" s="8"/>
      <c r="I5" s="8"/>
      <c r="J5" s="8"/>
      <c r="K5" s="8"/>
      <c r="L5" s="8"/>
      <c r="M5" s="7">
        <v>2.9873E10</v>
      </c>
      <c r="N5" s="7">
        <v>3.14842E11</v>
      </c>
      <c r="O5" s="7">
        <v>1.0368E10</v>
      </c>
      <c r="P5" s="7">
        <v>3.005E9</v>
      </c>
      <c r="Q5" s="8">
        <f>3005264578+75960240+18418706043+16666670000+4226893433</f>
        <v>42393494294</v>
      </c>
      <c r="R5" s="7">
        <v>9.841511293E9</v>
      </c>
      <c r="S5" s="7">
        <v>1.2430062341E10</v>
      </c>
      <c r="T5" s="7">
        <v>5.36183708E8</v>
      </c>
      <c r="U5" s="7">
        <v>1.52774611E8</v>
      </c>
      <c r="V5" s="7">
        <v>6.946883265E9</v>
      </c>
      <c r="W5" s="7">
        <v>9.853E9</v>
      </c>
      <c r="X5" s="7">
        <v>2.2236132446E11</v>
      </c>
      <c r="Y5" s="7">
        <v>5.080608627E9</v>
      </c>
      <c r="Z5" s="7">
        <v>3.064195447E9</v>
      </c>
      <c r="AA5" s="8">
        <f>3064195447+508704006+5279787607+1108023500+4200000000+4476537049</f>
        <v>18637247609</v>
      </c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7">
        <v>1.827E9</v>
      </c>
      <c r="AR5" s="7">
        <v>2.5645E10</v>
      </c>
      <c r="AS5" s="7">
        <v>3.41143306E8</v>
      </c>
      <c r="AT5" s="7">
        <v>2.44345041E8</v>
      </c>
      <c r="AU5" s="8">
        <f>244345041+759506+875367909+1500000000+434372417</f>
        <v>3054844873</v>
      </c>
      <c r="AV5" s="8"/>
      <c r="AW5" s="8"/>
      <c r="AX5" s="8"/>
      <c r="AY5" s="8"/>
      <c r="AZ5" s="8"/>
      <c r="BA5" s="7">
        <v>5.31716702E9</v>
      </c>
      <c r="BB5" s="7">
        <v>5.727654319E9</v>
      </c>
      <c r="BC5" s="7">
        <v>1.23079481E8</v>
      </c>
      <c r="BD5" s="7">
        <v>1.15484084E8</v>
      </c>
      <c r="BE5" s="7">
        <v>3.841492934E9</v>
      </c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</row>
    <row r="6" ht="19.5" customHeight="1">
      <c r="A6" s="5" t="s">
        <v>242</v>
      </c>
      <c r="B6" s="6">
        <v>2002.0</v>
      </c>
      <c r="C6" s="7">
        <v>4.414793456E9</v>
      </c>
      <c r="D6" s="7">
        <v>2.743118359E9</v>
      </c>
      <c r="E6" s="7">
        <v>8.5836007E7</v>
      </c>
      <c r="F6" s="7">
        <v>8.1518672E7</v>
      </c>
      <c r="G6" s="7">
        <v>1.463241147E9</v>
      </c>
      <c r="H6" s="8"/>
      <c r="I6" s="8"/>
      <c r="J6" s="8"/>
      <c r="K6" s="8"/>
      <c r="L6" s="8"/>
      <c r="M6" s="7">
        <v>2.5236E10</v>
      </c>
      <c r="N6" s="7">
        <v>2.84115E11</v>
      </c>
      <c r="O6" s="7">
        <v>4.676E9</v>
      </c>
      <c r="P6" s="7">
        <v>5.74E8</v>
      </c>
      <c r="Q6" s="8"/>
      <c r="R6" s="7">
        <v>9.219316881E9</v>
      </c>
      <c r="S6" s="7">
        <v>1.1683127013E10</v>
      </c>
      <c r="T6" s="7">
        <v>2.51183708E8</v>
      </c>
      <c r="U6" s="7">
        <v>2.04094701E8</v>
      </c>
      <c r="V6" s="7">
        <v>6.2440760222E10</v>
      </c>
      <c r="W6" s="8"/>
      <c r="X6" s="7">
        <v>2.34343898839E11</v>
      </c>
      <c r="Y6" s="8"/>
      <c r="Z6" s="8"/>
      <c r="AA6" s="8">
        <f>3227738861+875270136+5079416924+2512023500+6000000000+4848218254</f>
        <v>22542667675</v>
      </c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7">
        <v>2.8453708135E10</v>
      </c>
      <c r="AS6" s="7">
        <v>5.38986824E8</v>
      </c>
      <c r="AT6" s="7">
        <v>3.37119478E8</v>
      </c>
      <c r="AU6" s="8">
        <f>337119478+452791+940019665+1500000000+532923811</f>
        <v>3310515745</v>
      </c>
      <c r="AV6" s="8"/>
      <c r="AW6" s="8"/>
      <c r="AX6" s="8"/>
      <c r="AY6" s="8"/>
      <c r="AZ6" s="8"/>
      <c r="BA6" s="7">
        <v>4.600826188E9</v>
      </c>
      <c r="BB6" s="7">
        <v>5.104775813E9</v>
      </c>
      <c r="BC6" s="7">
        <v>-1.38590485E8</v>
      </c>
      <c r="BD6" s="7">
        <v>-1.3137863E8</v>
      </c>
      <c r="BE6" s="7">
        <v>3.568398487E9</v>
      </c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</row>
    <row r="7" ht="19.5" customHeight="1">
      <c r="A7" s="5" t="s">
        <v>242</v>
      </c>
      <c r="B7" s="6">
        <v>2003.0</v>
      </c>
      <c r="C7" s="7">
        <v>3.966023075E9</v>
      </c>
      <c r="D7" s="7">
        <v>2.743118359E9</v>
      </c>
      <c r="E7" s="7">
        <v>1.04506832E8</v>
      </c>
      <c r="F7" s="7">
        <v>8.6332514E7</v>
      </c>
      <c r="G7" s="7">
        <v>1.549573661E9</v>
      </c>
      <c r="H7" s="8"/>
      <c r="I7" s="8"/>
      <c r="J7" s="8"/>
      <c r="K7" s="8"/>
      <c r="L7" s="8"/>
      <c r="M7" s="7">
        <v>2.5674E10</v>
      </c>
      <c r="N7" s="7">
        <v>2.6638E11</v>
      </c>
      <c r="O7" s="7">
        <v>6.085E9</v>
      </c>
      <c r="P7" s="7">
        <v>-1.923E9</v>
      </c>
      <c r="Q7" s="7">
        <v>3.7714691709E10</v>
      </c>
      <c r="R7" s="8"/>
      <c r="S7" s="8"/>
      <c r="T7" s="8"/>
      <c r="U7" s="8"/>
      <c r="V7" s="8"/>
      <c r="W7" s="7"/>
      <c r="X7" s="7">
        <v>2.48087744932E11</v>
      </c>
      <c r="Y7" s="7">
        <v>5.778907324E9</v>
      </c>
      <c r="Z7" s="7">
        <v>1.775201849E9</v>
      </c>
      <c r="AA7" s="8">
        <f>1775201849+918848168+6463577753+2512023500+6000000000+3334513861</f>
        <v>21004165131</v>
      </c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7">
        <v>2.111E9</v>
      </c>
      <c r="AR7" s="7">
        <v>2.6668248035E10</v>
      </c>
      <c r="AS7" s="7">
        <v>5.22638278E8</v>
      </c>
      <c r="AT7" s="7">
        <v>4.16752035E8</v>
      </c>
      <c r="AU7" s="8">
        <f>416752035+504347+789587587+1500000000+477114147</f>
        <v>3183958116</v>
      </c>
      <c r="AV7" s="8"/>
      <c r="AW7" s="8"/>
      <c r="AX7" s="8"/>
      <c r="AY7" s="8"/>
      <c r="AZ7" s="8"/>
      <c r="BA7" s="7">
        <v>4.847285986E9</v>
      </c>
      <c r="BB7" s="7">
        <v>5.490478876E9</v>
      </c>
      <c r="BC7" s="7">
        <v>8.3487751E7</v>
      </c>
      <c r="BD7" s="7">
        <v>8.0267765E7</v>
      </c>
      <c r="BE7" s="7">
        <v>3.37447558E9</v>
      </c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</row>
    <row r="8" ht="19.5" customHeight="1">
      <c r="A8" s="5" t="s">
        <v>242</v>
      </c>
      <c r="B8" s="6">
        <v>2004.0</v>
      </c>
      <c r="C8" s="7">
        <v>3.841861123E9</v>
      </c>
      <c r="D8" s="7">
        <v>2.294134915E9</v>
      </c>
      <c r="E8" s="7">
        <v>1.9635977E7</v>
      </c>
      <c r="F8" s="7">
        <v>-1.13921275E8</v>
      </c>
      <c r="G8" s="7">
        <v>1.435652386E9</v>
      </c>
      <c r="H8" s="8"/>
      <c r="I8" s="8"/>
      <c r="J8" s="8"/>
      <c r="K8" s="8"/>
      <c r="L8" s="8"/>
      <c r="M8" s="7">
        <v>2.3212E10</v>
      </c>
      <c r="N8" s="7">
        <v>2.76432133724E11</v>
      </c>
      <c r="O8" s="7">
        <v>5.907E9</v>
      </c>
      <c r="P8" s="7">
        <v>4.205E9</v>
      </c>
      <c r="Q8" s="8">
        <f>4205145331+14211982232+3352934449+16666670000+3469765067</f>
        <v>41906497079</v>
      </c>
      <c r="R8" s="8"/>
      <c r="S8" s="8"/>
      <c r="T8" s="8"/>
      <c r="U8" s="8"/>
      <c r="V8" s="8"/>
      <c r="W8" s="7">
        <v>1.2728E10</v>
      </c>
      <c r="X8" s="7">
        <v>2.63422592369E11</v>
      </c>
      <c r="Y8" s="7">
        <v>6.118878379E9</v>
      </c>
      <c r="Z8" s="7">
        <v>2.25911104E9</v>
      </c>
      <c r="AA8" s="8">
        <f>2259111040+627769740+7029858030+4367023500+7000000000+3834513861</f>
        <v>25118276171</v>
      </c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7">
        <v>2.527E9</v>
      </c>
      <c r="AR8" s="7">
        <v>3.281031321E10</v>
      </c>
      <c r="AS8" s="7">
        <v>9.32063381E8</v>
      </c>
      <c r="AT8" s="7">
        <v>4.54301687E8</v>
      </c>
      <c r="AU8" s="8">
        <f>454301687+743577+906100392+1500000000+603993901</f>
        <v>3465139557</v>
      </c>
      <c r="AV8" s="8"/>
      <c r="AW8" s="8"/>
      <c r="AX8" s="8"/>
      <c r="AY8" s="8"/>
      <c r="AZ8" s="8"/>
      <c r="BA8" s="7">
        <v>7.149334977E9</v>
      </c>
      <c r="BB8" s="7">
        <v>5.776873878E9</v>
      </c>
      <c r="BC8" s="7">
        <v>5.4306514E7</v>
      </c>
      <c r="BD8" s="7">
        <v>-9509709.0</v>
      </c>
      <c r="BE8" s="7">
        <v>3.402796069E9</v>
      </c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</row>
    <row r="9" ht="19.5" customHeight="1">
      <c r="A9" s="5" t="s">
        <v>242</v>
      </c>
      <c r="B9" s="6">
        <v>2005.0</v>
      </c>
      <c r="C9" s="7">
        <v>2.943499455E9</v>
      </c>
      <c r="D9" s="7">
        <v>1.906313057E9</v>
      </c>
      <c r="E9" s="7">
        <v>-5.51681494E8</v>
      </c>
      <c r="F9" s="7">
        <v>-5.57209359E8</v>
      </c>
      <c r="G9" s="7">
        <v>8.65443027E8</v>
      </c>
      <c r="H9" s="8"/>
      <c r="I9" s="8"/>
      <c r="J9" s="8"/>
      <c r="K9" s="8"/>
      <c r="L9" s="8"/>
      <c r="M9" s="7">
        <v>2.2357E10</v>
      </c>
      <c r="N9" s="7">
        <v>2.4847570762E11</v>
      </c>
      <c r="O9" s="7">
        <v>4.901E9</v>
      </c>
      <c r="P9" s="7">
        <v>-1.211E9</v>
      </c>
      <c r="Q9" s="8">
        <f>-1211420515+11346449057+3352934449+16666670000+3662623085</f>
        <v>33817256076</v>
      </c>
      <c r="R9" s="8"/>
      <c r="S9" s="8"/>
      <c r="T9" s="8"/>
      <c r="U9" s="8"/>
      <c r="V9" s="8"/>
      <c r="W9" s="7">
        <v>1.3825E10</v>
      </c>
      <c r="X9" s="7">
        <v>2.81714903556E11</v>
      </c>
      <c r="Y9" s="7">
        <v>6.515166799E9</v>
      </c>
      <c r="Z9" s="7">
        <v>2.18845509E9</v>
      </c>
      <c r="AA9" s="8">
        <f>2188455090+648014124+7868724686+4367023500+7000000000+4334513861</f>
        <v>26406731261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7">
        <v>3.11E9</v>
      </c>
      <c r="AR9" s="7">
        <v>3.9755587765E10</v>
      </c>
      <c r="AS9" s="7">
        <v>1.213276294E9</v>
      </c>
      <c r="AT9" s="7">
        <v>4.34413481E8</v>
      </c>
      <c r="AU9" s="8">
        <f>434413481+1400011+1097245645+1500000000+753469991</f>
        <v>3786529128</v>
      </c>
      <c r="AV9" s="8"/>
      <c r="AW9" s="8"/>
      <c r="AX9" s="8"/>
      <c r="AY9" s="8"/>
      <c r="AZ9" s="8"/>
      <c r="BA9" s="7">
        <v>5.912366408E9</v>
      </c>
      <c r="BB9" s="7">
        <v>5.589077402E9</v>
      </c>
      <c r="BC9" s="7">
        <v>-1.72768496E8</v>
      </c>
      <c r="BD9" s="7">
        <v>-2.87889677E8</v>
      </c>
      <c r="BE9" s="7">
        <v>3.087844266E9</v>
      </c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</row>
    <row r="10" ht="19.5" customHeight="1">
      <c r="A10" s="5" t="s">
        <v>242</v>
      </c>
      <c r="B10" s="6">
        <v>2006.0</v>
      </c>
      <c r="C10" s="7">
        <v>3.084034346E9</v>
      </c>
      <c r="D10" s="7">
        <v>1.670719443E9</v>
      </c>
      <c r="E10" s="7">
        <v>-3.00348742E8</v>
      </c>
      <c r="F10" s="7">
        <v>-3.14213065E8</v>
      </c>
      <c r="G10" s="7">
        <v>5.54229961E8</v>
      </c>
      <c r="H10" s="8"/>
      <c r="I10" s="8"/>
      <c r="J10" s="8"/>
      <c r="K10" s="8"/>
      <c r="L10" s="8"/>
      <c r="M10" s="7">
        <v>2.2803E10</v>
      </c>
      <c r="N10" s="7">
        <v>2.71954292079E11</v>
      </c>
      <c r="O10" s="7">
        <v>5.342E9</v>
      </c>
      <c r="P10" s="7">
        <v>5.198E9</v>
      </c>
      <c r="Q10" s="7">
        <f>5197633745+10090034549+1852934149+16666670000+3678328939</f>
        <v>37485601382</v>
      </c>
      <c r="R10" s="7">
        <v>1.2199356351E10</v>
      </c>
      <c r="S10" s="8"/>
      <c r="T10" s="7">
        <v>8.33281863E8</v>
      </c>
      <c r="U10" s="7">
        <v>6.00533208E8</v>
      </c>
      <c r="V10" s="7">
        <v>7.18373107E9</v>
      </c>
      <c r="W10" s="8"/>
      <c r="X10" s="7">
        <v>2.55257988854E11</v>
      </c>
      <c r="Y10" s="7">
        <v>5.982914531E9</v>
      </c>
      <c r="Z10" s="7">
        <v>5.46847351E8</v>
      </c>
      <c r="AA10" s="8">
        <f>546847351+608200951+8696992949+5717023500+7500000000+4334513861</f>
        <v>27403578612</v>
      </c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7">
        <v>4.007E9</v>
      </c>
      <c r="AR10" s="7">
        <v>4.5710489202E10</v>
      </c>
      <c r="AS10" s="7">
        <v>1.87112283E9</v>
      </c>
      <c r="AT10" s="7">
        <v>8.03E8</v>
      </c>
      <c r="AU10" s="8">
        <f>803046973+1651470+1231407667+1500000000+838369688</f>
        <v>4374475798</v>
      </c>
      <c r="AV10" s="8"/>
      <c r="AW10" s="8"/>
      <c r="AX10" s="8"/>
      <c r="AY10" s="8"/>
      <c r="AZ10" s="8"/>
      <c r="BA10" s="7">
        <v>5.717838392E9</v>
      </c>
      <c r="BB10" s="7">
        <v>5.022587716E9</v>
      </c>
      <c r="BC10" s="7">
        <v>4.5767083E7</v>
      </c>
      <c r="BD10" s="7">
        <v>6.1575767E7</v>
      </c>
      <c r="BE10" s="7">
        <v>3.284580779E9</v>
      </c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</row>
    <row r="11" ht="19.5" customHeight="1">
      <c r="A11" s="5" t="s">
        <v>242</v>
      </c>
      <c r="B11" s="6">
        <v>2007.0</v>
      </c>
      <c r="C11" s="7">
        <v>3.170777762E9</v>
      </c>
      <c r="D11" s="7">
        <v>1.516785349E9</v>
      </c>
      <c r="E11" s="7">
        <v>-2.54099901E8</v>
      </c>
      <c r="F11" s="7">
        <v>-2.66327257E8</v>
      </c>
      <c r="G11" s="7">
        <v>2.87902704E8</v>
      </c>
      <c r="H11" s="8"/>
      <c r="I11" s="8"/>
      <c r="J11" s="8"/>
      <c r="K11" s="8"/>
      <c r="L11" s="8"/>
      <c r="M11" s="7">
        <v>2.4744E10</v>
      </c>
      <c r="N11" s="7">
        <v>3.07224E11</v>
      </c>
      <c r="O11" s="7">
        <v>5.852E9</v>
      </c>
      <c r="P11" s="7">
        <v>4.727E9</v>
      </c>
      <c r="Q11" s="8">
        <f>(4727+1+10878+1853+16667+4615)*1000000</f>
        <v>38741000000</v>
      </c>
      <c r="R11" s="7">
        <v>1.8688274147E10</v>
      </c>
      <c r="S11" s="7">
        <v>2.0742650123E10</v>
      </c>
      <c r="T11" s="7">
        <v>1.595635401E9</v>
      </c>
      <c r="U11" s="7">
        <v>1.122154056E9</v>
      </c>
      <c r="V11" s="7">
        <v>8.022774036E9</v>
      </c>
      <c r="W11" s="7">
        <v>1.7796E10</v>
      </c>
      <c r="X11" s="7">
        <v>3.49020211995E11</v>
      </c>
      <c r="Y11" s="7">
        <v>9.474018119E9</v>
      </c>
      <c r="Z11" s="7">
        <v>3.211963447E9</v>
      </c>
      <c r="AA11" s="8">
        <f>3211963447+23021199+8779020052+5717023500+8000000000+4834513861</f>
        <v>30565542059</v>
      </c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7">
        <v>4.703E9</v>
      </c>
      <c r="AR11" s="7">
        <v>7.0541921829E10</v>
      </c>
      <c r="AS11" s="7">
        <v>2.206986269E9</v>
      </c>
      <c r="AT11" s="7">
        <v>1.06771495E9</v>
      </c>
      <c r="AU11" s="8">
        <f>1067714950+2241397+1193864713+1950000000+980085938</f>
        <v>5193906998</v>
      </c>
      <c r="AV11" s="8"/>
      <c r="AW11" s="8"/>
      <c r="AX11" s="8"/>
      <c r="AY11" s="8"/>
      <c r="AZ11" s="8"/>
      <c r="BA11" s="7">
        <v>9.682151905E9</v>
      </c>
      <c r="BB11" s="7">
        <v>6.823034641E9</v>
      </c>
      <c r="BC11" s="7">
        <v>6.22142407E8</v>
      </c>
      <c r="BD11" s="7">
        <v>4.35371317E8</v>
      </c>
      <c r="BE11" s="7">
        <v>3.648404892E9</v>
      </c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</row>
    <row r="12" ht="19.5" customHeight="1">
      <c r="A12" s="5" t="s">
        <v>242</v>
      </c>
      <c r="B12" s="6">
        <v>2008.0</v>
      </c>
      <c r="C12" s="7">
        <v>3.656296208E9</v>
      </c>
      <c r="D12" s="7">
        <v>1.751103201E9</v>
      </c>
      <c r="E12" s="7">
        <v>7.9082859E7</v>
      </c>
      <c r="F12" s="7">
        <v>6.4852365E7</v>
      </c>
      <c r="G12" s="7">
        <v>3.52755069E8</v>
      </c>
      <c r="H12" s="8"/>
      <c r="I12" s="8"/>
      <c r="J12" s="8"/>
      <c r="K12" s="8"/>
      <c r="L12" s="8"/>
      <c r="M12" s="7">
        <v>2.7623E10</v>
      </c>
      <c r="N12" s="7">
        <v>3.24912053193E11</v>
      </c>
      <c r="O12" s="7">
        <v>9.169E9</v>
      </c>
      <c r="P12" s="7">
        <v>8.137E9</v>
      </c>
      <c r="Q12" s="7">
        <v>4.2083721373E10</v>
      </c>
      <c r="R12" s="7">
        <v>3.1250043791E10</v>
      </c>
      <c r="S12" s="8"/>
      <c r="T12" s="8"/>
      <c r="U12" s="8"/>
      <c r="V12" s="8"/>
      <c r="W12" s="7">
        <v>2.2191E10</v>
      </c>
      <c r="X12" s="7">
        <v>4.28399136517E11</v>
      </c>
      <c r="Y12" s="7">
        <v>1.2385081192E10</v>
      </c>
      <c r="Z12" s="7">
        <v>6.004406328E9</v>
      </c>
      <c r="AA12" s="8">
        <f>6004406328+353190129+9660814569+7067023500+8000000000+6838331691</f>
        <v>37923766217</v>
      </c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7">
        <v>6.376E9</v>
      </c>
      <c r="AR12" s="7">
        <v>9.4250271487E10</v>
      </c>
      <c r="AS12" s="7">
        <v>3.465612998E9</v>
      </c>
      <c r="AT12" s="7">
        <v>1.342001319E9</v>
      </c>
      <c r="AU12" s="8">
        <f>1342001319+799104+1678021956+194500000+2750000000+1484646222</f>
        <v>7449968601</v>
      </c>
      <c r="AV12" s="8"/>
      <c r="AW12" s="8"/>
      <c r="AX12" s="8"/>
      <c r="AY12" s="8"/>
      <c r="AZ12" s="8"/>
      <c r="BA12" s="7">
        <v>1.0119271467E10</v>
      </c>
      <c r="BB12" s="7">
        <v>6.248797807E9</v>
      </c>
      <c r="BC12" s="7">
        <v>7.33061762E8</v>
      </c>
      <c r="BD12" s="7">
        <v>3.59161433E8</v>
      </c>
      <c r="BE12" s="7">
        <v>3.671942108E9</v>
      </c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</row>
    <row r="13" ht="19.5" customHeight="1">
      <c r="A13" s="5" t="s">
        <v>242</v>
      </c>
      <c r="B13" s="6">
        <v>2009.0</v>
      </c>
      <c r="C13" s="7">
        <v>4.440944477E9</v>
      </c>
      <c r="D13" s="7">
        <v>2.524466634E9</v>
      </c>
      <c r="E13" s="7">
        <v>4.86185726E8</v>
      </c>
      <c r="F13" s="7">
        <v>4.41185574E8</v>
      </c>
      <c r="G13" s="7">
        <v>1.293940643E9</v>
      </c>
      <c r="H13" s="8"/>
      <c r="I13" s="8"/>
      <c r="J13" s="8"/>
      <c r="K13" s="8"/>
      <c r="L13" s="8"/>
      <c r="M13" s="7">
        <v>2.8203E10</v>
      </c>
      <c r="N13" s="7">
        <v>3.22766646092E11</v>
      </c>
      <c r="O13" s="7">
        <v>8.634E9</v>
      </c>
      <c r="P13" s="7">
        <v>9.596E9</v>
      </c>
      <c r="Q13" s="7">
        <v>4.5198588719E10</v>
      </c>
      <c r="R13" s="7">
        <v>2.5701013329E10</v>
      </c>
      <c r="S13" s="8"/>
      <c r="T13" s="8"/>
      <c r="U13" s="8"/>
      <c r="V13" s="8"/>
      <c r="W13" s="7">
        <v>2.6646116303E10</v>
      </c>
      <c r="X13" s="7">
        <v>4.91095129474E11</v>
      </c>
      <c r="Y13" s="7">
        <v>1.5307040022E10</v>
      </c>
      <c r="Z13" s="7">
        <v>6.584133232E9</v>
      </c>
      <c r="AA13" s="8">
        <f>6584133232+1156935508+11061475518+7067023500+9000000000+8838331691</f>
        <v>43707899449</v>
      </c>
      <c r="AB13" s="7">
        <v>9.904238873E9</v>
      </c>
      <c r="AC13" s="7">
        <v>1.76378766395E11</v>
      </c>
      <c r="AD13" s="7">
        <v>4.412700656E9</v>
      </c>
      <c r="AE13" s="7">
        <v>2.272138331E9</v>
      </c>
      <c r="AF13" s="8">
        <f>2272138331+1218296831+960597364+250000000+5000000000+2434739968</f>
        <v>12135772494</v>
      </c>
      <c r="AG13" s="7">
        <v>1.094898129E10</v>
      </c>
      <c r="AH13" s="7">
        <v>1.83995375213E11</v>
      </c>
      <c r="AI13" s="7">
        <v>4.479707479E9</v>
      </c>
      <c r="AJ13" s="7">
        <v>1.827691606E9</v>
      </c>
      <c r="AK13" s="8">
        <f>1827691606+3791775+4154727320+160000000+4800000000+472696430</f>
        <v>11418907131</v>
      </c>
      <c r="AL13" s="8"/>
      <c r="AM13" s="8"/>
      <c r="AN13" s="8"/>
      <c r="AO13" s="8"/>
      <c r="AP13" s="8"/>
      <c r="AQ13" s="7">
        <v>6.762157428E9</v>
      </c>
      <c r="AR13" s="7">
        <v>1.1041468876E11</v>
      </c>
      <c r="AS13" s="7">
        <v>3.509971493E9</v>
      </c>
      <c r="AT13" s="7">
        <v>1.619114819E9</v>
      </c>
      <c r="AU13" s="8">
        <f>1619114819+225+2377322154+1694500000+3500000000+1604557798</f>
        <v>10795494996</v>
      </c>
      <c r="AV13" s="8"/>
      <c r="AW13" s="8"/>
      <c r="AX13" s="8"/>
      <c r="AY13" s="8"/>
      <c r="AZ13" s="8"/>
      <c r="BA13" s="7">
        <v>7.105247747E9</v>
      </c>
      <c r="BB13" s="7">
        <v>8.818087105E9</v>
      </c>
      <c r="BC13" s="7">
        <v>1.151320572E9</v>
      </c>
      <c r="BD13" s="7">
        <v>6.41136365E8</v>
      </c>
      <c r="BE13" s="7">
        <v>4.204555416E9</v>
      </c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</row>
    <row r="14" ht="19.5" customHeight="1">
      <c r="A14" s="5" t="s">
        <v>242</v>
      </c>
      <c r="B14" s="6">
        <v>2010.0</v>
      </c>
      <c r="C14" s="7">
        <v>4.090881385E9</v>
      </c>
      <c r="D14" s="7">
        <v>2.078506241E9</v>
      </c>
      <c r="E14" s="7">
        <v>-2.46806568E8</v>
      </c>
      <c r="F14" s="7">
        <v>-2.53149754E8</v>
      </c>
      <c r="G14" s="7">
        <v>1.040790889E9</v>
      </c>
      <c r="H14" s="8"/>
      <c r="I14" s="8"/>
      <c r="J14" s="8"/>
      <c r="K14" s="8"/>
      <c r="L14" s="8"/>
      <c r="M14" s="7">
        <v>2.8438E10</v>
      </c>
      <c r="N14" s="7">
        <v>3.62673E11</v>
      </c>
      <c r="O14" s="7">
        <v>8.986E9</v>
      </c>
      <c r="P14" s="7">
        <v>8.0E8</v>
      </c>
      <c r="Q14" s="7">
        <v>4.403213613E10</v>
      </c>
      <c r="R14" s="7">
        <v>2.5482396761E10</v>
      </c>
      <c r="S14" s="8"/>
      <c r="T14" s="7">
        <v>1.841743506E9</v>
      </c>
      <c r="U14" s="7">
        <v>1.174596961E9</v>
      </c>
      <c r="V14" s="7">
        <v>1.0407515914E10</v>
      </c>
      <c r="W14" s="7">
        <v>2.8684604338E10</v>
      </c>
      <c r="X14" s="7">
        <v>4.87270637706E11</v>
      </c>
      <c r="Y14" s="7">
        <v>1.565448094E10</v>
      </c>
      <c r="Z14" s="7">
        <v>6.582856084E9</v>
      </c>
      <c r="AA14" s="8">
        <f>6582856084+1603448755+14049095503+10502092342+10072680000+8838331691</f>
        <v>51648504375</v>
      </c>
      <c r="AB14" s="7">
        <v>1.2337719695E10</v>
      </c>
      <c r="AC14" s="7">
        <v>2.28507510974E11</v>
      </c>
      <c r="AD14" s="7">
        <v>5.695255665E9</v>
      </c>
      <c r="AE14" s="7">
        <v>3.064001883E9</v>
      </c>
      <c r="AF14" s="8">
        <f>3064001883+1649614412+1301418114+1521000000+7000000000+2794739968</f>
        <v>17330774377</v>
      </c>
      <c r="AG14" s="7">
        <v>1.0389826136E10</v>
      </c>
      <c r="AH14" s="7">
        <v>2.11114286594E11</v>
      </c>
      <c r="AI14" s="7">
        <v>2.818550531E9</v>
      </c>
      <c r="AJ14" s="7">
        <v>1.759949476E9</v>
      </c>
      <c r="AK14" s="8">
        <f>1759949476+297329640+4728881061+1675372000+6000000000+442577218</f>
        <v>14904109395</v>
      </c>
      <c r="AL14" s="8"/>
      <c r="AM14" s="8"/>
      <c r="AN14" s="8"/>
      <c r="AO14" s="8"/>
      <c r="AP14" s="8"/>
      <c r="AQ14" s="7">
        <v>7.122281968E9</v>
      </c>
      <c r="AR14" s="7">
        <v>1.39364361117E11</v>
      </c>
      <c r="AS14" s="7">
        <v>3.222854846E9</v>
      </c>
      <c r="AT14" s="7">
        <v>2.211491671E9</v>
      </c>
      <c r="AU14" s="8">
        <f>2211491671+3171437198+1644500000+5000000000+1604557798</f>
        <v>13631986667</v>
      </c>
      <c r="AV14" s="8"/>
      <c r="AW14" s="8"/>
      <c r="AX14" s="8"/>
      <c r="AY14" s="8"/>
      <c r="AZ14" s="8"/>
      <c r="BA14" s="7">
        <v>9.389730903E9</v>
      </c>
      <c r="BB14" s="7">
        <v>9.227905715E9</v>
      </c>
      <c r="BC14" s="7">
        <v>6.11686056E8</v>
      </c>
      <c r="BD14" s="7">
        <v>6.27280352E8</v>
      </c>
      <c r="BE14" s="7">
        <v>4.605679336E9</v>
      </c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</row>
    <row r="15" ht="19.5" customHeight="1">
      <c r="A15" s="5" t="s">
        <v>242</v>
      </c>
      <c r="B15" s="6">
        <v>2011.0</v>
      </c>
      <c r="C15" s="7">
        <v>2.383578504E9</v>
      </c>
      <c r="D15" s="7">
        <v>2.027753027E9</v>
      </c>
      <c r="E15" s="7">
        <v>-9.3723687E7</v>
      </c>
      <c r="F15" s="7">
        <v>-4.8431777E7</v>
      </c>
      <c r="G15" s="9" t="s">
        <v>243</v>
      </c>
      <c r="H15" s="8"/>
      <c r="I15" s="8"/>
      <c r="J15" s="8"/>
      <c r="K15" s="8"/>
      <c r="L15" s="8"/>
      <c r="M15" s="7">
        <v>2.5441E10</v>
      </c>
      <c r="N15" s="7">
        <v>3.83099E11</v>
      </c>
      <c r="O15" s="7">
        <v>5.057E9</v>
      </c>
      <c r="P15" s="7">
        <v>2.254E9</v>
      </c>
      <c r="Q15" s="7">
        <f>2254394881+36782578+13790945121+1852934149+16666670000+5646486812+5004436378</f>
        <v>45252649919</v>
      </c>
      <c r="R15" s="7">
        <v>2.7810398405E10</v>
      </c>
      <c r="S15" s="7">
        <v>2.3388593477E10</v>
      </c>
      <c r="T15" s="7">
        <v>1.572928248E9</v>
      </c>
      <c r="U15" s="7">
        <v>1.76991059E9</v>
      </c>
      <c r="V15" s="7">
        <v>1.1010011414E10</v>
      </c>
      <c r="W15" s="7">
        <v>3.1627434096E10</v>
      </c>
      <c r="X15" s="7">
        <v>5.51466541573E11</v>
      </c>
      <c r="Y15" s="7">
        <v>1.7386501136E10</v>
      </c>
      <c r="Z15" s="7">
        <v>7.622546456E9</v>
      </c>
      <c r="AA15" s="8">
        <f>7622546456+673438426+18036523916+10492915761+10072680000+8838331691</f>
        <v>55736436250</v>
      </c>
      <c r="AB15" s="7">
        <v>1.5977729111E10</v>
      </c>
      <c r="AC15" s="7">
        <v>2.85949493567E11</v>
      </c>
      <c r="AD15" s="7">
        <v>8.563647325E9</v>
      </c>
      <c r="AE15" s="7">
        <v>4.897698202E9</v>
      </c>
      <c r="AF15" s="8">
        <f>4897698199+2204016013+1761018396+2691000000+8000000000+3324739968</f>
        <v>22878472576</v>
      </c>
      <c r="AG15" s="7">
        <v>1.0014E10</v>
      </c>
      <c r="AH15" s="7">
        <v>2.139E11</v>
      </c>
      <c r="AI15" s="7">
        <v>2.763E9</v>
      </c>
      <c r="AJ15" s="7">
        <v>-4.87E8</v>
      </c>
      <c r="AK15" s="8">
        <f>593286695-486677978+4992873482+1675372000+7200000000+473801909</f>
        <v>14448656108</v>
      </c>
      <c r="AL15" s="8"/>
      <c r="AM15" s="8"/>
      <c r="AN15" s="8"/>
      <c r="AO15" s="8"/>
      <c r="AP15" s="8"/>
      <c r="AQ15" s="7">
        <v>8.855428804E9</v>
      </c>
      <c r="AR15" s="7">
        <v>1.58544768316E11</v>
      </c>
      <c r="AS15" s="7">
        <v>4.126026494E9</v>
      </c>
      <c r="AT15" s="7">
        <v>2.76492132E9</v>
      </c>
      <c r="AU15" s="8">
        <f>2764921320+4132928869+3544500000+6000000000+1604557798</f>
        <v>18046907987</v>
      </c>
      <c r="AV15" s="7">
        <v>7.331E9</v>
      </c>
      <c r="AW15" s="7">
        <v>1.34423E11</v>
      </c>
      <c r="AX15" s="7">
        <v>2.744E9</v>
      </c>
      <c r="AY15" s="7">
        <v>2.04E9</v>
      </c>
      <c r="AZ15" s="8">
        <f>2040424938+549392435+1433219892+1562500000+7000000000</f>
        <v>12585537265</v>
      </c>
      <c r="BA15" s="7">
        <v>5.989064872E9</v>
      </c>
      <c r="BB15" s="7">
        <v>8.031958062E9</v>
      </c>
      <c r="BC15" s="7">
        <v>4.61065123E8</v>
      </c>
      <c r="BD15" s="7">
        <v>3.41332623E8</v>
      </c>
      <c r="BE15" s="7">
        <v>4.08836791E9</v>
      </c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</row>
    <row r="16" ht="19.5" customHeight="1">
      <c r="A16" s="5" t="s">
        <v>242</v>
      </c>
      <c r="B16" s="6">
        <v>2012.0</v>
      </c>
      <c r="C16" s="7">
        <v>3.637838558E9</v>
      </c>
      <c r="D16" s="7">
        <v>2.246858831E9</v>
      </c>
      <c r="E16" s="7">
        <v>2.6842288E8</v>
      </c>
      <c r="F16" s="7">
        <v>1.85348742E8</v>
      </c>
      <c r="G16" s="9" t="s">
        <v>244</v>
      </c>
      <c r="H16" s="8"/>
      <c r="I16" s="8"/>
      <c r="J16" s="8"/>
      <c r="K16" s="8"/>
      <c r="L16" s="8"/>
      <c r="M16" s="7">
        <v>2.6905E10</v>
      </c>
      <c r="N16" s="7">
        <v>4.14982E11</v>
      </c>
      <c r="O16" s="7">
        <v>6.11E9</v>
      </c>
      <c r="P16" s="7">
        <v>5.234E9</v>
      </c>
      <c r="Q16" s="7">
        <f>5234425337+36351177+14129104353+1852934149+16666670000+5278349050+2993267520</f>
        <v>46191101586</v>
      </c>
      <c r="R16" s="7">
        <v>3.6597627434E10</v>
      </c>
      <c r="S16" s="7">
        <v>2.7298808806E10</v>
      </c>
      <c r="T16" s="7">
        <v>2.747290812E9</v>
      </c>
      <c r="U16" s="7">
        <v>2.052431675E9</v>
      </c>
      <c r="V16" s="7">
        <v>1.1547267999E10</v>
      </c>
      <c r="W16" s="7">
        <v>3.2816778708E10</v>
      </c>
      <c r="X16" s="7">
        <v>6.17867825978E11</v>
      </c>
      <c r="Y16" s="7">
        <v>1.6998439029E10</v>
      </c>
      <c r="Z16" s="7">
        <v>7.82618745E9</v>
      </c>
      <c r="AA16" s="8">
        <f>7198194805+10072680000+10492915761+22179905884+123530914+7826187450</f>
        <v>57893414814</v>
      </c>
      <c r="AB16" s="7">
        <v>2.0574748182E10</v>
      </c>
      <c r="AC16" s="7">
        <v>3.48130404306E11</v>
      </c>
      <c r="AD16" s="7">
        <v>1.1466214957E10</v>
      </c>
      <c r="AE16" s="7">
        <v>7.916249677E9</v>
      </c>
      <c r="AF16" s="8">
        <f>7916249677+3967059482+2495673126+2691000000+8000000000+3884739968</f>
        <v>28954722253</v>
      </c>
      <c r="AG16" s="7">
        <v>1.2990830419E10</v>
      </c>
      <c r="AH16" s="7">
        <v>2.71331167038E11</v>
      </c>
      <c r="AI16" s="7">
        <v>4.606200967E9</v>
      </c>
      <c r="AJ16" s="7">
        <v>3.118638843E9</v>
      </c>
      <c r="AK16" s="8">
        <f>3118638843+106608707+4992873482+1675372000+782879763</f>
        <v>10676372795</v>
      </c>
      <c r="AL16" s="8"/>
      <c r="AM16" s="8"/>
      <c r="AN16" s="8"/>
      <c r="AO16" s="8"/>
      <c r="AP16" s="8"/>
      <c r="AQ16" s="7">
        <v>1.0080282525E10</v>
      </c>
      <c r="AR16" s="7">
        <v>1.87871342076E11</v>
      </c>
      <c r="AS16" s="7">
        <v>4.575312737E9</v>
      </c>
      <c r="AT16" s="7">
        <v>3.144147502E9</v>
      </c>
      <c r="AU16" s="8">
        <f>3144147502+3297850189+3544500000+8000000000+1604557798</f>
        <v>19591055489</v>
      </c>
      <c r="AV16" s="7">
        <v>8.964E9</v>
      </c>
      <c r="AW16" s="7">
        <v>1.56829E11</v>
      </c>
      <c r="AX16" s="7">
        <v>3.669E9</v>
      </c>
      <c r="AY16" s="7">
        <v>2.364E9</v>
      </c>
      <c r="AZ16" s="8">
        <f>2364133665+533753632+2389283633+2312500000+8500000000</f>
        <v>16099670930</v>
      </c>
      <c r="BA16" s="7">
        <v>8.250403441E9</v>
      </c>
      <c r="BB16" s="7">
        <v>8.610116181E9</v>
      </c>
      <c r="BC16" s="7">
        <v>1.338518836E9</v>
      </c>
      <c r="BD16" s="7">
        <v>9.70832267E8</v>
      </c>
      <c r="BE16" s="7">
        <v>4.695309786E9</v>
      </c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</row>
    <row r="17" ht="19.5" customHeight="1">
      <c r="A17" s="5" t="s">
        <v>242</v>
      </c>
      <c r="B17" s="6">
        <v>2013.0</v>
      </c>
      <c r="C17" s="7">
        <v>5.936997134E9</v>
      </c>
      <c r="D17" s="7">
        <v>3.18127963E9</v>
      </c>
      <c r="E17" s="7">
        <v>9.41747038E8</v>
      </c>
      <c r="F17" s="7">
        <v>6.50949363E8</v>
      </c>
      <c r="G17" s="9" t="s">
        <v>245</v>
      </c>
      <c r="H17" s="8"/>
      <c r="I17" s="8"/>
      <c r="J17" s="8"/>
      <c r="K17" s="8"/>
      <c r="L17" s="8"/>
      <c r="M17" s="7">
        <v>3.2655E10</v>
      </c>
      <c r="N17" s="7">
        <v>4.28742E11</v>
      </c>
      <c r="O17" s="7">
        <v>9.638E9</v>
      </c>
      <c r="P17" s="7">
        <v>9.269E9</v>
      </c>
      <c r="Q17" s="7">
        <f>(9268963110+2278483+14914268154+1852934149+16666670000+4610162157+2848279156)</f>
        <v>50163555209</v>
      </c>
      <c r="R17" s="7">
        <v>3.5277617152E10</v>
      </c>
      <c r="S17" s="7">
        <v>3.2554391492E10</v>
      </c>
      <c r="T17" s="8"/>
      <c r="U17" s="8"/>
      <c r="V17" s="7">
        <v>1.1745118829E10</v>
      </c>
      <c r="W17" s="7">
        <v>3.0147051876E10</v>
      </c>
      <c r="X17" s="7">
        <v>6.48427574471E11</v>
      </c>
      <c r="Y17" s="7">
        <v>1.3878836395E10</v>
      </c>
      <c r="Z17" s="7">
        <v>5.533626757E9</v>
      </c>
      <c r="AA17" s="8">
        <f>5533626757+239450247+24853834001+10492915761+10072680000+1638593313</f>
        <v>52831100079</v>
      </c>
      <c r="AB17" s="7">
        <v>2.5023906115E10</v>
      </c>
      <c r="AC17" s="7">
        <v>4.14027235113E11</v>
      </c>
      <c r="AD17" s="7">
        <v>1.4636993989E10</v>
      </c>
      <c r="AE17" s="7">
        <v>1.0153066598E10</v>
      </c>
      <c r="AF17" s="8">
        <f>10153066598+3153471707+3683110578+2691000000+10000000000+4464739968</f>
        <v>34145388851</v>
      </c>
      <c r="AG17" s="7">
        <v>1.6836E10</v>
      </c>
      <c r="AH17" s="7">
        <v>3.5508E11</v>
      </c>
      <c r="AI17" s="7">
        <v>7.068E9</v>
      </c>
      <c r="AJ17" s="7">
        <v>5.051E9</v>
      </c>
      <c r="AK17" s="8">
        <f>(5051+47+1675+6011+7200+801)*1000000</f>
        <v>20785000000</v>
      </c>
      <c r="AL17" s="8"/>
      <c r="AM17" s="8"/>
      <c r="AN17" s="8"/>
      <c r="AO17" s="8"/>
      <c r="AP17" s="8"/>
      <c r="AQ17" s="7">
        <v>1.1765509963E10</v>
      </c>
      <c r="AR17" s="7">
        <v>1.92790915994E11</v>
      </c>
      <c r="AS17" s="7">
        <v>5.615819602E9</v>
      </c>
      <c r="AT17" s="7">
        <v>3.864782222E9</v>
      </c>
      <c r="AU17" s="8">
        <f>3864782222+4241997691+4694500000+8500000000+1604557798</f>
        <v>22905837711</v>
      </c>
      <c r="AV17" s="7">
        <v>1.1280217836E10</v>
      </c>
      <c r="AW17" s="7">
        <v>1.92358E11</v>
      </c>
      <c r="AX17" s="7">
        <v>4.948805488E9</v>
      </c>
      <c r="AY17" s="7">
        <v>2.65E9</v>
      </c>
      <c r="AZ17" s="8">
        <f>2650068003+638373682+2993903683+3062500000+10000000000</f>
        <v>19344845368</v>
      </c>
      <c r="BA17" s="7">
        <v>1.0353943433E10</v>
      </c>
      <c r="BB17" s="7">
        <v>8.62073199E9</v>
      </c>
      <c r="BC17" s="7">
        <v>1.348684079E9</v>
      </c>
      <c r="BD17" s="7">
        <v>1.015630579E9</v>
      </c>
      <c r="BE17" s="7">
        <v>4.691995358E9</v>
      </c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</row>
    <row r="18" ht="19.5" customHeight="1">
      <c r="A18" s="5" t="s">
        <v>242</v>
      </c>
      <c r="B18" s="6">
        <v>2014.0</v>
      </c>
      <c r="C18" s="7">
        <v>7.783199327E9</v>
      </c>
      <c r="D18" s="7">
        <v>4.492661242E9</v>
      </c>
      <c r="E18" s="7">
        <v>1.69690181E9</v>
      </c>
      <c r="F18" s="7">
        <v>1.249227422E9</v>
      </c>
      <c r="G18" s="9" t="s">
        <v>246</v>
      </c>
      <c r="H18" s="8"/>
      <c r="I18" s="8"/>
      <c r="J18" s="8"/>
      <c r="K18" s="8"/>
      <c r="L18" s="8"/>
      <c r="M18" s="7">
        <v>3.7976E10</v>
      </c>
      <c r="N18" s="7">
        <v>5.14528E11</v>
      </c>
      <c r="O18" s="7">
        <v>1.4107E10</v>
      </c>
      <c r="P18" s="7">
        <v>1.0106E10</v>
      </c>
      <c r="Q18" s="7">
        <v>5.0618E10</v>
      </c>
      <c r="R18" s="7">
        <v>3.9015142379E10</v>
      </c>
      <c r="S18" s="7">
        <v>3.9015142379E10</v>
      </c>
      <c r="T18" s="8"/>
      <c r="U18" s="8"/>
      <c r="V18" s="8"/>
      <c r="W18" s="7">
        <v>3.4479413987E10</v>
      </c>
      <c r="X18" s="7">
        <v>7.73206878387E11</v>
      </c>
      <c r="Y18" s="7">
        <v>1.7287395301E10</v>
      </c>
      <c r="Z18" s="7">
        <v>1.1939703761E10</v>
      </c>
      <c r="AA18" s="8">
        <f>11939703761+69494261+26683878015+10492915761+10072680000+1638593313</f>
        <v>60897265111</v>
      </c>
      <c r="AB18" s="7">
        <v>2.6686397417E10</v>
      </c>
      <c r="AC18" s="7">
        <v>4.97141386297E11</v>
      </c>
      <c r="AD18" s="7">
        <v>1.4707107973E10</v>
      </c>
      <c r="AE18" s="7">
        <v>1.0478334672E10</v>
      </c>
      <c r="AF18" s="8">
        <f>10478334672+4687578315+5206070568+7691000000+11000000000+5064739968</f>
        <v>44127723523</v>
      </c>
      <c r="AG18" s="7">
        <v>2.49E10</v>
      </c>
      <c r="AH18" s="7">
        <v>6.91246E11</v>
      </c>
      <c r="AI18" s="7">
        <v>1.35E10</v>
      </c>
      <c r="AJ18" s="7">
        <v>8.1E9</v>
      </c>
      <c r="AK18" s="8">
        <f>(8077+121+6675+7468+8200)*1000000</f>
        <v>30541000000</v>
      </c>
      <c r="AL18" s="8"/>
      <c r="AM18" s="8"/>
      <c r="AN18" s="8"/>
      <c r="AO18" s="8"/>
      <c r="AP18" s="8"/>
      <c r="AQ18" s="7">
        <v>1.4347329289E10</v>
      </c>
      <c r="AR18" s="7">
        <v>2.33126138696E11</v>
      </c>
      <c r="AS18" s="7">
        <v>7.548443857E9</v>
      </c>
      <c r="AT18" s="7">
        <v>5.096214126E9</v>
      </c>
      <c r="AU18" s="7">
        <v>2.5174133373E10</v>
      </c>
      <c r="AV18" s="7">
        <v>1.6143E10</v>
      </c>
      <c r="AW18" s="7">
        <v>2.85085E11</v>
      </c>
      <c r="AX18" s="7">
        <v>7.358E9</v>
      </c>
      <c r="AY18" s="7">
        <v>3.376E9</v>
      </c>
      <c r="AZ18" s="8">
        <f>3375635844+700000000+3572095367+6912500000+12000000000</f>
        <v>26560231211</v>
      </c>
      <c r="BA18" s="7">
        <v>1.1045519445E10</v>
      </c>
      <c r="BB18" s="7">
        <v>9.636935831E9</v>
      </c>
      <c r="BC18" s="7">
        <v>9.48870009E8</v>
      </c>
      <c r="BD18" s="7">
        <v>7.00188579E8</v>
      </c>
      <c r="BE18" s="7">
        <v>4.533992077E9</v>
      </c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</row>
    <row r="19" ht="19.5" customHeight="1">
      <c r="A19" s="5" t="s">
        <v>242</v>
      </c>
      <c r="B19" s="6">
        <v>2015.0</v>
      </c>
      <c r="C19" s="9">
        <v>1.0798118386E10</v>
      </c>
      <c r="D19" s="9">
        <v>8.415117319E9</v>
      </c>
      <c r="E19" s="9">
        <v>2.180387359E9</v>
      </c>
      <c r="F19" s="9">
        <v>1.582327569E9</v>
      </c>
      <c r="G19" s="9" t="s">
        <v>247</v>
      </c>
      <c r="H19" s="8"/>
      <c r="I19" s="8"/>
      <c r="J19" s="8"/>
      <c r="K19" s="8"/>
      <c r="L19" s="8"/>
      <c r="M19" s="9">
        <v>3.8328E10</v>
      </c>
      <c r="N19" s="9">
        <v>5.94718E11</v>
      </c>
      <c r="O19" s="9">
        <v>1.2794E10</v>
      </c>
      <c r="P19" s="9">
        <v>9.202E9</v>
      </c>
      <c r="Q19" s="7">
        <v>5.3634E10</v>
      </c>
      <c r="R19" s="9">
        <v>4.4696928E10</v>
      </c>
      <c r="S19" s="9">
        <v>3.868592E10</v>
      </c>
      <c r="T19" s="9">
        <v>3.511022E9</v>
      </c>
      <c r="U19" s="9">
        <v>2.34321E9</v>
      </c>
      <c r="V19" s="8">
        <f>(1656000+8219951+2343210+46940)*1000</f>
        <v>12266101000</v>
      </c>
      <c r="W19" s="9">
        <v>3.9186E10</v>
      </c>
      <c r="X19" s="9">
        <v>8.50524E11</v>
      </c>
      <c r="Y19" s="9">
        <v>2.0061E10</v>
      </c>
      <c r="Z19" s="9">
        <v>1.2533E10</v>
      </c>
      <c r="AA19" s="7">
        <v>6.5072108167E10</v>
      </c>
      <c r="AB19" s="9">
        <v>3.1317E10</v>
      </c>
      <c r="AC19" s="9">
        <v>6.56797E11</v>
      </c>
      <c r="AD19" s="9">
        <v>1.7288E10</v>
      </c>
      <c r="AE19" s="9">
        <v>1.2028E10</v>
      </c>
      <c r="AF19" s="7">
        <v>4.9527970028E10</v>
      </c>
      <c r="AG19" s="9">
        <v>2.5269E10</v>
      </c>
      <c r="AH19" s="9">
        <v>6.07138E11</v>
      </c>
      <c r="AI19" s="9">
        <v>1.1806E10</v>
      </c>
      <c r="AJ19" s="9">
        <v>8.24E9</v>
      </c>
      <c r="AK19" s="7">
        <v>3.4255E10</v>
      </c>
      <c r="AL19" s="9">
        <v>3.021E10</v>
      </c>
      <c r="AM19" s="9">
        <v>5.35666E11</v>
      </c>
      <c r="AN19" s="9">
        <v>1.3715E10</v>
      </c>
      <c r="AO19" s="9">
        <v>7.126E9</v>
      </c>
      <c r="AP19" s="7">
        <v>3.8009555419E10</v>
      </c>
      <c r="AQ19" s="9">
        <v>1.8053E10</v>
      </c>
      <c r="AR19" s="9">
        <v>2.62944E11</v>
      </c>
      <c r="AS19" s="9">
        <v>9.887E9</v>
      </c>
      <c r="AT19" s="9">
        <v>5.795E9</v>
      </c>
      <c r="AU19" s="7">
        <v>2.7402154395E10</v>
      </c>
      <c r="AV19" s="9">
        <v>1.6971E10</v>
      </c>
      <c r="AW19" s="9">
        <v>3.61877E11</v>
      </c>
      <c r="AX19" s="9">
        <v>6.163E9</v>
      </c>
      <c r="AY19" s="9">
        <v>2.079E9</v>
      </c>
      <c r="AZ19" s="7">
        <v>2.6278888676E10</v>
      </c>
      <c r="BA19" s="9">
        <v>1.3039493879E10</v>
      </c>
      <c r="BB19" s="9">
        <v>9.155147794E9</v>
      </c>
      <c r="BC19" s="9">
        <v>1.322145141E9</v>
      </c>
      <c r="BD19" s="9">
        <v>7.0116752E8</v>
      </c>
      <c r="BE19" s="7">
        <v>4.996398266E9</v>
      </c>
      <c r="BF19" s="9">
        <v>3.3505E10</v>
      </c>
      <c r="BG19" s="9">
        <v>6.48214E11</v>
      </c>
      <c r="BH19" s="9">
        <v>2.3486E10</v>
      </c>
      <c r="BI19" s="9">
        <v>1.5E10</v>
      </c>
      <c r="BJ19" s="7">
        <v>6.0544E10</v>
      </c>
      <c r="BK19" s="9">
        <v>7.5268877329E10</v>
      </c>
      <c r="BL19" s="9">
        <v>5.9589799995E10</v>
      </c>
      <c r="BM19" s="9">
        <v>6.177515567E9</v>
      </c>
      <c r="BN19" s="9">
        <v>4.630508748E9</v>
      </c>
      <c r="BO19" s="7">
        <v>2.1737714109E10</v>
      </c>
      <c r="BP19" s="9">
        <v>5.00367E11</v>
      </c>
      <c r="BQ19" s="9">
        <v>8.48845E11</v>
      </c>
      <c r="BR19" s="9">
        <v>1.0815241E10</v>
      </c>
      <c r="BS19" s="9">
        <v>8.219879E9</v>
      </c>
      <c r="BT19" s="8"/>
      <c r="BU19" s="9">
        <v>6.539E10</v>
      </c>
      <c r="BV19" s="9">
        <v>1.07149E12</v>
      </c>
      <c r="BW19" s="8"/>
      <c r="BX19" s="9">
        <v>1.6961E10</v>
      </c>
      <c r="BY19" s="7">
        <v>5.8952431E10</v>
      </c>
      <c r="BZ19" s="7">
        <v>1.25115E12</v>
      </c>
      <c r="CA19" s="9">
        <v>2.35539E13</v>
      </c>
      <c r="CB19" s="8"/>
      <c r="CC19" s="9">
        <v>1.07464E11</v>
      </c>
      <c r="CD19" s="8"/>
      <c r="CE19" s="9">
        <v>4.6758815E10</v>
      </c>
      <c r="CF19" s="9">
        <v>5.7476312E10</v>
      </c>
      <c r="CG19" s="9">
        <v>3.314092E9</v>
      </c>
      <c r="CH19" s="9">
        <v>3.929175E9</v>
      </c>
      <c r="CI19" s="8"/>
      <c r="CJ19" s="8"/>
      <c r="CK19" s="8"/>
      <c r="CL19" s="8"/>
      <c r="CM19" s="8"/>
      <c r="CN19" s="8"/>
      <c r="CO19" s="8"/>
      <c r="CP19" s="9">
        <v>8.959577337E9</v>
      </c>
      <c r="CQ19" s="9">
        <v>-7.91234999E8</v>
      </c>
      <c r="CR19" s="9">
        <v>-3.46599298E8</v>
      </c>
      <c r="CS19" s="8"/>
      <c r="CT19" s="9">
        <v>4.8143E10</v>
      </c>
      <c r="CU19" s="9">
        <v>7.50062E11</v>
      </c>
      <c r="CV19" s="9">
        <v>1.6763E10</v>
      </c>
      <c r="CW19" s="9">
        <v>1.4296E10</v>
      </c>
      <c r="CX19" s="7">
        <v>5.1194E10</v>
      </c>
      <c r="CY19" s="9">
        <v>1.36318E11</v>
      </c>
      <c r="CZ19" s="9">
        <v>1.29951E11</v>
      </c>
      <c r="DA19" s="9">
        <v>8.796692227E9</v>
      </c>
      <c r="DB19" s="9">
        <v>3.135116948E9</v>
      </c>
      <c r="DC19" s="8"/>
      <c r="DD19" s="9">
        <v>1.44774E11</v>
      </c>
      <c r="DE19" s="9">
        <v>1.98177E11</v>
      </c>
      <c r="DF19" s="9">
        <v>3.8432698E10</v>
      </c>
      <c r="DG19" s="9">
        <v>2.5277775E10</v>
      </c>
      <c r="DH19" s="8"/>
      <c r="DI19" s="8"/>
      <c r="DJ19" s="8"/>
      <c r="DK19" s="8"/>
      <c r="DL19" s="8"/>
      <c r="DM19" s="8"/>
      <c r="DN19" s="7">
        <v>7.8923848E10</v>
      </c>
      <c r="DO19" s="9">
        <v>1.49292E12</v>
      </c>
      <c r="DP19" s="9">
        <v>1.299E10</v>
      </c>
      <c r="DQ19" s="9">
        <v>7.972E9</v>
      </c>
      <c r="DR19" s="7">
        <v>1.03018E11</v>
      </c>
      <c r="DS19" s="9">
        <v>1.16473E11</v>
      </c>
      <c r="DT19" s="9">
        <v>1.48028E11</v>
      </c>
      <c r="DU19" s="9">
        <v>2.487649483E9</v>
      </c>
      <c r="DV19" s="9">
        <v>-4.82713689E8</v>
      </c>
      <c r="DW19" s="8"/>
      <c r="DX19" s="9">
        <v>5.5789241E10</v>
      </c>
      <c r="DY19" s="9">
        <v>3.1767185E10</v>
      </c>
      <c r="DZ19" s="9">
        <v>4.209188E9</v>
      </c>
      <c r="EA19" s="9">
        <v>2.781913E9</v>
      </c>
      <c r="EB19" s="8"/>
      <c r="EC19" s="8"/>
      <c r="ED19" s="9">
        <v>6.5144E10</v>
      </c>
      <c r="EE19" s="8"/>
      <c r="EF19" s="9">
        <v>7.1E7</v>
      </c>
      <c r="EG19" s="8"/>
      <c r="EH19" s="9">
        <v>4.7728E10</v>
      </c>
      <c r="EI19" s="9">
        <v>7.449E10</v>
      </c>
      <c r="EJ19" s="9">
        <v>8.442E9</v>
      </c>
      <c r="EK19" s="9">
        <v>5.867E9</v>
      </c>
      <c r="EL19" s="7">
        <v>4.8896E10</v>
      </c>
      <c r="EM19" s="9">
        <v>8.7928604E10</v>
      </c>
      <c r="EN19" s="9">
        <v>1.6383E11</v>
      </c>
      <c r="EO19" s="9">
        <v>4.67336E9</v>
      </c>
      <c r="EP19" s="9">
        <v>3.291132E9</v>
      </c>
      <c r="EQ19" s="8"/>
      <c r="ER19" s="9">
        <v>8.3269203E10</v>
      </c>
      <c r="ES19" s="9">
        <v>1.05774E11</v>
      </c>
      <c r="ET19" s="9">
        <v>3.314092E9</v>
      </c>
      <c r="EU19" s="9">
        <v>7.328376E9</v>
      </c>
      <c r="EV19" s="8"/>
      <c r="EW19" s="9">
        <v>1.7775341E10</v>
      </c>
      <c r="EX19" s="9">
        <v>1.4849844E10</v>
      </c>
      <c r="EY19" s="9">
        <v>1.093219E9</v>
      </c>
      <c r="EZ19" s="9">
        <v>7.84533E8</v>
      </c>
      <c r="FA19" s="8"/>
      <c r="FB19" s="9">
        <v>8.125E10</v>
      </c>
      <c r="FC19" s="9">
        <v>1.13767E12</v>
      </c>
      <c r="FD19" s="8"/>
      <c r="FE19" s="9">
        <v>2.7028E10</v>
      </c>
      <c r="FF19" s="8"/>
      <c r="FG19" s="9">
        <v>2.76369E11</v>
      </c>
      <c r="FH19" s="9">
        <v>8.9672964E10</v>
      </c>
      <c r="FI19" s="9">
        <v>5.347222E9</v>
      </c>
      <c r="FJ19" s="9">
        <v>3.265657E9</v>
      </c>
      <c r="FK19" s="8"/>
      <c r="FL19" s="9">
        <v>4.3685E10</v>
      </c>
      <c r="FM19" s="9">
        <v>7.47276E11</v>
      </c>
      <c r="FN19" s="9">
        <v>2.1504E10</v>
      </c>
      <c r="FO19" s="9">
        <v>1.4812E10</v>
      </c>
      <c r="FP19" s="7">
        <v>5.2435E10</v>
      </c>
      <c r="FQ19" s="9">
        <v>8.61192787E8</v>
      </c>
      <c r="FR19" s="9">
        <v>1.521953318E9</v>
      </c>
      <c r="FS19" s="9">
        <v>1.76248418E8</v>
      </c>
      <c r="FT19" s="9">
        <v>4.34869656E8</v>
      </c>
      <c r="FU19" s="8"/>
      <c r="FV19" s="9">
        <v>8.064657885E9</v>
      </c>
      <c r="FW19" s="9">
        <v>1.2451723148E10</v>
      </c>
      <c r="FX19" s="9">
        <v>5.17800232E8</v>
      </c>
      <c r="FY19" s="9">
        <v>3.55537679E8</v>
      </c>
      <c r="FZ19" s="8"/>
      <c r="GA19" s="9">
        <v>1.84089E11</v>
      </c>
      <c r="GB19" s="9">
        <v>1.9109E11</v>
      </c>
      <c r="GC19" s="9">
        <v>2.9798E10</v>
      </c>
      <c r="GD19" s="9">
        <v>2.2619E10</v>
      </c>
      <c r="GE19" s="8"/>
      <c r="GF19" s="9">
        <v>1.33378E11</v>
      </c>
      <c r="GG19" s="9">
        <v>7.6217E10</v>
      </c>
      <c r="GH19" s="9">
        <v>8.963E9</v>
      </c>
      <c r="GI19" s="9">
        <v>5.535E9</v>
      </c>
      <c r="GJ19" s="8"/>
      <c r="GK19" s="9">
        <v>8.63291E11</v>
      </c>
      <c r="GL19" s="9">
        <v>1.21307E12</v>
      </c>
      <c r="GM19" s="9">
        <v>3.2779E11</v>
      </c>
      <c r="GN19" s="9">
        <v>2.21089E11</v>
      </c>
      <c r="GO19" s="8"/>
      <c r="GP19" s="9">
        <v>5.3473814E10</v>
      </c>
      <c r="GQ19" s="9">
        <v>8.2035084E10</v>
      </c>
      <c r="GR19" s="9">
        <v>8.689545E9</v>
      </c>
      <c r="GS19" s="9">
        <v>5.993089E9</v>
      </c>
      <c r="GT19" s="8"/>
      <c r="GU19" s="9">
        <v>9.7449044E10</v>
      </c>
      <c r="GV19" s="9">
        <v>1.26607E11</v>
      </c>
      <c r="GW19" s="9">
        <v>6.45738E8</v>
      </c>
      <c r="GX19" s="9">
        <v>-1.779526E9</v>
      </c>
      <c r="GY19" s="8"/>
      <c r="GZ19" s="9">
        <v>6.692011E9</v>
      </c>
      <c r="HA19" s="9">
        <v>6.654825E9</v>
      </c>
      <c r="HB19" s="9">
        <v>4.79349E8</v>
      </c>
      <c r="HC19" s="9">
        <v>3.4011E8</v>
      </c>
      <c r="HD19" s="8"/>
      <c r="HE19" s="9">
        <v>9.0972011304E10</v>
      </c>
      <c r="HF19" s="9">
        <v>4.551741568E10</v>
      </c>
      <c r="HG19" s="9">
        <v>1.5822962606E10</v>
      </c>
      <c r="HH19" s="9">
        <v>9.195626765E9</v>
      </c>
      <c r="HI19" s="8"/>
      <c r="HJ19" s="9">
        <v>1.1069E10</v>
      </c>
      <c r="HK19" s="9">
        <v>1.8892E10</v>
      </c>
      <c r="HL19" s="9">
        <v>-8.78E8</v>
      </c>
      <c r="HM19" s="9">
        <v>-1.292E9</v>
      </c>
      <c r="HN19" s="8"/>
      <c r="HO19" s="9">
        <v>3.24279E11</v>
      </c>
      <c r="HP19" s="9">
        <v>9.9149E10</v>
      </c>
      <c r="HQ19" s="9">
        <v>1.0683E10</v>
      </c>
      <c r="HR19" s="9">
        <v>5.415E9</v>
      </c>
      <c r="HS19" s="8"/>
      <c r="HT19" s="9">
        <v>3.57211E11</v>
      </c>
      <c r="HU19" s="9">
        <v>1.22127E11</v>
      </c>
      <c r="HV19" s="9">
        <v>4.384414E9</v>
      </c>
      <c r="HW19" s="9">
        <v>3.953008E9</v>
      </c>
      <c r="HX19" s="7">
        <v>2.0440214193E10</v>
      </c>
      <c r="HY19" s="9">
        <v>5.5909256E10</v>
      </c>
      <c r="HZ19" s="9">
        <v>6.0711541E10</v>
      </c>
      <c r="IA19" s="9">
        <v>-5.302366E9</v>
      </c>
      <c r="IB19" s="9">
        <v>-2.611303E9</v>
      </c>
      <c r="IC19" s="8"/>
      <c r="ID19" s="9">
        <v>3.9395242707E10</v>
      </c>
      <c r="IE19" s="9">
        <v>2.4324511919E10</v>
      </c>
      <c r="IF19" s="9">
        <v>7.270927797E9</v>
      </c>
      <c r="IG19" s="9">
        <v>4.357587242E9</v>
      </c>
      <c r="IH19" s="8"/>
    </row>
    <row r="20" ht="19.5" customHeight="1">
      <c r="A20" s="5" t="s">
        <v>242</v>
      </c>
      <c r="B20" s="6">
        <v>2016.0</v>
      </c>
      <c r="C20" s="9">
        <v>1.2069724684E10</v>
      </c>
      <c r="D20" s="9">
        <v>8.59082055E9</v>
      </c>
      <c r="E20" s="9">
        <v>1.551890657E9</v>
      </c>
      <c r="F20" s="9">
        <v>1.04733323E9</v>
      </c>
      <c r="G20" s="9" t="s">
        <v>248</v>
      </c>
      <c r="H20" s="8"/>
      <c r="I20" s="8"/>
      <c r="J20" s="8"/>
      <c r="K20" s="8"/>
      <c r="L20" s="8"/>
      <c r="M20" s="9">
        <v>4.2323E10</v>
      </c>
      <c r="N20" s="9">
        <v>6.43083E11</v>
      </c>
      <c r="O20" s="9">
        <v>1.7466E10</v>
      </c>
      <c r="P20" s="9">
        <v>1.2047E10</v>
      </c>
      <c r="Q20" s="8">
        <f>(16666670000+1852934149+21700834294+4483821+12046762803+1478655679+5157451616)</f>
        <v>58907792362</v>
      </c>
      <c r="R20" s="9">
        <v>4.4600727E10</v>
      </c>
      <c r="S20" s="9">
        <v>3.770414E10</v>
      </c>
      <c r="T20" s="9">
        <v>3.723202E9</v>
      </c>
      <c r="U20" s="9">
        <v>2.393412E9</v>
      </c>
      <c r="V20" s="8">
        <f>(1656000+8539197+2393412+39878)*1000</f>
        <v>12628487000</v>
      </c>
      <c r="W20" s="9">
        <v>3.9335E10</v>
      </c>
      <c r="X20" s="9">
        <v>9.32977E11</v>
      </c>
      <c r="Y20" s="9">
        <v>1.8728E10</v>
      </c>
      <c r="Z20" s="9">
        <v>1.6139E10</v>
      </c>
      <c r="AA20" s="7">
        <v>7.2438241947E10</v>
      </c>
      <c r="AB20" s="9">
        <v>3.3685E10</v>
      </c>
      <c r="AC20" s="9">
        <v>7.14127E11</v>
      </c>
      <c r="AD20" s="9">
        <v>1.7513E10</v>
      </c>
      <c r="AE20" s="9">
        <v>1.2443E10</v>
      </c>
      <c r="AF20" s="7">
        <v>5.4398016622E10</v>
      </c>
      <c r="AG20" s="9">
        <v>2.9006E10</v>
      </c>
      <c r="AH20" s="9">
        <v>6.23026E11</v>
      </c>
      <c r="AI20" s="9">
        <v>1.4751E10</v>
      </c>
      <c r="AJ20" s="9">
        <v>1.0149E10</v>
      </c>
      <c r="AK20" s="7">
        <v>3.9012885866E10</v>
      </c>
      <c r="AL20" s="9">
        <v>2.9747E10</v>
      </c>
      <c r="AM20" s="9">
        <v>5.14E11</v>
      </c>
      <c r="AN20" s="9">
        <v>1.1761E10</v>
      </c>
      <c r="AO20" s="9">
        <v>9.403E9</v>
      </c>
      <c r="AP20" s="7">
        <v>4.1267577164E10</v>
      </c>
      <c r="AQ20" s="9">
        <v>1.9087E10</v>
      </c>
      <c r="AR20" s="9">
        <v>2.86739E11</v>
      </c>
      <c r="AS20" s="9">
        <v>9.85E9</v>
      </c>
      <c r="AT20" s="9">
        <v>6.6E9</v>
      </c>
      <c r="AU20" s="7">
        <v>2.9410854462E10</v>
      </c>
      <c r="AV20" s="9">
        <v>2.1985E10</v>
      </c>
      <c r="AW20" s="9">
        <v>5.21726E11</v>
      </c>
      <c r="AX20" s="9">
        <v>1.0739E10</v>
      </c>
      <c r="AY20" s="9">
        <v>4.051E9</v>
      </c>
      <c r="AZ20" s="7">
        <v>2.9330071067E10</v>
      </c>
      <c r="BA20" s="9">
        <v>1.0472392103E10</v>
      </c>
      <c r="BB20" s="9">
        <v>1.0259498642E10</v>
      </c>
      <c r="BC20" s="9">
        <v>8.84627483E8</v>
      </c>
      <c r="BD20" s="9">
        <v>5.97612951E8</v>
      </c>
      <c r="BE20" s="7">
        <v>5.39803382E9</v>
      </c>
      <c r="BF20" s="9">
        <v>3.3737E10</v>
      </c>
      <c r="BG20" s="9">
        <v>8.84998E11</v>
      </c>
      <c r="BH20" s="9">
        <v>2.1849E10</v>
      </c>
      <c r="BI20" s="9">
        <v>1.638E10</v>
      </c>
      <c r="BJ20" s="7">
        <v>1.05312E11</v>
      </c>
      <c r="BK20" s="9">
        <v>6.5079283129E10</v>
      </c>
      <c r="BL20" s="9">
        <v>5.0368555628E10</v>
      </c>
      <c r="BM20" s="9">
        <v>5.794061784E9</v>
      </c>
      <c r="BN20" s="9">
        <v>4.094266129E9</v>
      </c>
      <c r="BO20" s="7">
        <v>2.1201555631E10</v>
      </c>
      <c r="BP20" s="9">
        <v>5.89635E11</v>
      </c>
      <c r="BQ20" s="9">
        <v>1.0482E12</v>
      </c>
      <c r="BR20" s="9">
        <v>1.4210307E10</v>
      </c>
      <c r="BS20" s="9">
        <v>1.0780309E10</v>
      </c>
      <c r="BT20" s="8"/>
      <c r="BU20" s="9">
        <v>6.9997E10</v>
      </c>
      <c r="BV20" s="9">
        <v>1.33241E12</v>
      </c>
      <c r="BW20" s="8"/>
      <c r="BX20" s="9">
        <v>2.1898E10</v>
      </c>
      <c r="BY20" s="7">
        <v>7.0720245E10</v>
      </c>
      <c r="BZ20" s="7">
        <v>1.17844E12</v>
      </c>
      <c r="CA20" s="9">
        <v>1.27638E13</v>
      </c>
      <c r="CB20" s="8"/>
      <c r="CC20" s="9">
        <v>-1.22464E11</v>
      </c>
      <c r="CD20" s="8"/>
      <c r="CE20" s="9">
        <v>4.0188913E10</v>
      </c>
      <c r="CF20" s="9">
        <v>5.448899E10</v>
      </c>
      <c r="CG20" s="9">
        <v>2.157441E9</v>
      </c>
      <c r="CH20" s="9">
        <v>2.455733E9</v>
      </c>
      <c r="CI20" s="8"/>
      <c r="CJ20" s="8"/>
      <c r="CK20" s="8"/>
      <c r="CL20" s="8"/>
      <c r="CM20" s="8"/>
      <c r="CN20" s="8"/>
      <c r="CO20" s="9">
        <v>3.350791142E9</v>
      </c>
      <c r="CP20" s="9">
        <v>4.86932458E9</v>
      </c>
      <c r="CQ20" s="9">
        <v>-1.41216157E9</v>
      </c>
      <c r="CR20" s="9">
        <v>-1.2470587E8</v>
      </c>
      <c r="CS20" s="8"/>
      <c r="CT20" s="9">
        <v>5.8691E10</v>
      </c>
      <c r="CU20" s="9">
        <v>8.43226E11</v>
      </c>
      <c r="CV20" s="9">
        <v>2.3891E10</v>
      </c>
      <c r="CW20" s="9">
        <v>1.712E10</v>
      </c>
      <c r="CX20" s="7">
        <v>5.9199E10</v>
      </c>
      <c r="CY20" s="9">
        <v>1.28912E11</v>
      </c>
      <c r="CZ20" s="9">
        <v>1.50708E11</v>
      </c>
      <c r="DA20" s="9">
        <v>4.110322172E9</v>
      </c>
      <c r="DB20" s="9">
        <v>1.08195612E9</v>
      </c>
      <c r="DC20" s="8"/>
      <c r="DD20" s="9">
        <v>1.57472E11</v>
      </c>
      <c r="DE20" s="9">
        <v>1.93948E11</v>
      </c>
      <c r="DF20" s="9">
        <v>4.072979E10</v>
      </c>
      <c r="DG20" s="9">
        <v>2.4043621E10</v>
      </c>
      <c r="DH20" s="8"/>
      <c r="DI20" s="8"/>
      <c r="DJ20" s="8"/>
      <c r="DK20" s="8"/>
      <c r="DL20" s="8"/>
      <c r="DM20" s="8"/>
      <c r="DN20" s="7">
        <v>8.8818E10</v>
      </c>
      <c r="DO20" s="9">
        <v>1.6375E12</v>
      </c>
      <c r="DP20" s="9">
        <v>2.7834E10</v>
      </c>
      <c r="DQ20" s="9">
        <v>1.515E10</v>
      </c>
      <c r="DR20" s="7">
        <v>1.18659E11</v>
      </c>
      <c r="DS20" s="9">
        <v>1.15126E11</v>
      </c>
      <c r="DT20" s="9">
        <v>1.31814E11</v>
      </c>
      <c r="DU20" s="9">
        <v>7.411484822E9</v>
      </c>
      <c r="DV20" s="9">
        <v>4.132788998E9</v>
      </c>
      <c r="DW20" s="8"/>
      <c r="DX20" s="9">
        <v>5.5652275E10</v>
      </c>
      <c r="DY20" s="9">
        <v>3.3564901E10</v>
      </c>
      <c r="DZ20" s="9">
        <v>3.081699E9</v>
      </c>
      <c r="EA20" s="9">
        <v>2.016938E9</v>
      </c>
      <c r="EB20" s="8"/>
      <c r="EC20" s="8"/>
      <c r="ED20" s="9">
        <v>6.8038E10</v>
      </c>
      <c r="EE20" s="8"/>
      <c r="EF20" s="9">
        <v>-4.52E8</v>
      </c>
      <c r="EG20" s="8"/>
      <c r="EH20" s="9">
        <v>5.2799E10</v>
      </c>
      <c r="EI20" s="9">
        <v>7.9787E10</v>
      </c>
      <c r="EJ20" s="9">
        <v>6.471E9</v>
      </c>
      <c r="EK20" s="9">
        <v>4.269E9</v>
      </c>
      <c r="EL20" s="7">
        <v>4.916E10</v>
      </c>
      <c r="EM20" s="9">
        <v>8.7982585E10</v>
      </c>
      <c r="EN20" s="9">
        <v>1.7116E11</v>
      </c>
      <c r="EO20" s="9">
        <v>3.535852E9</v>
      </c>
      <c r="EP20" s="9">
        <v>2.707132E9</v>
      </c>
      <c r="EQ20" s="8"/>
      <c r="ER20" s="9">
        <v>8.5335247E10</v>
      </c>
      <c r="ES20" s="9">
        <v>1.10503E11</v>
      </c>
      <c r="ET20" s="9">
        <v>6.25275E9</v>
      </c>
      <c r="EU20" s="9">
        <v>1.0122716E10</v>
      </c>
      <c r="EV20" s="8"/>
      <c r="EW20" s="9">
        <v>1.7707928E10</v>
      </c>
      <c r="EX20" s="9">
        <v>1.4636111E10</v>
      </c>
      <c r="EY20" s="9">
        <v>7.28416E8</v>
      </c>
      <c r="EZ20" s="9">
        <v>4.74085E8</v>
      </c>
      <c r="FA20" s="8"/>
      <c r="FB20" s="9">
        <v>8.9825E10</v>
      </c>
      <c r="FC20" s="9">
        <v>1.42192E12</v>
      </c>
      <c r="FD20" s="8"/>
      <c r="FE20" s="9">
        <v>3.543E10</v>
      </c>
      <c r="FF20" s="8"/>
      <c r="FG20" s="9">
        <v>2.71009E11</v>
      </c>
      <c r="FH20" s="9">
        <v>9.7502448E10</v>
      </c>
      <c r="FI20" s="9">
        <v>7.131935E9</v>
      </c>
      <c r="FJ20" s="9">
        <v>4.388766E9</v>
      </c>
      <c r="FK20" s="8"/>
      <c r="FL20" s="9">
        <v>5.0732E10</v>
      </c>
      <c r="FM20" s="9">
        <v>9.06911E11</v>
      </c>
      <c r="FN20" s="9">
        <v>2.5318E10</v>
      </c>
      <c r="FO20" s="9">
        <v>1.7091E10</v>
      </c>
      <c r="FP20" s="7">
        <v>5.9456E10</v>
      </c>
      <c r="FQ20" s="9">
        <v>1.936644069E9</v>
      </c>
      <c r="FR20" s="9">
        <v>3.576424374E9</v>
      </c>
      <c r="FS20" s="9">
        <v>1.9446143E8</v>
      </c>
      <c r="FT20" s="9">
        <v>2.00831393E8</v>
      </c>
      <c r="FU20" s="8"/>
      <c r="FV20" s="9">
        <v>7.587239092E9</v>
      </c>
      <c r="FW20" s="9">
        <v>1.6984520334E10</v>
      </c>
      <c r="FX20" s="9">
        <v>-1.2189811E8</v>
      </c>
      <c r="FY20" s="9">
        <v>6.910374E7</v>
      </c>
      <c r="FZ20" s="8"/>
      <c r="GA20" s="9">
        <v>1.91441E11</v>
      </c>
      <c r="GB20" s="9">
        <v>1.79908E11</v>
      </c>
      <c r="GC20" s="9">
        <v>3.6558E10</v>
      </c>
      <c r="GD20" s="9">
        <v>2.7563E10</v>
      </c>
      <c r="GE20" s="8"/>
      <c r="GF20" s="9">
        <v>9.2255E10</v>
      </c>
      <c r="GG20" s="9">
        <v>8.3466E10</v>
      </c>
      <c r="GH20" s="9">
        <v>9.18E9</v>
      </c>
      <c r="GI20" s="9">
        <v>6.86E9</v>
      </c>
      <c r="GJ20" s="8"/>
      <c r="GK20" s="9">
        <v>9.05036E11</v>
      </c>
      <c r="GL20" s="9">
        <v>1.3913E12</v>
      </c>
      <c r="GM20" s="9">
        <v>3.23158E11</v>
      </c>
      <c r="GN20" s="9">
        <v>2.1588E11</v>
      </c>
      <c r="GO20" s="8"/>
      <c r="GP20" s="9">
        <v>5.6226765E10</v>
      </c>
      <c r="GQ20" s="9">
        <v>8.6500195E10</v>
      </c>
      <c r="GR20" s="9">
        <v>8.391781E9</v>
      </c>
      <c r="GS20" s="9">
        <v>6.157146E9</v>
      </c>
      <c r="GT20" s="8"/>
      <c r="GU20" s="9">
        <v>1.12964E11</v>
      </c>
      <c r="GV20" s="9">
        <v>1.31081E11</v>
      </c>
      <c r="GW20" s="9">
        <v>3.913606E9</v>
      </c>
      <c r="GX20" s="9">
        <v>1.169859E9</v>
      </c>
      <c r="GY20" s="8"/>
      <c r="GZ20" s="9">
        <v>4.490983E9</v>
      </c>
      <c r="HA20" s="9">
        <v>5.430269E9</v>
      </c>
      <c r="HB20" s="9">
        <v>3.9691E7</v>
      </c>
      <c r="HC20" s="9">
        <v>1.112869E9</v>
      </c>
      <c r="HD20" s="8"/>
      <c r="HE20" s="9">
        <v>5.9659204222E10</v>
      </c>
      <c r="HF20" s="9">
        <v>2.6223846616E10</v>
      </c>
      <c r="HG20" s="9">
        <v>5.520198745E9</v>
      </c>
      <c r="HH20" s="9">
        <v>2.979331795E9</v>
      </c>
      <c r="HI20" s="8"/>
      <c r="HJ20" s="9">
        <v>1.0216E10</v>
      </c>
      <c r="HK20" s="9">
        <v>1.4693E10</v>
      </c>
      <c r="HL20" s="9">
        <v>-2.98E8</v>
      </c>
      <c r="HM20" s="9">
        <v>-6.88E8</v>
      </c>
      <c r="HN20" s="8"/>
      <c r="HO20" s="9">
        <v>3.34827E11</v>
      </c>
      <c r="HP20" s="9">
        <v>1.06898E11</v>
      </c>
      <c r="HQ20" s="9">
        <v>1.2775E10</v>
      </c>
      <c r="HR20" s="9">
        <v>8.886E9</v>
      </c>
      <c r="HS20" s="8"/>
      <c r="HT20" s="9">
        <v>2.93541E11</v>
      </c>
      <c r="HU20" s="9">
        <v>1.0884E11</v>
      </c>
      <c r="HV20" s="9">
        <v>2.118493E9</v>
      </c>
      <c r="HW20" s="9">
        <v>-4.828E7</v>
      </c>
      <c r="HX20" s="7">
        <v>1.7070645075E10</v>
      </c>
      <c r="HY20" s="9">
        <v>5.7489135E10</v>
      </c>
      <c r="HZ20" s="9">
        <v>7.5558659E10</v>
      </c>
      <c r="IA20" s="9">
        <v>-7.37042E9</v>
      </c>
      <c r="IB20" s="9">
        <v>-1.0633332E10</v>
      </c>
      <c r="IC20" s="8"/>
      <c r="ID20" s="9">
        <v>3.7163772757E10</v>
      </c>
      <c r="IE20" s="9">
        <v>2.991890928E10</v>
      </c>
      <c r="IF20" s="9">
        <v>6.427250452E9</v>
      </c>
      <c r="IG20" s="9">
        <v>4.087002631E9</v>
      </c>
      <c r="IH20" s="8"/>
    </row>
    <row r="21" ht="19.5" customHeight="1">
      <c r="A21" s="5" t="s">
        <v>242</v>
      </c>
      <c r="B21" s="6">
        <v>2017.0</v>
      </c>
      <c r="C21" s="9">
        <v>1.336743098E10</v>
      </c>
      <c r="D21" s="9">
        <v>9.576510834E9</v>
      </c>
      <c r="E21" s="9">
        <v>9.1033632E8</v>
      </c>
      <c r="F21" s="9">
        <v>9.92622642E8</v>
      </c>
      <c r="G21" s="9" t="s">
        <v>249</v>
      </c>
      <c r="H21" s="8"/>
      <c r="I21" s="8"/>
      <c r="J21" s="8"/>
      <c r="K21" s="8"/>
      <c r="L21" s="8"/>
      <c r="M21" s="9">
        <v>4.8767E10</v>
      </c>
      <c r="N21" s="9">
        <v>6.47647E11</v>
      </c>
      <c r="O21" s="9">
        <v>1.8748E10</v>
      </c>
      <c r="P21" s="9">
        <v>9.287E9</v>
      </c>
      <c r="Q21" s="8"/>
      <c r="R21" s="9">
        <v>4.1351033E10</v>
      </c>
      <c r="S21" s="9">
        <v>3.9880242E10</v>
      </c>
      <c r="T21" s="9">
        <v>3.419661E9</v>
      </c>
      <c r="U21" s="9">
        <v>2.101853E9</v>
      </c>
      <c r="V21" s="9">
        <f>(1656000+9735903+2101853+32815)*1000</f>
        <v>13526571000</v>
      </c>
      <c r="W21" s="9">
        <v>4.2156E10</v>
      </c>
      <c r="X21" s="9">
        <v>9.72549E11</v>
      </c>
      <c r="Y21" s="9">
        <v>1.8494E10</v>
      </c>
      <c r="Z21" s="9">
        <v>1.2523E10</v>
      </c>
      <c r="AA21" s="7">
        <v>7.6247691031E10</v>
      </c>
      <c r="AB21" s="9">
        <v>3.6417E10</v>
      </c>
      <c r="AC21" s="9">
        <v>7.52982E11</v>
      </c>
      <c r="AD21" s="9">
        <v>1.8854E10</v>
      </c>
      <c r="AE21" s="9">
        <v>1.2713E10</v>
      </c>
      <c r="AF21" s="7">
        <v>5.845892732E10</v>
      </c>
      <c r="AG21" s="9">
        <v>3.0063E10</v>
      </c>
      <c r="AH21" s="9">
        <v>6.40023E11</v>
      </c>
      <c r="AI21" s="9">
        <v>1.3911E10</v>
      </c>
      <c r="AJ21" s="9">
        <v>9.879E9</v>
      </c>
      <c r="AK21" s="7">
        <v>4.0387E10</v>
      </c>
      <c r="AL21" s="9">
        <v>2.959E10</v>
      </c>
      <c r="AM21" s="9">
        <v>4.55294E11</v>
      </c>
      <c r="AN21" s="9">
        <v>1.0171E10</v>
      </c>
      <c r="AO21" s="9">
        <v>4.262E9</v>
      </c>
      <c r="AP21" s="7">
        <v>3.9230161541E10</v>
      </c>
      <c r="AQ21" s="9">
        <v>1.9626E10</v>
      </c>
      <c r="AR21" s="9">
        <v>2.94499E11</v>
      </c>
      <c r="AS21" s="9">
        <v>9.911E9</v>
      </c>
      <c r="AT21" s="9">
        <v>7.284E9</v>
      </c>
      <c r="AU21" s="7">
        <v>3.0354032805E10</v>
      </c>
      <c r="AV21" s="9">
        <v>2.4819E10</v>
      </c>
      <c r="AW21" s="9">
        <v>4.59147E11</v>
      </c>
      <c r="AX21" s="9">
        <v>1.0609E10</v>
      </c>
      <c r="AY21" s="9">
        <v>1.1389E10</v>
      </c>
      <c r="AZ21" s="7">
        <v>3.4093E10</v>
      </c>
      <c r="BA21" s="9">
        <v>1.2476755925E10</v>
      </c>
      <c r="BB21" s="9">
        <v>1.1575103681E10</v>
      </c>
      <c r="BC21" s="9">
        <v>1.35323025E9</v>
      </c>
      <c r="BD21" s="9">
        <v>9.80205997E8</v>
      </c>
      <c r="BE21" s="7">
        <v>6.128667594E9</v>
      </c>
      <c r="BF21" s="9">
        <v>4.5269E10</v>
      </c>
      <c r="BG21" s="9">
        <v>1.13201E12</v>
      </c>
      <c r="BH21" s="9">
        <v>2.9218E10</v>
      </c>
      <c r="BI21" s="9">
        <v>1.9571E10</v>
      </c>
      <c r="BJ21" s="7">
        <v>1.15736E11</v>
      </c>
      <c r="BK21" s="9">
        <v>8.9981777048E10</v>
      </c>
      <c r="BL21" s="9">
        <v>5.8019897268E10</v>
      </c>
      <c r="BM21" s="9">
        <v>5.94109887E9</v>
      </c>
      <c r="BN21" s="9">
        <v>4.067139922E9</v>
      </c>
      <c r="BO21" s="7">
        <v>2.1173318051E10</v>
      </c>
      <c r="BP21" s="9">
        <v>5.93261E11</v>
      </c>
      <c r="BQ21" s="9">
        <v>8.909E11</v>
      </c>
      <c r="BR21" s="9">
        <v>3.562398E9</v>
      </c>
      <c r="BS21" s="9">
        <v>1.986976E9</v>
      </c>
      <c r="BT21" s="8"/>
      <c r="BU21" s="9">
        <v>7.4117E10</v>
      </c>
      <c r="BV21" s="9">
        <v>1.48155E12</v>
      </c>
      <c r="BW21" s="9">
        <v>3.31E10</v>
      </c>
      <c r="BX21" s="9">
        <v>2.2835E10</v>
      </c>
      <c r="BY21" s="7">
        <v>1.26398732E11</v>
      </c>
      <c r="BZ21" s="7">
        <v>1.01487E12</v>
      </c>
      <c r="CA21" s="9">
        <v>1.2269E13</v>
      </c>
      <c r="CB21" s="9">
        <v>3.87756E11</v>
      </c>
      <c r="CC21" s="9">
        <v>1.26656E11</v>
      </c>
      <c r="CD21" s="8"/>
      <c r="CE21" s="9">
        <v>4.6320367E10</v>
      </c>
      <c r="CF21" s="9">
        <v>5.8000496E10</v>
      </c>
      <c r="CG21" s="9">
        <v>2.982073E9</v>
      </c>
      <c r="CH21" s="9">
        <v>2.492106E9</v>
      </c>
      <c r="CI21" s="8"/>
      <c r="CJ21" s="8"/>
      <c r="CK21" s="8"/>
      <c r="CL21" s="8"/>
      <c r="CM21" s="8"/>
      <c r="CN21" s="8"/>
      <c r="CO21" s="9">
        <v>6.008474693E9</v>
      </c>
      <c r="CP21" s="9">
        <v>5.827748949E9</v>
      </c>
      <c r="CQ21" s="9">
        <v>5.47722429E8</v>
      </c>
      <c r="CR21" s="9">
        <v>5.05507847E8</v>
      </c>
      <c r="CS21" s="8"/>
      <c r="CT21" s="9">
        <v>6.2672E10</v>
      </c>
      <c r="CU21" s="9">
        <v>1.01326E12</v>
      </c>
      <c r="CV21" s="9">
        <v>2.284E10</v>
      </c>
      <c r="CW21" s="9">
        <v>1.0015E10</v>
      </c>
      <c r="CX21" s="7">
        <v>8.8298E10</v>
      </c>
      <c r="CY21" s="9">
        <v>1.4848E11</v>
      </c>
      <c r="CZ21" s="9">
        <v>1.45637E11</v>
      </c>
      <c r="DA21" s="9">
        <v>9.51839489E8</v>
      </c>
      <c r="DB21" s="9">
        <v>-4.307648559E9</v>
      </c>
      <c r="DC21" s="8"/>
      <c r="DD21" s="9">
        <v>1.62723E11</v>
      </c>
      <c r="DE21" s="9">
        <v>1.91724E11</v>
      </c>
      <c r="DF21" s="9">
        <v>4.3558482E10</v>
      </c>
      <c r="DG21" s="9">
        <v>2.8284547E10</v>
      </c>
      <c r="DH21" s="8"/>
      <c r="DI21" s="8"/>
      <c r="DJ21" s="8"/>
      <c r="DK21" s="8"/>
      <c r="DL21" s="8"/>
      <c r="DM21" s="8"/>
      <c r="DN21" s="7">
        <v>1.04272376E11</v>
      </c>
      <c r="DO21" s="9">
        <v>1.7942E12</v>
      </c>
      <c r="DP21" s="9">
        <v>2.7391E10</v>
      </c>
      <c r="DQ21" s="9">
        <v>2.1972E10</v>
      </c>
      <c r="DR21" s="7">
        <v>1.33262546E11</v>
      </c>
      <c r="DS21" s="9">
        <v>1.34796E11</v>
      </c>
      <c r="DT21" s="9">
        <v>1.27546E11</v>
      </c>
      <c r="DU21" s="9">
        <v>1.2469842966E10</v>
      </c>
      <c r="DV21" s="9">
        <v>8.707734117E9</v>
      </c>
      <c r="DW21" s="8"/>
      <c r="DX21" s="9">
        <v>5.1186628E10</v>
      </c>
      <c r="DY21" s="9">
        <v>3.5717569E10</v>
      </c>
      <c r="DZ21" s="9">
        <v>1.561676E9</v>
      </c>
      <c r="EA21" s="9">
        <v>6.82661E8</v>
      </c>
      <c r="EB21" s="8"/>
      <c r="EC21" s="8"/>
      <c r="ED21" s="9">
        <v>7.1744E10</v>
      </c>
      <c r="EE21" s="9">
        <v>-2.858E9</v>
      </c>
      <c r="EF21" s="9">
        <v>-2.932E9</v>
      </c>
      <c r="EG21" s="8"/>
      <c r="EH21" s="9">
        <v>5.6162E10</v>
      </c>
      <c r="EI21" s="9">
        <v>9.114E10</v>
      </c>
      <c r="EJ21" s="9">
        <v>3.833E9</v>
      </c>
      <c r="EK21" s="9">
        <v>3.147E9</v>
      </c>
      <c r="EL21" s="7">
        <v>4.9317798582E10</v>
      </c>
      <c r="EM21" s="9">
        <v>9.1269535E10</v>
      </c>
      <c r="EN21" s="9">
        <v>1.94876E11</v>
      </c>
      <c r="EO21" s="9">
        <v>2.262877E9</v>
      </c>
      <c r="EP21" s="9">
        <v>2.722632E9</v>
      </c>
      <c r="EQ21" s="8"/>
      <c r="ER21" s="9">
        <v>9.0321343E10</v>
      </c>
      <c r="ES21" s="9">
        <v>1.2408E11</v>
      </c>
      <c r="ET21" s="9">
        <v>8.063862E9</v>
      </c>
      <c r="EU21" s="9">
        <v>1.3143413E10</v>
      </c>
      <c r="EV21" s="8"/>
      <c r="EW21" s="9">
        <v>1.9774366E10</v>
      </c>
      <c r="EX21" s="9">
        <v>2.0186275E10</v>
      </c>
      <c r="EY21" s="9">
        <v>4.03858E8</v>
      </c>
      <c r="EZ21" s="9">
        <v>1.49569E8</v>
      </c>
      <c r="FA21" s="8"/>
      <c r="FB21" s="9">
        <v>1.12757E11</v>
      </c>
      <c r="FC21" s="9">
        <v>1.65535E12</v>
      </c>
      <c r="FD21" s="9">
        <v>5.5756E10</v>
      </c>
      <c r="FE21" s="9">
        <v>3.9896E10</v>
      </c>
      <c r="FF21" s="8"/>
      <c r="FG21" s="9">
        <v>3.11414E11</v>
      </c>
      <c r="FH21" s="9">
        <v>9.2328185E10</v>
      </c>
      <c r="FI21" s="9">
        <v>7.593509E9</v>
      </c>
      <c r="FJ21" s="9">
        <v>5.00454E9</v>
      </c>
      <c r="FK21" s="8"/>
      <c r="FL21" s="9">
        <v>5.6747E10</v>
      </c>
      <c r="FM21" s="9">
        <v>9.89868E11</v>
      </c>
      <c r="FN21" s="9">
        <v>2.9211E10</v>
      </c>
      <c r="FO21" s="9">
        <v>2.253E10</v>
      </c>
      <c r="FP21" s="7">
        <v>7.4752E10</v>
      </c>
      <c r="FQ21" s="9">
        <v>1.105303043E9</v>
      </c>
      <c r="FR21" s="9">
        <v>3.680132932E9</v>
      </c>
      <c r="FS21" s="9">
        <v>1.29788224E8</v>
      </c>
      <c r="FT21" s="9">
        <v>1.00567494E8</v>
      </c>
      <c r="FU21" s="8"/>
      <c r="FV21" s="9">
        <v>7.53035717E9</v>
      </c>
      <c r="FW21" s="9">
        <v>1.8479955915E10</v>
      </c>
      <c r="FX21" s="9">
        <v>-9.7442308E8</v>
      </c>
      <c r="FY21" s="9">
        <v>-9.90908826E8</v>
      </c>
      <c r="FZ21" s="8"/>
      <c r="GA21" s="9">
        <v>1.93372E11</v>
      </c>
      <c r="GB21" s="9">
        <v>2.58729E11</v>
      </c>
      <c r="GC21" s="9">
        <v>7.642E9</v>
      </c>
      <c r="GD21" s="9">
        <v>4.25E9</v>
      </c>
      <c r="GE21" s="8"/>
      <c r="GF21" s="9">
        <v>9.0262E10</v>
      </c>
      <c r="GG21" s="9">
        <v>8.9093E10</v>
      </c>
      <c r="GH21" s="9">
        <v>1.1235E10</v>
      </c>
      <c r="GI21" s="9">
        <v>7.506E9</v>
      </c>
      <c r="GJ21" s="8"/>
      <c r="GK21" s="9">
        <v>9.72905E11</v>
      </c>
      <c r="GL21" s="9">
        <v>1.59566E12</v>
      </c>
      <c r="GM21" s="9">
        <v>3.07787E11</v>
      </c>
      <c r="GN21" s="9">
        <v>2.02186E11</v>
      </c>
      <c r="GO21" s="8"/>
      <c r="GP21" s="9">
        <v>7.0043206E10</v>
      </c>
      <c r="GQ21" s="9">
        <v>8.7393833E10</v>
      </c>
      <c r="GR21" s="9">
        <v>1.4682214E10</v>
      </c>
      <c r="GS21" s="9">
        <v>1.0427997E10</v>
      </c>
      <c r="GT21" s="8"/>
      <c r="GU21" s="9">
        <v>1.51979E11</v>
      </c>
      <c r="GV21" s="9">
        <v>1.3732E11</v>
      </c>
      <c r="GW21" s="9">
        <v>1.7823966E10</v>
      </c>
      <c r="GX21" s="9">
        <v>1.2860964E10</v>
      </c>
      <c r="GY21" s="8"/>
      <c r="GZ21" s="9">
        <v>3.866311E9</v>
      </c>
      <c r="HA21" s="9">
        <v>3.856937E9</v>
      </c>
      <c r="HB21" s="9">
        <v>6.19367E8</v>
      </c>
      <c r="HC21" s="9">
        <v>8.7706E8</v>
      </c>
      <c r="HD21" s="8"/>
      <c r="HE21" s="9">
        <v>6.7200676222E10</v>
      </c>
      <c r="HF21" s="9">
        <v>2.833840497E10</v>
      </c>
      <c r="HG21" s="9">
        <v>-3.439795432E9</v>
      </c>
      <c r="HH21" s="9">
        <v>-4.581144501E9</v>
      </c>
      <c r="HI21" s="8"/>
      <c r="HJ21" s="9">
        <v>1.2678E10</v>
      </c>
      <c r="HK21" s="9">
        <v>1.7333E10</v>
      </c>
      <c r="HL21" s="9">
        <v>8.92E8</v>
      </c>
      <c r="HM21" s="9">
        <v>-8.36E8</v>
      </c>
      <c r="HN21" s="8"/>
      <c r="HO21" s="9">
        <v>3.62203E11</v>
      </c>
      <c r="HP21" s="9">
        <v>1.23059E11</v>
      </c>
      <c r="HQ21" s="9">
        <v>1.5152E10</v>
      </c>
      <c r="HR21" s="9">
        <v>1.0422E10</v>
      </c>
      <c r="HS21" s="8"/>
      <c r="HT21" s="9">
        <v>3.09648E11</v>
      </c>
      <c r="HU21" s="9">
        <v>1.10904E11</v>
      </c>
      <c r="HV21" s="9">
        <v>7.606367E9</v>
      </c>
      <c r="HW21" s="9">
        <v>4.156435E9</v>
      </c>
      <c r="HX21" s="7">
        <v>1.959819488E10</v>
      </c>
      <c r="HY21" s="9">
        <v>6.0003768E10</v>
      </c>
      <c r="HZ21" s="9">
        <v>6.806E10</v>
      </c>
      <c r="IA21" s="9">
        <v>-1.644971E9</v>
      </c>
      <c r="IB21" s="9">
        <v>-3.590565E9</v>
      </c>
      <c r="IC21" s="8"/>
      <c r="ID21" s="9">
        <v>3.7667297908E10</v>
      </c>
      <c r="IE21" s="9">
        <v>3.2294593278E10</v>
      </c>
      <c r="IF21" s="9">
        <v>5.434823525E9</v>
      </c>
      <c r="IG21" s="9">
        <v>4.013814057E9</v>
      </c>
      <c r="IH21" s="8"/>
    </row>
    <row r="22" ht="19.5" customHeight="1">
      <c r="A22" s="5" t="s">
        <v>242</v>
      </c>
      <c r="B22" s="6">
        <v>2018.0</v>
      </c>
      <c r="C22" s="9">
        <v>1.2217280182E10</v>
      </c>
      <c r="D22" s="9">
        <v>8.651487602E9</v>
      </c>
      <c r="E22" s="9">
        <v>2.012163156E9</v>
      </c>
      <c r="F22" s="9">
        <v>1.509605657E9</v>
      </c>
      <c r="G22" s="9" t="s">
        <v>250</v>
      </c>
      <c r="H22" s="8"/>
      <c r="I22" s="8"/>
      <c r="J22" s="8"/>
      <c r="K22" s="8"/>
      <c r="L22" s="8"/>
      <c r="M22" s="9">
        <v>4.8787E10</v>
      </c>
      <c r="N22" s="9">
        <v>6.77786E11</v>
      </c>
      <c r="O22" s="9">
        <v>1.6424E10</v>
      </c>
      <c r="P22" s="9">
        <v>9.793E9</v>
      </c>
      <c r="Q22" s="7">
        <v>6.5092E10</v>
      </c>
      <c r="R22" s="9">
        <v>4.4349634E10</v>
      </c>
      <c r="S22" s="9">
        <v>4.8170096E10</v>
      </c>
      <c r="T22" s="9">
        <v>2.528676E9</v>
      </c>
      <c r="U22" s="9">
        <v>1.650101E9</v>
      </c>
      <c r="V22" s="9">
        <v>1.4448578209E10</v>
      </c>
      <c r="W22" s="9">
        <v>3.9387E10</v>
      </c>
      <c r="X22" s="9">
        <v>8.61015E11</v>
      </c>
      <c r="Y22" s="9">
        <v>1.6858E10</v>
      </c>
      <c r="Z22" s="9">
        <v>1.2724E10</v>
      </c>
      <c r="AA22" s="7">
        <v>7.9714322882E10</v>
      </c>
      <c r="AB22" s="9">
        <v>3.9643E10</v>
      </c>
      <c r="AC22" s="9">
        <v>7.90804E11</v>
      </c>
      <c r="AD22" s="9">
        <v>2.0846E10</v>
      </c>
      <c r="AE22" s="9">
        <v>1.7293E10</v>
      </c>
      <c r="AF22" s="7">
        <v>6.682039401E10</v>
      </c>
      <c r="AG22" s="9">
        <v>3.2833E10</v>
      </c>
      <c r="AH22" s="9">
        <v>5.76928E11</v>
      </c>
      <c r="AI22" s="9">
        <v>1.3763E10</v>
      </c>
      <c r="AJ22" s="9">
        <v>1.1699E10</v>
      </c>
      <c r="AK22" s="7">
        <v>4.5531E10</v>
      </c>
      <c r="AL22" s="9">
        <v>2.9726E10</v>
      </c>
      <c r="AM22" s="9">
        <v>4.84979E11</v>
      </c>
      <c r="AN22" s="9">
        <v>6.257E9</v>
      </c>
      <c r="AO22" s="9">
        <v>6.34E9</v>
      </c>
      <c r="AP22" s="7">
        <v>3.8117611026E10</v>
      </c>
      <c r="AQ22" s="9">
        <v>2.063E10</v>
      </c>
      <c r="AR22" s="9">
        <v>3.00491E11</v>
      </c>
      <c r="AS22" s="9">
        <v>1.0376E10</v>
      </c>
      <c r="AT22" s="9">
        <v>7.666E9</v>
      </c>
      <c r="AU22" s="7">
        <v>3.2716309061E10</v>
      </c>
      <c r="AV22" s="9">
        <v>2.4949E10</v>
      </c>
      <c r="AW22" s="9">
        <v>4.49936E11</v>
      </c>
      <c r="AX22" s="9">
        <v>8.837E9</v>
      </c>
      <c r="AY22" s="9">
        <v>8.508E9</v>
      </c>
      <c r="AZ22" s="7">
        <v>3.8335E10</v>
      </c>
      <c r="BA22" s="9">
        <v>1.3290994189E10</v>
      </c>
      <c r="BB22" s="9">
        <v>1.3155114989E10</v>
      </c>
      <c r="BC22" s="9">
        <v>6.07549388E8</v>
      </c>
      <c r="BD22" s="9">
        <v>7.62719881E8</v>
      </c>
      <c r="BE22" s="7">
        <v>5.919163852E9</v>
      </c>
      <c r="BF22" s="9">
        <v>5.6705E10</v>
      </c>
      <c r="BG22" s="9">
        <v>1.15225E12</v>
      </c>
      <c r="BH22" s="9">
        <v>3.4269E10</v>
      </c>
      <c r="BI22" s="9">
        <v>2.4531E10</v>
      </c>
      <c r="BJ22" s="10"/>
      <c r="BK22" s="9">
        <v>9.7870689715E10</v>
      </c>
      <c r="BL22" s="9">
        <v>5.5583491203E10</v>
      </c>
      <c r="BM22" s="9">
        <v>8.327956428E9</v>
      </c>
      <c r="BN22" s="9">
        <v>6.489294992E9</v>
      </c>
      <c r="BO22" s="7">
        <v>2.5667522143E10</v>
      </c>
      <c r="BP22" s="9">
        <v>5.87236E11</v>
      </c>
      <c r="BQ22" s="9">
        <v>9.28359E11</v>
      </c>
      <c r="BR22" s="9">
        <v>6.976049E9</v>
      </c>
      <c r="BS22" s="9">
        <v>4.929701E9</v>
      </c>
      <c r="BT22" s="8"/>
      <c r="BU22" s="9">
        <v>8.4822E10</v>
      </c>
      <c r="BV22" s="9">
        <v>1.46788E12</v>
      </c>
      <c r="BW22" s="9">
        <v>3.892E10</v>
      </c>
      <c r="BX22" s="9">
        <v>2.0707E10</v>
      </c>
      <c r="BY22" s="7">
        <v>1.09479E11</v>
      </c>
      <c r="BZ22" s="7">
        <v>1.01437E12</v>
      </c>
      <c r="CA22" s="9">
        <v>1.28915E13</v>
      </c>
      <c r="CB22" s="9">
        <v>3.90374E11</v>
      </c>
      <c r="CC22" s="9">
        <v>1.38487E11</v>
      </c>
      <c r="CD22" s="8"/>
      <c r="CE22" s="9">
        <v>4.3898979E10</v>
      </c>
      <c r="CF22" s="9">
        <v>5.6064645E10</v>
      </c>
      <c r="CG22" s="9">
        <v>2.260417E9</v>
      </c>
      <c r="CH22" s="9">
        <v>1.682581E9</v>
      </c>
      <c r="CI22" s="8"/>
      <c r="CJ22" s="8"/>
      <c r="CK22" s="8"/>
      <c r="CL22" s="8"/>
      <c r="CM22" s="8"/>
      <c r="CN22" s="8"/>
      <c r="CO22" s="9">
        <v>8.106737783E9</v>
      </c>
      <c r="CP22" s="9">
        <v>7.468789431E9</v>
      </c>
      <c r="CQ22" s="9">
        <v>9.98042475E8</v>
      </c>
      <c r="CR22" s="9">
        <v>7.74874633E8</v>
      </c>
      <c r="CS22" s="8"/>
      <c r="CT22" s="9">
        <v>6.7762E10</v>
      </c>
      <c r="CU22" s="9">
        <v>1.08473E12</v>
      </c>
      <c r="CV22" s="9">
        <v>2.5368E10</v>
      </c>
      <c r="CW22" s="9">
        <v>1.2196E10</v>
      </c>
      <c r="CX22" s="7">
        <v>8.8564E10</v>
      </c>
      <c r="CY22" s="9">
        <v>1.42871E11</v>
      </c>
      <c r="CZ22" s="9">
        <v>1.2174E11</v>
      </c>
      <c r="DA22" s="9">
        <v>6.812464871E9</v>
      </c>
      <c r="DB22" s="9">
        <v>8.19348971E8</v>
      </c>
      <c r="DC22" s="8"/>
      <c r="DD22" s="9">
        <v>1.59027E11</v>
      </c>
      <c r="DE22" s="9">
        <v>2.00273E11</v>
      </c>
      <c r="DF22" s="9">
        <v>4.5955025E10</v>
      </c>
      <c r="DG22" s="9">
        <v>3.18143E10</v>
      </c>
      <c r="DH22" s="8"/>
      <c r="DI22" s="8"/>
      <c r="DJ22" s="8"/>
      <c r="DK22" s="8"/>
      <c r="DL22" s="8"/>
      <c r="DM22" s="8"/>
      <c r="DN22" s="7">
        <v>1.07687E11</v>
      </c>
      <c r="DO22" s="9">
        <v>2.1599E12</v>
      </c>
      <c r="DP22" s="9">
        <v>1.7265E10</v>
      </c>
      <c r="DQ22" s="9">
        <v>1.2491E10</v>
      </c>
      <c r="DR22" s="7">
        <v>1.29567E11</v>
      </c>
      <c r="DS22" s="9">
        <v>1.00793E11</v>
      </c>
      <c r="DT22" s="9">
        <v>1.17299E11</v>
      </c>
      <c r="DU22" s="9">
        <v>-1.1605542144E10</v>
      </c>
      <c r="DV22" s="9">
        <v>-1.2612926295E10</v>
      </c>
      <c r="DW22" s="8"/>
      <c r="DX22" s="9">
        <v>5.1556E10</v>
      </c>
      <c r="DY22" s="9">
        <v>3.6767591E10</v>
      </c>
      <c r="DZ22" s="9">
        <v>3.038E9</v>
      </c>
      <c r="EA22" s="9">
        <v>2.012751E9</v>
      </c>
      <c r="EB22" s="8"/>
      <c r="EC22" s="8"/>
      <c r="ED22" s="9">
        <v>6.2861E10</v>
      </c>
      <c r="EE22" s="9">
        <v>1.48E8</v>
      </c>
      <c r="EF22" s="9">
        <v>6.7E7</v>
      </c>
      <c r="EG22" s="8"/>
      <c r="EH22" s="9">
        <v>5.6187E10</v>
      </c>
      <c r="EI22" s="9">
        <v>9.3617E10</v>
      </c>
      <c r="EJ22" s="9">
        <v>1.508E9</v>
      </c>
      <c r="EK22" s="9">
        <v>-3.01E8</v>
      </c>
      <c r="EL22" s="7">
        <v>4.7448593674E10</v>
      </c>
      <c r="EM22" s="9">
        <v>9.8432703E10</v>
      </c>
      <c r="EN22" s="9">
        <v>2.11329E11</v>
      </c>
      <c r="EO22" s="9">
        <v>3.825358E9</v>
      </c>
      <c r="EP22" s="9">
        <v>2.863674E9</v>
      </c>
      <c r="EQ22" s="8"/>
      <c r="ER22" s="9">
        <v>8.9298914E10</v>
      </c>
      <c r="ES22" s="9">
        <v>1.24996E11</v>
      </c>
      <c r="ET22" s="9">
        <v>3.835243E9</v>
      </c>
      <c r="EU22" s="9">
        <v>1.0408503E10</v>
      </c>
      <c r="EV22" s="8"/>
      <c r="EW22" s="9">
        <v>1.9797267E10</v>
      </c>
      <c r="EX22" s="9">
        <v>2.0201694E10</v>
      </c>
      <c r="EY22" s="9">
        <v>3.36187E8</v>
      </c>
      <c r="EZ22" s="9">
        <v>-7.4528E7</v>
      </c>
      <c r="FA22" s="8"/>
      <c r="FB22" s="9">
        <v>1.2797E11</v>
      </c>
      <c r="FC22" s="9">
        <v>1.90258E12</v>
      </c>
      <c r="FD22" s="9">
        <v>6.3454E10</v>
      </c>
      <c r="FE22" s="9">
        <v>4.1841E10</v>
      </c>
      <c r="FF22" s="8"/>
      <c r="FG22" s="9">
        <v>3.47717E11</v>
      </c>
      <c r="FH22" s="9">
        <v>1.00128E11</v>
      </c>
      <c r="FI22" s="9">
        <v>8.041403E9</v>
      </c>
      <c r="FJ22" s="9">
        <v>5.38916E9</v>
      </c>
      <c r="FK22" s="8"/>
      <c r="FL22" s="9">
        <v>6.5941E10</v>
      </c>
      <c r="FM22" s="9">
        <v>1.06979E12</v>
      </c>
      <c r="FN22" s="9">
        <v>3.536E10</v>
      </c>
      <c r="FO22" s="9">
        <v>2.32E10</v>
      </c>
      <c r="FP22" s="7">
        <v>8.7449E10</v>
      </c>
      <c r="FQ22" s="9">
        <v>1.393219028E9</v>
      </c>
      <c r="FR22" s="9">
        <v>3.933301419E9</v>
      </c>
      <c r="FS22" s="9">
        <v>1.03323999E8</v>
      </c>
      <c r="FT22" s="9">
        <v>9.8940144E8</v>
      </c>
      <c r="FU22" s="8"/>
      <c r="FV22" s="9">
        <v>7.446826835E9</v>
      </c>
      <c r="FW22" s="9">
        <v>1.8031095309E10</v>
      </c>
      <c r="FX22" s="9">
        <v>-1.3346446E7</v>
      </c>
      <c r="FY22" s="9">
        <v>-8.1836547E7</v>
      </c>
      <c r="FZ22" s="8"/>
      <c r="GA22" s="9">
        <v>2.02816E11</v>
      </c>
      <c r="GB22" s="9">
        <v>2.71179E11</v>
      </c>
      <c r="GC22" s="9">
        <v>7.107E9</v>
      </c>
      <c r="GD22" s="9">
        <v>1.305E9</v>
      </c>
      <c r="GE22" s="8"/>
      <c r="GF22" s="9">
        <v>1.34198E11</v>
      </c>
      <c r="GG22" s="9">
        <v>9.9817E10</v>
      </c>
      <c r="GH22" s="9">
        <v>1.1376E10</v>
      </c>
      <c r="GI22" s="9">
        <v>7.877E9</v>
      </c>
      <c r="GJ22" s="8"/>
      <c r="GK22" s="9">
        <v>1.0987E12</v>
      </c>
      <c r="GL22" s="9">
        <v>1.67618E12</v>
      </c>
      <c r="GM22" s="9">
        <v>3.07611E11</v>
      </c>
      <c r="GN22" s="9">
        <v>1.87091E11</v>
      </c>
      <c r="GO22" s="8"/>
      <c r="GP22" s="9">
        <v>5.6700298E10</v>
      </c>
      <c r="GQ22" s="9">
        <v>8.6506526E10</v>
      </c>
      <c r="GR22" s="9">
        <v>4.418294E9</v>
      </c>
      <c r="GS22" s="9">
        <v>2.977497E9</v>
      </c>
      <c r="GT22" s="8"/>
      <c r="GU22" s="9">
        <v>1.29855E11</v>
      </c>
      <c r="GV22" s="9">
        <v>1.35042E11</v>
      </c>
      <c r="GW22" s="9">
        <v>2.07163E9</v>
      </c>
      <c r="GX22" s="9">
        <v>-8.47996E8</v>
      </c>
      <c r="GY22" s="8"/>
      <c r="GZ22" s="9">
        <v>7.139448E9</v>
      </c>
      <c r="HA22" s="9">
        <v>8.979086E9</v>
      </c>
      <c r="HB22" s="9">
        <v>4.44621E8</v>
      </c>
      <c r="HC22" s="9">
        <v>3.65742E8</v>
      </c>
      <c r="HD22" s="8"/>
      <c r="HE22" s="9">
        <v>7.6802068329E10</v>
      </c>
      <c r="HF22" s="9">
        <v>2.1591993716E10</v>
      </c>
      <c r="HG22" s="9">
        <v>-1.845120794E9</v>
      </c>
      <c r="HH22" s="9">
        <v>-2.294782224E9</v>
      </c>
      <c r="HI22" s="8"/>
      <c r="HJ22" s="9">
        <v>1.4289E10</v>
      </c>
      <c r="HK22" s="9">
        <v>2.541E10</v>
      </c>
      <c r="HL22" s="9">
        <v>-8.2E7</v>
      </c>
      <c r="HM22" s="9">
        <v>1.7E8</v>
      </c>
      <c r="HN22" s="8"/>
      <c r="HO22" s="9">
        <v>4.25051E11</v>
      </c>
      <c r="HP22" s="9">
        <v>1.41579E11</v>
      </c>
      <c r="HQ22" s="9">
        <v>1.5097E10</v>
      </c>
      <c r="HR22" s="9">
        <v>1.1523E10</v>
      </c>
      <c r="HS22" s="8"/>
      <c r="HT22" s="9">
        <v>3.82175E11</v>
      </c>
      <c r="HU22" s="9">
        <v>1.41007E11</v>
      </c>
      <c r="HV22" s="9">
        <v>1.1052739E10</v>
      </c>
      <c r="HW22" s="9">
        <v>6.342187E9</v>
      </c>
      <c r="HX22" s="7">
        <v>2.3904275E10</v>
      </c>
      <c r="HY22" s="9">
        <v>5.5517396E10</v>
      </c>
      <c r="HZ22" s="9">
        <v>6.9254E10</v>
      </c>
      <c r="IA22" s="9">
        <v>-6.659251E9</v>
      </c>
      <c r="IB22" s="9">
        <v>-4.077214E9</v>
      </c>
      <c r="IC22" s="8"/>
      <c r="ID22" s="9">
        <v>3.8977247633E10</v>
      </c>
      <c r="IE22" s="9">
        <v>3.5436275511E10</v>
      </c>
      <c r="IF22" s="9">
        <v>5.51130642E9</v>
      </c>
      <c r="IG22" s="9">
        <v>4.197877975E9</v>
      </c>
      <c r="IH22" s="8"/>
    </row>
    <row r="23" ht="19.5" customHeight="1">
      <c r="A23" s="5" t="s">
        <v>242</v>
      </c>
      <c r="B23" s="6">
        <v>2019.0</v>
      </c>
      <c r="C23" s="9">
        <v>1.2195637944E10</v>
      </c>
      <c r="D23" s="9">
        <v>8.083601728E9</v>
      </c>
      <c r="E23" s="9">
        <v>1.995167508E9</v>
      </c>
      <c r="F23" s="9">
        <v>1.532787784E9</v>
      </c>
      <c r="G23" s="9" t="s">
        <v>251</v>
      </c>
      <c r="H23" s="8"/>
      <c r="I23" s="8"/>
      <c r="J23" s="8"/>
      <c r="K23" s="8"/>
      <c r="L23" s="8"/>
      <c r="M23" s="9">
        <v>4.5937E10</v>
      </c>
      <c r="N23" s="9">
        <v>7.48861E11</v>
      </c>
      <c r="O23" s="9">
        <v>1.388E10</v>
      </c>
      <c r="P23" s="9">
        <v>-3.612E9</v>
      </c>
      <c r="Q23" s="7">
        <v>5.8147E10</v>
      </c>
      <c r="R23" s="9">
        <v>4.1285545E10</v>
      </c>
      <c r="S23" s="9">
        <v>4.5293541E10</v>
      </c>
      <c r="T23" s="9">
        <v>9.44286E8</v>
      </c>
      <c r="U23" s="9">
        <v>4.23125E8</v>
      </c>
      <c r="V23" s="7">
        <v>1.4791E10</v>
      </c>
      <c r="W23" s="9">
        <v>4.1388E10</v>
      </c>
      <c r="X23" s="9">
        <v>9.20808E11</v>
      </c>
      <c r="Y23" s="9">
        <v>1.8698E10</v>
      </c>
      <c r="Z23" s="9">
        <v>1.5002E10</v>
      </c>
      <c r="AA23" s="7">
        <v>8.5833358976E10</v>
      </c>
      <c r="AB23" s="9">
        <v>4.2708E10</v>
      </c>
      <c r="AC23" s="9">
        <v>8.67213E11</v>
      </c>
      <c r="AD23" s="9">
        <v>2.3391E10</v>
      </c>
      <c r="AE23" s="9">
        <v>1.8511E10</v>
      </c>
      <c r="AF23" s="7">
        <v>7.6129475212E10</v>
      </c>
      <c r="AG23" s="9">
        <v>3.5375E10</v>
      </c>
      <c r="AH23" s="9">
        <v>6.08499E11</v>
      </c>
      <c r="AI23" s="9">
        <v>1.5855E10</v>
      </c>
      <c r="AJ23" s="9">
        <v>1.4382E10</v>
      </c>
      <c r="AK23" s="7">
        <v>5.3113E10</v>
      </c>
      <c r="AL23" s="9">
        <v>3.2055E10</v>
      </c>
      <c r="AM23" s="9">
        <v>5.77348E11</v>
      </c>
      <c r="AN23" s="9">
        <v>9.176E9</v>
      </c>
      <c r="AO23" s="9">
        <v>-6.987E9</v>
      </c>
      <c r="AP23" s="7">
        <v>2.6311363594E10</v>
      </c>
      <c r="AQ23" s="9">
        <v>2.3448E10</v>
      </c>
      <c r="AR23" s="9">
        <v>3.43902E11</v>
      </c>
      <c r="AS23" s="9">
        <v>1.1529E10</v>
      </c>
      <c r="AT23" s="9">
        <v>8.502E9</v>
      </c>
      <c r="AU23" s="7">
        <v>3.5823959061E10</v>
      </c>
      <c r="AV23" s="9">
        <v>3.0102E10</v>
      </c>
      <c r="AW23" s="9">
        <v>5.34863E11</v>
      </c>
      <c r="AX23" s="9">
        <v>1.2365E10</v>
      </c>
      <c r="AY23" s="9">
        <v>9.115E9</v>
      </c>
      <c r="AZ23" s="7">
        <v>4.3184E10</v>
      </c>
      <c r="BA23" s="9">
        <v>1.5199536904E10</v>
      </c>
      <c r="BB23" s="9">
        <v>1.3994028124E10</v>
      </c>
      <c r="BC23" s="9">
        <v>8.84361856E8</v>
      </c>
      <c r="BD23" s="9">
        <v>6.37951839E8</v>
      </c>
      <c r="BE23" s="7">
        <v>6.063782358E9</v>
      </c>
      <c r="BF23" s="9">
        <v>5.9005E10</v>
      </c>
      <c r="BG23" s="9">
        <v>1.21179E12</v>
      </c>
      <c r="BH23" s="9">
        <v>3.6508E10</v>
      </c>
      <c r="BI23" s="9">
        <v>2.7692E10</v>
      </c>
      <c r="BJ23" s="7">
        <v>1.40963E11</v>
      </c>
      <c r="BK23" s="9">
        <v>1.0329E11</v>
      </c>
      <c r="BL23" s="9">
        <v>5.8521584102E10</v>
      </c>
      <c r="BM23" s="9">
        <v>7.482882635E9</v>
      </c>
      <c r="BN23" s="9">
        <v>5.255468516E9</v>
      </c>
      <c r="BO23" s="7">
        <v>2.4574974159E10</v>
      </c>
      <c r="BP23" s="9">
        <v>6.66829E11</v>
      </c>
      <c r="BQ23" s="9">
        <v>1.04947E12</v>
      </c>
      <c r="BR23" s="9">
        <v>1.0338703E10</v>
      </c>
      <c r="BS23" s="9">
        <v>6.534424E9</v>
      </c>
      <c r="BT23" s="8"/>
      <c r="BU23" s="9">
        <v>8.34E10</v>
      </c>
      <c r="BV23" s="9">
        <v>1.49446E12</v>
      </c>
      <c r="BW23" s="9">
        <v>3.9343E10</v>
      </c>
      <c r="BX23" s="9">
        <v>2.5365E10</v>
      </c>
      <c r="BY23" s="7">
        <v>1.20089E11</v>
      </c>
      <c r="BZ23" s="7">
        <v>9.50264E11</v>
      </c>
      <c r="CA23" s="9">
        <v>1.38042E13</v>
      </c>
      <c r="CB23" s="9">
        <v>3.21515E11</v>
      </c>
      <c r="CC23" s="9">
        <v>1.61047E11</v>
      </c>
      <c r="CD23" s="8"/>
      <c r="CE23" s="9">
        <v>4.0436698E10</v>
      </c>
      <c r="CF23" s="9">
        <v>5.1051574E10</v>
      </c>
      <c r="CG23" s="9">
        <v>2.192357E9</v>
      </c>
      <c r="CH23" s="9">
        <v>1.855141E9</v>
      </c>
      <c r="CI23" s="8"/>
      <c r="CJ23" s="8"/>
      <c r="CK23" s="8"/>
      <c r="CL23" s="8"/>
      <c r="CM23" s="8"/>
      <c r="CN23" s="8"/>
      <c r="CO23" s="9">
        <v>6.438263501E9</v>
      </c>
      <c r="CP23" s="9">
        <v>7.608319991E9</v>
      </c>
      <c r="CQ23" s="9">
        <v>1.15538197E9</v>
      </c>
      <c r="CR23" s="9">
        <v>5.87989815E8</v>
      </c>
      <c r="CS23" s="8"/>
      <c r="CT23" s="9">
        <v>6.315E10</v>
      </c>
      <c r="CU23" s="9">
        <v>1.19379E12</v>
      </c>
      <c r="CV23" s="9">
        <v>1.9986E10</v>
      </c>
      <c r="CW23" s="9">
        <v>1.3617E10</v>
      </c>
      <c r="CX23" s="7">
        <v>9.7181E10</v>
      </c>
      <c r="CY23" s="9">
        <v>1.56324E11</v>
      </c>
      <c r="CZ23" s="9">
        <v>1.14901E11</v>
      </c>
      <c r="DA23" s="9">
        <v>2.398689273E9</v>
      </c>
      <c r="DB23" s="9">
        <v>-3.517664369E9</v>
      </c>
      <c r="DC23" s="8"/>
      <c r="DD23" s="9">
        <v>1.54061E11</v>
      </c>
      <c r="DE23" s="9">
        <v>2.61564E11</v>
      </c>
      <c r="DF23" s="9">
        <v>4.5759267E10</v>
      </c>
      <c r="DG23" s="9">
        <v>3.0085908E10</v>
      </c>
      <c r="DH23" s="8"/>
      <c r="DI23" s="9">
        <v>7.84054E11</v>
      </c>
      <c r="DJ23" s="9">
        <v>1.53175E12</v>
      </c>
      <c r="DK23" s="9">
        <v>1.68453E11</v>
      </c>
      <c r="DL23" s="9">
        <v>1.06842E11</v>
      </c>
      <c r="DM23" s="8"/>
      <c r="DN23" s="7">
        <v>1.24704E11</v>
      </c>
      <c r="DO23" s="9">
        <v>2.63434E12</v>
      </c>
      <c r="DP23" s="9">
        <v>2.379E10</v>
      </c>
      <c r="DQ23" s="9">
        <v>1.8327E10</v>
      </c>
      <c r="DR23" s="7">
        <v>1.40648E11</v>
      </c>
      <c r="DS23" s="9">
        <v>1.04588E11</v>
      </c>
      <c r="DT23" s="9">
        <v>1.266E11</v>
      </c>
      <c r="DU23" s="9">
        <v>-3.978947043E9</v>
      </c>
      <c r="DV23" s="9">
        <v>-5.562420807E9</v>
      </c>
      <c r="DW23" s="8"/>
      <c r="DX23" s="9">
        <v>5.4776E10</v>
      </c>
      <c r="DY23" s="9">
        <v>3.5607E10</v>
      </c>
      <c r="DZ23" s="9">
        <v>2.807E9</v>
      </c>
      <c r="EA23" s="9">
        <v>1.807E9</v>
      </c>
      <c r="EB23" s="8"/>
      <c r="EC23" s="8"/>
      <c r="ED23" s="9">
        <v>6.3371E10</v>
      </c>
      <c r="EE23" s="9">
        <v>-8.6E7</v>
      </c>
      <c r="EF23" s="9">
        <v>-2.11E8</v>
      </c>
      <c r="EG23" s="8"/>
      <c r="EH23" s="9">
        <v>5.6656E10</v>
      </c>
      <c r="EI23" s="9">
        <v>9.2298E10</v>
      </c>
      <c r="EJ23" s="9">
        <v>-1.134E9</v>
      </c>
      <c r="EK23" s="9">
        <v>-5.339E9</v>
      </c>
      <c r="EL23" s="7">
        <v>4.3750504E10</v>
      </c>
      <c r="EM23" s="9">
        <v>9.8432703E10</v>
      </c>
      <c r="EN23" s="9">
        <v>2.38492E11</v>
      </c>
      <c r="EO23" s="9">
        <v>3.825358E9</v>
      </c>
      <c r="EP23" s="9">
        <v>2.863674E9</v>
      </c>
      <c r="EQ23" s="8"/>
      <c r="ER23" s="9">
        <v>8.8182968E10</v>
      </c>
      <c r="ES23" s="9">
        <v>1.22157E11</v>
      </c>
      <c r="ET23" s="9">
        <v>4.093959E9</v>
      </c>
      <c r="EU23" s="9">
        <v>9.382776E9</v>
      </c>
      <c r="EV23" s="8"/>
      <c r="EW23" s="9">
        <v>1.8685566E10</v>
      </c>
      <c r="EX23" s="9">
        <v>1.8107898E10</v>
      </c>
      <c r="EY23" s="9">
        <v>1.021451E9</v>
      </c>
      <c r="EZ23" s="9">
        <v>6.9034E8</v>
      </c>
      <c r="FA23" s="8"/>
      <c r="FB23" s="9">
        <v>1.50316E11</v>
      </c>
      <c r="FC23" s="9">
        <v>2.15265E12</v>
      </c>
      <c r="FD23" s="9">
        <v>7.2432E10</v>
      </c>
      <c r="FE23" s="9">
        <v>5.0253E10</v>
      </c>
      <c r="FF23" s="8"/>
      <c r="FG23" s="9">
        <v>3.54252E11</v>
      </c>
      <c r="FH23" s="9">
        <v>9.6388502E10</v>
      </c>
      <c r="FI23" s="9">
        <v>8.088399E9</v>
      </c>
      <c r="FJ23" s="9">
        <v>5.465466E9</v>
      </c>
      <c r="FK23" s="8"/>
      <c r="FL23" s="9">
        <v>7.1887E10</v>
      </c>
      <c r="FM23" s="9">
        <v>1.0994E12</v>
      </c>
      <c r="FN23" s="9">
        <v>3.9237E10</v>
      </c>
      <c r="FO23" s="9">
        <v>2.8057E10</v>
      </c>
      <c r="FP23" s="7">
        <v>1.01506E11</v>
      </c>
      <c r="FQ23" s="9">
        <v>1.856990827E9</v>
      </c>
      <c r="FR23" s="9">
        <v>3.925048002E9</v>
      </c>
      <c r="FS23" s="9">
        <v>1.63015925E8</v>
      </c>
      <c r="FT23" s="9">
        <v>2350841.0</v>
      </c>
      <c r="FU23" s="8"/>
      <c r="FV23" s="9">
        <v>7.170432956E9</v>
      </c>
      <c r="FW23" s="9">
        <v>1.7351927849E10</v>
      </c>
      <c r="FX23" s="9">
        <v>-7.37217856E8</v>
      </c>
      <c r="FY23" s="9">
        <v>-2.6523307E7</v>
      </c>
      <c r="FZ23" s="8"/>
      <c r="GA23" s="9">
        <v>2.25004E11</v>
      </c>
      <c r="GB23" s="9">
        <v>2.75982E11</v>
      </c>
      <c r="GC23" s="9">
        <v>1.7267E10</v>
      </c>
      <c r="GD23" s="9">
        <v>1.3095E10</v>
      </c>
      <c r="GE23" s="8"/>
      <c r="GF23" s="9">
        <v>1.16253E11</v>
      </c>
      <c r="GG23" s="9">
        <v>9.7322E10</v>
      </c>
      <c r="GH23" s="9">
        <v>9.5E8</v>
      </c>
      <c r="GI23" s="9">
        <v>5.8E7</v>
      </c>
      <c r="GJ23" s="8"/>
      <c r="GK23" s="9">
        <v>1.17922E12</v>
      </c>
      <c r="GL23" s="9">
        <v>1.82301E12</v>
      </c>
      <c r="GM23" s="9">
        <v>3.16748E11</v>
      </c>
      <c r="GN23" s="9">
        <v>1.95343E11</v>
      </c>
      <c r="GO23" s="8"/>
      <c r="GP23" s="9">
        <v>6.1389413E10</v>
      </c>
      <c r="GQ23" s="9">
        <v>8.7399032E10</v>
      </c>
      <c r="GR23" s="9">
        <v>6.815007E9</v>
      </c>
      <c r="GS23" s="9">
        <v>4.520355E9</v>
      </c>
      <c r="GT23" s="8"/>
      <c r="GU23" s="9">
        <v>1.43735E11</v>
      </c>
      <c r="GV23" s="9">
        <v>1.47034E11</v>
      </c>
      <c r="GW23" s="9">
        <v>7.52461E9</v>
      </c>
      <c r="GX23" s="9">
        <v>3.374806E9</v>
      </c>
      <c r="GY23" s="8"/>
      <c r="GZ23" s="9">
        <v>9.277157E9</v>
      </c>
      <c r="HA23" s="9">
        <v>1.1884748E10</v>
      </c>
      <c r="HB23" s="9">
        <v>9.78905E8</v>
      </c>
      <c r="HC23" s="9">
        <v>8.65967E8</v>
      </c>
      <c r="HD23" s="8"/>
      <c r="HE23" s="9">
        <v>9.4693057E10</v>
      </c>
      <c r="HF23" s="9">
        <v>2.9331556171E10</v>
      </c>
      <c r="HG23" s="9">
        <v>7.86600059E8</v>
      </c>
      <c r="HH23" s="9">
        <v>5.290810615E9</v>
      </c>
      <c r="HI23" s="8"/>
      <c r="HJ23" s="9">
        <v>1.2079E10</v>
      </c>
      <c r="HK23" s="9">
        <v>2.333E10</v>
      </c>
      <c r="HL23" s="9">
        <v>-4.968E9</v>
      </c>
      <c r="HM23" s="9">
        <v>-4.496E9</v>
      </c>
      <c r="HN23" s="8"/>
      <c r="HO23" s="9">
        <v>4.53131E11</v>
      </c>
      <c r="HP23" s="9">
        <v>1.3663E11</v>
      </c>
      <c r="HQ23" s="9">
        <v>1.3479E10</v>
      </c>
      <c r="HR23" s="9">
        <v>1.0419E10</v>
      </c>
      <c r="HS23" s="8"/>
      <c r="HT23" s="9">
        <v>4.48269E11</v>
      </c>
      <c r="HU23" s="9">
        <v>1.76668E11</v>
      </c>
      <c r="HV23" s="9">
        <v>1.2247886E10</v>
      </c>
      <c r="HW23" s="9">
        <v>5.827011E9</v>
      </c>
      <c r="HX23" s="7">
        <v>2.5919695E10</v>
      </c>
      <c r="HY23" s="9">
        <v>5.6379066E10</v>
      </c>
      <c r="HZ23" s="9">
        <v>6.0633338E10</v>
      </c>
      <c r="IA23" s="9">
        <v>-1.6285392E10</v>
      </c>
      <c r="IB23" s="9">
        <v>-2.1857272E10</v>
      </c>
      <c r="IC23" s="8"/>
      <c r="ID23" s="9">
        <v>4.016665839E10</v>
      </c>
      <c r="IE23" s="9">
        <v>3.8293838977E10</v>
      </c>
      <c r="IF23" s="9">
        <v>4.318973894E9</v>
      </c>
      <c r="IG23" s="9">
        <v>3.094074102E9</v>
      </c>
      <c r="IH23" s="8"/>
    </row>
    <row r="24" ht="19.5" customHeight="1">
      <c r="A24" s="5" t="s">
        <v>242</v>
      </c>
      <c r="B24" s="6">
        <v>2020.0</v>
      </c>
      <c r="C24" s="9">
        <v>5.70772495E9</v>
      </c>
      <c r="D24" s="9">
        <v>6.541501558E9</v>
      </c>
      <c r="E24" s="9">
        <v>-1.036799412E9</v>
      </c>
      <c r="F24" s="9">
        <v>-9.85334838E8</v>
      </c>
      <c r="G24" s="9" t="s">
        <v>252</v>
      </c>
      <c r="H24" s="7">
        <v>7.0E9</v>
      </c>
      <c r="I24" s="9">
        <v>2.641E11</v>
      </c>
      <c r="J24" s="9">
        <v>4.0E8</v>
      </c>
      <c r="K24" s="9">
        <v>1.2E9</v>
      </c>
      <c r="L24" s="8"/>
      <c r="M24" s="9">
        <v>4.5315E10</v>
      </c>
      <c r="N24" s="9">
        <v>8.31386E11</v>
      </c>
      <c r="O24" s="9">
        <v>1.019E10</v>
      </c>
      <c r="P24" s="9">
        <v>4.672E9</v>
      </c>
      <c r="Q24" s="7">
        <v>6.2819E10</v>
      </c>
      <c r="R24" s="9">
        <v>3.9472E10</v>
      </c>
      <c r="S24" s="9">
        <v>4.2827E10</v>
      </c>
      <c r="T24" s="9">
        <v>1.604E9</v>
      </c>
      <c r="U24" s="9">
        <v>6.68E8</v>
      </c>
      <c r="V24" s="7">
        <v>1.5413843E10</v>
      </c>
      <c r="W24" s="9">
        <v>4.5286E10</v>
      </c>
      <c r="X24" s="9">
        <v>9.02792E11</v>
      </c>
      <c r="Y24" s="9">
        <v>1.9456E10</v>
      </c>
      <c r="Z24" s="9">
        <v>1.3312E10</v>
      </c>
      <c r="AA24" s="7">
        <v>8.9836969716E10</v>
      </c>
      <c r="AB24" s="9">
        <v>4.7367E10</v>
      </c>
      <c r="AC24" s="9">
        <v>9.88181E11</v>
      </c>
      <c r="AD24" s="9">
        <v>2.5127E10</v>
      </c>
      <c r="AE24" s="9">
        <v>1.7608E10</v>
      </c>
      <c r="AF24" s="7">
        <v>8.4434536984E10</v>
      </c>
      <c r="AG24" s="9">
        <v>4.0811E10</v>
      </c>
      <c r="AH24" s="9">
        <v>6.86536E11</v>
      </c>
      <c r="AI24" s="9">
        <v>1.9977E10</v>
      </c>
      <c r="AJ24" s="9">
        <v>1.4216E10</v>
      </c>
      <c r="AK24" s="7">
        <v>6.0329E10</v>
      </c>
      <c r="AL24" s="9">
        <v>3.2348E10</v>
      </c>
      <c r="AM24" s="9">
        <v>5.79478E11</v>
      </c>
      <c r="AN24" s="9">
        <v>1.2363E10</v>
      </c>
      <c r="AO24" s="9">
        <v>5.28E8</v>
      </c>
      <c r="AP24" s="7">
        <v>2.6839742203E10</v>
      </c>
      <c r="AQ24" s="9">
        <v>2.4255E10</v>
      </c>
      <c r="AR24" s="9">
        <v>3.29785E11</v>
      </c>
      <c r="AS24" s="9">
        <v>1.2328E10</v>
      </c>
      <c r="AT24" s="9">
        <v>7.421E9</v>
      </c>
      <c r="AU24" s="7">
        <v>3.7238956175E10</v>
      </c>
      <c r="AV24" s="9">
        <v>2.9997E10</v>
      </c>
      <c r="AW24" s="9">
        <v>5.61588E11</v>
      </c>
      <c r="AX24" s="9">
        <v>1.1128E10</v>
      </c>
      <c r="AY24" s="9">
        <v>7.667E9</v>
      </c>
      <c r="AZ24" s="7">
        <v>4.6551E10</v>
      </c>
      <c r="BA24" s="9">
        <v>1.8897903618E10</v>
      </c>
      <c r="BB24" s="9">
        <v>1.3385894278E10</v>
      </c>
      <c r="BC24" s="9">
        <v>1.662125484E9</v>
      </c>
      <c r="BD24" s="9">
        <v>1.166658052E9</v>
      </c>
      <c r="BE24" s="7">
        <v>6.737107077E9</v>
      </c>
      <c r="BF24" s="9">
        <v>7.3982E10</v>
      </c>
      <c r="BG24" s="9">
        <v>1.5652E12</v>
      </c>
      <c r="BH24" s="9">
        <v>4.8905E10</v>
      </c>
      <c r="BI24" s="9">
        <v>3.4373E10</v>
      </c>
      <c r="BJ24" s="7">
        <v>1.59145E11</v>
      </c>
      <c r="BK24" s="9">
        <v>9.912621581E10</v>
      </c>
      <c r="BL24" s="9">
        <v>5.4494286602E10</v>
      </c>
      <c r="BM24" s="9">
        <v>5.450011658E9</v>
      </c>
      <c r="BN24" s="9">
        <v>3.779508079E9</v>
      </c>
      <c r="BO24" s="7">
        <v>2.3100138295E10</v>
      </c>
      <c r="BP24" s="9">
        <v>7.22628E11</v>
      </c>
      <c r="BQ24" s="9">
        <v>1.23773E12</v>
      </c>
      <c r="BR24" s="9">
        <v>2.2771E10</v>
      </c>
      <c r="BS24" s="9">
        <v>1.617E10</v>
      </c>
      <c r="BT24" s="8"/>
      <c r="BU24" s="9">
        <v>8.6521E10</v>
      </c>
      <c r="BV24" s="9">
        <v>1.60235E12</v>
      </c>
      <c r="BW24" s="9">
        <v>4.2917E10</v>
      </c>
      <c r="BX24" s="9">
        <v>3.0018E10</v>
      </c>
      <c r="BY24" s="7">
        <v>1.28527E11</v>
      </c>
      <c r="BZ24" s="7">
        <v>9.66891E11</v>
      </c>
      <c r="CA24" s="9">
        <v>1.38662E13</v>
      </c>
      <c r="CB24" s="9"/>
      <c r="CC24" s="9">
        <v>5.0837E10</v>
      </c>
      <c r="CD24" s="8"/>
      <c r="CE24" s="9">
        <v>3.9020184E10</v>
      </c>
      <c r="CF24" s="9">
        <v>5.3788997E10</v>
      </c>
      <c r="CG24" s="9">
        <v>3.0688E7</v>
      </c>
      <c r="CH24" s="9">
        <v>3.551668E9</v>
      </c>
      <c r="CI24" s="8"/>
      <c r="CJ24" s="8"/>
      <c r="CK24" s="8"/>
      <c r="CL24" s="8"/>
      <c r="CM24" s="8"/>
      <c r="CN24" s="8"/>
      <c r="CO24" s="9">
        <v>7.301216273E9</v>
      </c>
      <c r="CP24" s="9">
        <v>9.110103553E9</v>
      </c>
      <c r="CQ24" s="9">
        <v>1.365392841E9</v>
      </c>
      <c r="CR24" s="9">
        <v>8.00792587E8</v>
      </c>
      <c r="CS24" s="8"/>
      <c r="CT24" s="9">
        <v>7.1364E10</v>
      </c>
      <c r="CU24" s="9">
        <v>1.54954E12</v>
      </c>
      <c r="CV24" s="9">
        <v>2.3888E10</v>
      </c>
      <c r="CW24" s="9">
        <v>7.201E9</v>
      </c>
      <c r="CX24" s="7">
        <v>1.0881E11</v>
      </c>
      <c r="CY24" s="9">
        <v>1.73225E11</v>
      </c>
      <c r="CZ24" s="9">
        <v>1.17982E11</v>
      </c>
      <c r="DA24" s="9">
        <v>2.7076473678E10</v>
      </c>
      <c r="DB24" s="9">
        <v>2.0899537493E10</v>
      </c>
      <c r="DC24" s="8"/>
      <c r="DD24" s="9">
        <v>1.57358E11</v>
      </c>
      <c r="DE24" s="9">
        <v>2.47794E11</v>
      </c>
      <c r="DF24" s="9">
        <v>4.8520695E10</v>
      </c>
      <c r="DG24" s="9">
        <v>3.1051548E10</v>
      </c>
      <c r="DH24" s="8"/>
      <c r="DI24" s="9">
        <v>8.71393E11</v>
      </c>
      <c r="DJ24" s="9">
        <v>1.61743E12</v>
      </c>
      <c r="DK24" s="9">
        <v>2.05979E11</v>
      </c>
      <c r="DL24" s="9">
        <v>1.22208E11</v>
      </c>
      <c r="DM24" s="8"/>
      <c r="DN24" s="7">
        <v>1.16263E11</v>
      </c>
      <c r="DO24" s="9">
        <v>3.26824E12</v>
      </c>
      <c r="DP24" s="9">
        <v>1.5276E10</v>
      </c>
      <c r="DQ24" s="9">
        <v>9.44E9</v>
      </c>
      <c r="DR24" s="7">
        <v>1.41996E11</v>
      </c>
      <c r="DS24" s="9">
        <v>1.1976E11</v>
      </c>
      <c r="DT24" s="9">
        <v>1.38599E11</v>
      </c>
      <c r="DU24" s="9">
        <v>5.512352378E9</v>
      </c>
      <c r="DV24" s="9">
        <v>3.521647345E9</v>
      </c>
      <c r="DW24" s="8"/>
      <c r="DX24" s="9">
        <v>5.1108E10</v>
      </c>
      <c r="DY24" s="9">
        <v>3.1274E10</v>
      </c>
      <c r="DZ24" s="9">
        <v>2.93E9</v>
      </c>
      <c r="EA24" s="9">
        <v>1.863E9</v>
      </c>
      <c r="EB24" s="8"/>
      <c r="EC24" s="8"/>
      <c r="ED24" s="9">
        <v>6.6533E10</v>
      </c>
      <c r="EE24" s="9">
        <v>-1.403E9</v>
      </c>
      <c r="EF24" s="9">
        <v>-1.64E9</v>
      </c>
      <c r="EG24" s="8"/>
      <c r="EH24" s="9">
        <v>6.3333E10</v>
      </c>
      <c r="EI24" s="9">
        <v>9.456E10</v>
      </c>
      <c r="EJ24" s="9">
        <v>4.404E9</v>
      </c>
      <c r="EK24" s="9">
        <v>1.788E9</v>
      </c>
      <c r="EL24" s="7">
        <v>4.5886852E10</v>
      </c>
      <c r="EM24" s="9">
        <v>1.2748E11</v>
      </c>
      <c r="EN24" s="9">
        <v>2.71677E11</v>
      </c>
      <c r="EO24" s="9">
        <v>6.372159E9</v>
      </c>
      <c r="EP24" s="9">
        <v>4.307472E9</v>
      </c>
      <c r="EQ24" s="8"/>
      <c r="ER24" s="9">
        <v>8.4240507E10</v>
      </c>
      <c r="ES24" s="9">
        <v>1.31059E11</v>
      </c>
      <c r="ET24" s="9">
        <v>4.569724E9</v>
      </c>
      <c r="EU24" s="9">
        <v>1.3454872E10</v>
      </c>
      <c r="EV24" s="8"/>
      <c r="EW24" s="9">
        <v>1.9629606E10</v>
      </c>
      <c r="EX24" s="9">
        <v>1.8119926E10</v>
      </c>
      <c r="EY24" s="9">
        <v>1.127531E9</v>
      </c>
      <c r="EZ24" s="9">
        <v>7.36547E8</v>
      </c>
      <c r="FA24" s="8"/>
      <c r="FB24" s="9">
        <v>1.64062E11</v>
      </c>
      <c r="FC24" s="9">
        <v>2.3972E12</v>
      </c>
      <c r="FD24" s="9">
        <v>8.333E10</v>
      </c>
      <c r="FE24" s="9">
        <v>4.8435E10</v>
      </c>
      <c r="FF24" s="8"/>
      <c r="FG24" s="9">
        <v>3.13564E11</v>
      </c>
      <c r="FH24" s="9">
        <v>7.4596027E10</v>
      </c>
      <c r="FI24" s="9">
        <v>-3.858364E9</v>
      </c>
      <c r="FJ24" s="9">
        <v>-4.788013E9</v>
      </c>
      <c r="FK24" s="8"/>
      <c r="FL24" s="9">
        <v>7.4467E10</v>
      </c>
      <c r="FM24" s="9">
        <v>1.22429E12</v>
      </c>
      <c r="FN24" s="9">
        <v>4.1054E10</v>
      </c>
      <c r="FO24" s="9">
        <v>3.0261E10</v>
      </c>
      <c r="FP24" s="7">
        <v>1.16767E11</v>
      </c>
      <c r="FQ24" s="9">
        <v>2.359881248E9</v>
      </c>
      <c r="FR24" s="9">
        <v>4.087383318E9</v>
      </c>
      <c r="FS24" s="9">
        <v>1.0904998E8</v>
      </c>
      <c r="FT24" s="9">
        <v>1.09826095E8</v>
      </c>
      <c r="FU24" s="8"/>
      <c r="FV24" s="9">
        <v>6.348743028E9</v>
      </c>
      <c r="FW24" s="9">
        <v>1.5836388054E10</v>
      </c>
      <c r="FX24" s="9">
        <v>-2.518217382E9</v>
      </c>
      <c r="FY24" s="9">
        <v>-2.462719856E9</v>
      </c>
      <c r="FZ24" s="8"/>
      <c r="GA24" s="9">
        <v>2.29359E11</v>
      </c>
      <c r="GB24" s="9">
        <v>2.94111E11</v>
      </c>
      <c r="GC24" s="9">
        <v>2.7415E10</v>
      </c>
      <c r="GD24" s="9">
        <v>1.752E10</v>
      </c>
      <c r="GE24" s="8"/>
      <c r="GF24" s="9">
        <v>1.0267E11</v>
      </c>
      <c r="GG24" s="9">
        <v>7.2061E10</v>
      </c>
      <c r="GH24" s="9">
        <v>1.4102E10</v>
      </c>
      <c r="GI24" s="9">
        <v>9.396E9</v>
      </c>
      <c r="GJ24" s="8"/>
      <c r="GK24" s="9">
        <v>1.20609E12</v>
      </c>
      <c r="GL24" s="9">
        <v>1.89687E12</v>
      </c>
      <c r="GM24" s="9">
        <v>3.39082E11</v>
      </c>
      <c r="GN24" s="9">
        <v>2.01272E11</v>
      </c>
      <c r="GO24" s="8"/>
      <c r="GP24" s="9">
        <v>6.6481138E10</v>
      </c>
      <c r="GQ24" s="9">
        <v>9.2061584E10</v>
      </c>
      <c r="GR24" s="9">
        <v>1.1218699E10</v>
      </c>
      <c r="GS24" s="9">
        <v>7.652579E9</v>
      </c>
      <c r="GT24" s="8"/>
      <c r="GU24" s="9">
        <v>1.58789E11</v>
      </c>
      <c r="GV24" s="9">
        <v>1.57048E11</v>
      </c>
      <c r="GW24" s="9">
        <v>1.095403E10</v>
      </c>
      <c r="GX24" s="9">
        <v>7.466595E9</v>
      </c>
      <c r="GY24" s="8"/>
      <c r="GZ24" s="9">
        <v>1.5900707E10</v>
      </c>
      <c r="HA24" s="9">
        <v>1.8586404E10</v>
      </c>
      <c r="HB24" s="9">
        <v>3.108191E9</v>
      </c>
      <c r="HC24" s="9">
        <v>2.320633E9</v>
      </c>
      <c r="HD24" s="8"/>
      <c r="HE24" s="9">
        <v>1.16186E11</v>
      </c>
      <c r="HF24" s="9">
        <v>2.8201228462E10</v>
      </c>
      <c r="HG24" s="9">
        <v>4.638985646E9</v>
      </c>
      <c r="HH24" s="9">
        <v>8.542921197E9</v>
      </c>
      <c r="HI24" s="8"/>
      <c r="HJ24" s="8"/>
      <c r="HK24" s="8"/>
      <c r="HL24" s="8"/>
      <c r="HM24" s="8"/>
      <c r="HN24" s="8"/>
      <c r="HO24" s="9">
        <v>4.1608E11</v>
      </c>
      <c r="HP24" s="9">
        <v>1.28146E11</v>
      </c>
      <c r="HQ24" s="9">
        <v>7.982E9</v>
      </c>
      <c r="HR24" s="9">
        <v>7.648E9</v>
      </c>
      <c r="HS24" s="8"/>
      <c r="HT24" s="9">
        <v>3.84493E11</v>
      </c>
      <c r="HU24" s="9">
        <v>1.35478E11</v>
      </c>
      <c r="HV24" s="9">
        <v>1.0595916E10</v>
      </c>
      <c r="HW24" s="9">
        <v>6.063978E9</v>
      </c>
      <c r="HX24" s="7">
        <v>2.8172082E10</v>
      </c>
      <c r="HY24" s="9">
        <v>4.139349E10</v>
      </c>
      <c r="HZ24" s="9">
        <v>4.8221668E10</v>
      </c>
      <c r="IA24" s="9">
        <v>-7.172118E9</v>
      </c>
      <c r="IB24" s="9">
        <v>-2.409525E9</v>
      </c>
      <c r="IC24" s="8"/>
      <c r="ID24" s="9">
        <v>3.4916710441E10</v>
      </c>
      <c r="IE24" s="9">
        <v>3.2742029278E10</v>
      </c>
      <c r="IF24" s="9">
        <v>5.37047311E8</v>
      </c>
      <c r="IG24" s="9">
        <v>2.3126506E8</v>
      </c>
      <c r="IH24" s="8"/>
    </row>
    <row r="25" ht="19.5" customHeight="1">
      <c r="A25" s="5" t="s">
        <v>242</v>
      </c>
      <c r="B25" s="6">
        <v>2021.0</v>
      </c>
      <c r="C25" s="9">
        <v>8.37737285E9</v>
      </c>
      <c r="D25" s="9">
        <v>7.929825517E9</v>
      </c>
      <c r="E25" s="9">
        <v>9.0493175E8</v>
      </c>
      <c r="F25" s="9">
        <v>9.53353113E8</v>
      </c>
      <c r="G25" s="9" t="s">
        <v>253</v>
      </c>
      <c r="H25" s="7">
        <v>1.4898E10</v>
      </c>
      <c r="I25" s="9">
        <v>6.27594E11</v>
      </c>
      <c r="J25" s="9">
        <v>7.414E9</v>
      </c>
      <c r="K25" s="9">
        <v>5.776E9</v>
      </c>
      <c r="L25" s="8"/>
      <c r="M25" s="9">
        <v>4.4167E10</v>
      </c>
      <c r="N25" s="9">
        <v>8.47724E11</v>
      </c>
      <c r="O25" s="9">
        <v>1.3363E10</v>
      </c>
      <c r="P25" s="9">
        <v>9.603E9</v>
      </c>
      <c r="Q25" s="7">
        <v>7.1522E10</v>
      </c>
      <c r="R25" s="9">
        <v>4.4428368E10</v>
      </c>
      <c r="S25" s="9">
        <v>4.5958748E10</v>
      </c>
      <c r="T25" s="9">
        <v>2.656681E9</v>
      </c>
      <c r="U25" s="9">
        <v>1.598214E9</v>
      </c>
      <c r="V25" s="7">
        <v>1.7009E10</v>
      </c>
      <c r="W25" s="9">
        <v>4.5259E10</v>
      </c>
      <c r="X25" s="9">
        <v>8.84426E11</v>
      </c>
      <c r="Y25" s="9">
        <v>1.9795E10</v>
      </c>
      <c r="Z25" s="9">
        <v>1.6664E10</v>
      </c>
      <c r="AA25" s="7">
        <v>9.719214788E10</v>
      </c>
      <c r="AB25" s="9">
        <v>5.0828E10</v>
      </c>
      <c r="AC25" s="9">
        <v>1.07323E12</v>
      </c>
      <c r="AD25" s="9">
        <v>2.8784E10</v>
      </c>
      <c r="AE25" s="9">
        <v>2.1245E10</v>
      </c>
      <c r="AF25" s="7">
        <v>9.6376372338E10</v>
      </c>
      <c r="AG25" s="9">
        <v>4.1545E10</v>
      </c>
      <c r="AH25" s="9">
        <v>7.14509E11</v>
      </c>
      <c r="AI25" s="9">
        <v>1.9904E10</v>
      </c>
      <c r="AJ25" s="9">
        <v>1.6638E10</v>
      </c>
      <c r="AK25" s="7">
        <v>6.9968E10</v>
      </c>
      <c r="AL25" s="9">
        <v>3.5408E10</v>
      </c>
      <c r="AM25" s="9">
        <v>5.81464E11</v>
      </c>
      <c r="AN25" s="9">
        <v>1.4186E10</v>
      </c>
      <c r="AO25" s="9">
        <v>2.095E9</v>
      </c>
      <c r="AP25" s="7">
        <v>3.2186115601E10</v>
      </c>
      <c r="AQ25" s="9">
        <v>2.4995E10</v>
      </c>
      <c r="AR25" s="9">
        <v>3.56377E11</v>
      </c>
      <c r="AS25" s="9">
        <v>1.3067E10</v>
      </c>
      <c r="AT25" s="9">
        <v>9.397E9</v>
      </c>
      <c r="AU25" s="7">
        <v>4.1968602146E10</v>
      </c>
      <c r="AV25" s="9">
        <v>3.5727E10</v>
      </c>
      <c r="AW25" s="9">
        <v>6.26289E11</v>
      </c>
      <c r="AX25" s="9">
        <v>1.755E10</v>
      </c>
      <c r="AY25" s="9">
        <v>1.107E10</v>
      </c>
      <c r="AZ25" s="7">
        <v>5.3327E10</v>
      </c>
      <c r="BA25" s="9">
        <v>1.9036863791E10</v>
      </c>
      <c r="BB25" s="9">
        <v>1.6575486566E10</v>
      </c>
      <c r="BC25" s="9">
        <v>6.28129534E8</v>
      </c>
      <c r="BD25" s="9">
        <v>4.0094693E7</v>
      </c>
      <c r="BE25" s="7">
        <v>5.902357326E9</v>
      </c>
      <c r="BF25" s="9">
        <v>9.0298E10</v>
      </c>
      <c r="BG25" s="9">
        <v>1.95298E12</v>
      </c>
      <c r="BH25" s="9">
        <v>5.784E10</v>
      </c>
      <c r="BI25" s="9">
        <v>4.6549E10</v>
      </c>
      <c r="BJ25" s="7">
        <v>1.89815E11</v>
      </c>
      <c r="BK25" s="9">
        <v>1.19732E11</v>
      </c>
      <c r="BL25" s="9">
        <v>6.6380321677E10</v>
      </c>
      <c r="BM25" s="9">
        <v>9.408220777E9</v>
      </c>
      <c r="BN25" s="9">
        <v>6.710916633E9</v>
      </c>
      <c r="BO25" s="7">
        <v>2.5347492469E10</v>
      </c>
      <c r="BP25" s="9">
        <v>2.31783E11</v>
      </c>
      <c r="BQ25" s="9">
        <v>1.67959E12</v>
      </c>
      <c r="BR25" s="9">
        <v>1.5449E10</v>
      </c>
      <c r="BS25" s="9">
        <v>9.757E9</v>
      </c>
      <c r="BT25" s="8"/>
      <c r="BU25" s="9">
        <v>9.0545E10</v>
      </c>
      <c r="BV25" s="9">
        <v>1.67771E12</v>
      </c>
      <c r="BW25" s="9">
        <v>4.7899E10</v>
      </c>
      <c r="BX25" s="9">
        <v>3.4304E10</v>
      </c>
      <c r="BY25" s="7">
        <v>1.44829E11</v>
      </c>
      <c r="BZ25" s="7">
        <v>9.74058E11</v>
      </c>
      <c r="CA25" s="9">
        <v>1.59627E13</v>
      </c>
      <c r="CB25" s="9"/>
      <c r="CC25" s="9">
        <v>1.98151E11</v>
      </c>
      <c r="CD25" s="8"/>
      <c r="CE25" s="9">
        <v>4.1473743E10</v>
      </c>
      <c r="CF25" s="9">
        <v>5.3741474E10</v>
      </c>
      <c r="CG25" s="9">
        <v>-1.048574E9</v>
      </c>
      <c r="CH25" s="9">
        <v>-1.276336E9</v>
      </c>
      <c r="CI25" s="8"/>
      <c r="CJ25" s="9">
        <v>7.9933E10</v>
      </c>
      <c r="CK25" s="9">
        <v>3.1453E10</v>
      </c>
      <c r="CL25" s="9">
        <v>1.0186E10</v>
      </c>
      <c r="CM25" s="9">
        <v>5.072E9</v>
      </c>
      <c r="CN25" s="8"/>
      <c r="CO25" s="9">
        <v>8.874246101E9</v>
      </c>
      <c r="CP25" s="9">
        <v>9.690766917E9</v>
      </c>
      <c r="CQ25" s="9">
        <v>1.787649834E9</v>
      </c>
      <c r="CR25" s="9">
        <v>9.80247893E8</v>
      </c>
      <c r="CS25" s="8"/>
      <c r="CT25" s="9">
        <v>7.6622E10</v>
      </c>
      <c r="CU25" s="9">
        <v>1.64455E12</v>
      </c>
      <c r="CV25" s="9">
        <v>2.9199E10</v>
      </c>
      <c r="CW25" s="9">
        <v>2.3713E10</v>
      </c>
      <c r="CX25" s="7">
        <v>1.29809E11</v>
      </c>
      <c r="CY25" s="9">
        <v>1.95188E11</v>
      </c>
      <c r="CZ25" s="9">
        <v>1.45821E11</v>
      </c>
      <c r="DA25" s="9">
        <v>3.27769481E10</v>
      </c>
      <c r="DB25" s="9">
        <v>2.1268135622E10</v>
      </c>
      <c r="DC25" s="8"/>
      <c r="DD25" s="9">
        <v>1.54881E11</v>
      </c>
      <c r="DE25" s="9">
        <v>2.41725E11</v>
      </c>
      <c r="DF25" s="9">
        <v>4.8604853E10</v>
      </c>
      <c r="DG25" s="9">
        <v>3.2374022E10</v>
      </c>
      <c r="DH25" s="8"/>
      <c r="DI25" s="9">
        <v>9.65042E11</v>
      </c>
      <c r="DJ25" s="9">
        <v>1.75502E12</v>
      </c>
      <c r="DK25" s="9">
        <v>2.45539E11</v>
      </c>
      <c r="DL25" s="9">
        <v>1.55835E11</v>
      </c>
      <c r="DM25" s="7">
        <v>7.271E11</v>
      </c>
      <c r="DN25" s="7">
        <v>1.44761E11</v>
      </c>
      <c r="DO25" s="9">
        <v>4.05814E12</v>
      </c>
      <c r="DP25" s="9">
        <v>2.7131E10</v>
      </c>
      <c r="DQ25" s="9">
        <v>1.9798E10</v>
      </c>
      <c r="DR25" s="7">
        <v>1.64753E11</v>
      </c>
      <c r="DS25" s="9">
        <v>1.95659E11</v>
      </c>
      <c r="DT25" s="9">
        <v>1.67046E11</v>
      </c>
      <c r="DU25" s="9">
        <v>5.668999142E10</v>
      </c>
      <c r="DV25" s="9">
        <v>4.2473119895E10</v>
      </c>
      <c r="DW25" s="8"/>
      <c r="DX25" s="9">
        <v>6.5019456E10</v>
      </c>
      <c r="DY25" s="9">
        <v>3.6448051E10</v>
      </c>
      <c r="DZ25" s="9">
        <v>4.888777E9</v>
      </c>
      <c r="EA25" s="9">
        <v>3.067383E9</v>
      </c>
      <c r="EB25" s="8"/>
      <c r="EC25" s="8"/>
      <c r="ED25" s="9">
        <v>6.469E10</v>
      </c>
      <c r="EE25" s="9">
        <v>-5.5E8</v>
      </c>
      <c r="EF25" s="9">
        <v>-6.03E8</v>
      </c>
      <c r="EG25" s="8"/>
      <c r="EH25" s="9">
        <v>6.2497E10</v>
      </c>
      <c r="EI25" s="9">
        <v>1.07247E11</v>
      </c>
      <c r="EJ25" s="9">
        <v>-2.715E9</v>
      </c>
      <c r="EK25" s="9">
        <v>-6.573E9</v>
      </c>
      <c r="EL25" s="7">
        <v>3.7645097E10</v>
      </c>
      <c r="EM25" s="9">
        <v>1.35514E11</v>
      </c>
      <c r="EN25" s="9">
        <v>2.97251E11</v>
      </c>
      <c r="EO25" s="9">
        <v>6.720471E9</v>
      </c>
      <c r="EP25" s="9">
        <v>4.35213E9</v>
      </c>
      <c r="EQ25" s="8"/>
      <c r="ER25" s="9">
        <v>8.8721263E10</v>
      </c>
      <c r="ES25" s="9">
        <v>1.55596E11</v>
      </c>
      <c r="ET25" s="9">
        <v>4.291214E9</v>
      </c>
      <c r="EU25" s="9">
        <v>1.3942342E10</v>
      </c>
      <c r="EV25" s="8"/>
      <c r="EW25" s="9">
        <v>2.3056649E10</v>
      </c>
      <c r="EX25" s="9">
        <v>2.2449235E10</v>
      </c>
      <c r="EY25" s="9">
        <v>2.822884E9</v>
      </c>
      <c r="EZ25" s="9">
        <v>2.383609E9</v>
      </c>
      <c r="FA25" s="8"/>
      <c r="FB25" s="9">
        <v>1.89096E11</v>
      </c>
      <c r="FC25" s="9">
        <v>3.02148E12</v>
      </c>
      <c r="FD25" s="9">
        <v>9.8446E10</v>
      </c>
      <c r="FE25" s="9">
        <v>6.7438E10</v>
      </c>
      <c r="FF25" s="8"/>
      <c r="FG25" s="9">
        <v>3.66644E11</v>
      </c>
      <c r="FH25" s="9">
        <v>1.01263E11</v>
      </c>
      <c r="FI25" s="9">
        <v>8.30155E8</v>
      </c>
      <c r="FJ25" s="9">
        <v>2.359623E9</v>
      </c>
      <c r="FK25" s="8"/>
      <c r="FL25" s="9">
        <v>7.6532E10</v>
      </c>
      <c r="FM25" s="9">
        <v>1.31646E12</v>
      </c>
      <c r="FN25" s="9">
        <v>4.2042E10</v>
      </c>
      <c r="FO25" s="9">
        <v>3.4031E10</v>
      </c>
      <c r="FP25" s="7">
        <v>1.30799E11</v>
      </c>
      <c r="FQ25" s="9">
        <v>1.380986108E9</v>
      </c>
      <c r="FR25" s="9">
        <v>4.154276593E9</v>
      </c>
      <c r="FS25" s="9">
        <v>5.319853E7</v>
      </c>
      <c r="FT25" s="9">
        <v>1.19234795E8</v>
      </c>
      <c r="FU25" s="8"/>
      <c r="FV25" s="9">
        <v>7.647961956E9</v>
      </c>
      <c r="FW25" s="9">
        <v>1.5721786357E10</v>
      </c>
      <c r="FX25" s="9">
        <v>5.078333E8</v>
      </c>
      <c r="FY25" s="9">
        <v>7.27412737E8</v>
      </c>
      <c r="FZ25" s="8"/>
      <c r="GA25" s="9">
        <v>2.99269E11</v>
      </c>
      <c r="GB25" s="9">
        <v>3.1635E11</v>
      </c>
      <c r="GC25" s="9">
        <v>3.5605E10</v>
      </c>
      <c r="GD25" s="9">
        <v>2.202E10</v>
      </c>
      <c r="GE25" s="8"/>
      <c r="GF25" s="9">
        <v>1.39353E11</v>
      </c>
      <c r="GG25" s="9">
        <v>1.07351E11</v>
      </c>
      <c r="GH25" s="9">
        <v>1.3649E10</v>
      </c>
      <c r="GI25" s="9">
        <v>8.623E9</v>
      </c>
      <c r="GJ25" s="8"/>
      <c r="GK25" s="9">
        <v>1.33487E12</v>
      </c>
      <c r="GL25" s="9">
        <v>2.06384E12</v>
      </c>
      <c r="GM25" s="9">
        <v>3.99655E11</v>
      </c>
      <c r="GN25" s="9">
        <v>2.52459E11</v>
      </c>
      <c r="GO25" s="8"/>
      <c r="GP25" s="9">
        <v>8.3074087E10</v>
      </c>
      <c r="GQ25" s="9">
        <v>9.700861E10</v>
      </c>
      <c r="GR25" s="9">
        <v>2.0581153E10</v>
      </c>
      <c r="GS25" s="9">
        <v>1.472828E10</v>
      </c>
      <c r="GT25" s="8"/>
      <c r="GU25" s="9">
        <v>2.08794E11</v>
      </c>
      <c r="GV25" s="9">
        <v>1.68289E11</v>
      </c>
      <c r="GW25" s="9">
        <v>2.7558059E10</v>
      </c>
      <c r="GX25" s="9">
        <v>2.075047E10</v>
      </c>
      <c r="GY25" s="8"/>
      <c r="GZ25" s="9">
        <v>1.0274321E10</v>
      </c>
      <c r="HA25" s="9">
        <v>1.6260295E10</v>
      </c>
      <c r="HB25" s="9">
        <v>1.286674E9</v>
      </c>
      <c r="HC25" s="9">
        <v>1.119448E9</v>
      </c>
      <c r="HD25" s="8"/>
      <c r="HE25" s="9">
        <v>1.35604E11</v>
      </c>
      <c r="HF25" s="9">
        <v>3.7238485117E10</v>
      </c>
      <c r="HG25" s="9">
        <v>9.388373157E9</v>
      </c>
      <c r="HH25" s="9">
        <v>9.642415475E9</v>
      </c>
      <c r="HI25" s="8"/>
      <c r="HJ25" s="8"/>
      <c r="HK25" s="8"/>
      <c r="HL25" s="8"/>
      <c r="HM25" s="8"/>
      <c r="HN25" s="8"/>
      <c r="HO25" s="9">
        <v>4.94433E11</v>
      </c>
      <c r="HP25" s="9">
        <v>1.56297E11</v>
      </c>
      <c r="HQ25" s="9">
        <v>1.6088E10</v>
      </c>
      <c r="HR25" s="9">
        <v>1.1143E10</v>
      </c>
      <c r="HS25" s="8"/>
      <c r="HT25" s="9">
        <v>3.95458E11</v>
      </c>
      <c r="HU25" s="9">
        <v>1.40252E11</v>
      </c>
      <c r="HV25" s="9">
        <v>8.256909E9</v>
      </c>
      <c r="HW25" s="9">
        <v>4.692897E9</v>
      </c>
      <c r="HX25" s="7">
        <v>2.486498E10</v>
      </c>
      <c r="HY25" s="9">
        <v>4.6059379E10</v>
      </c>
      <c r="HZ25" s="9">
        <v>3.5565021E10</v>
      </c>
      <c r="IA25" s="9">
        <v>-1.369734E10</v>
      </c>
      <c r="IB25" s="9">
        <v>175000.0</v>
      </c>
      <c r="IC25" s="8"/>
      <c r="ID25" s="9">
        <v>3.8191193639E10</v>
      </c>
      <c r="IE25" s="9">
        <v>3.7292681535E10</v>
      </c>
      <c r="IF25" s="9">
        <v>1.984939431E9</v>
      </c>
      <c r="IG25" s="9">
        <v>1.400692889E9</v>
      </c>
      <c r="IH25" s="8"/>
    </row>
    <row r="26" ht="19.5" customHeight="1">
      <c r="A26" s="5" t="s">
        <v>242</v>
      </c>
      <c r="B26" s="6">
        <v>2022.0</v>
      </c>
      <c r="C26" s="9">
        <v>1.0804244269E10</v>
      </c>
      <c r="D26" s="9">
        <v>1.0181992141E10</v>
      </c>
      <c r="E26" s="9">
        <v>1.870413228E9</v>
      </c>
      <c r="F26" s="9">
        <v>1.268616196E9</v>
      </c>
      <c r="G26" s="9" t="s">
        <v>254</v>
      </c>
      <c r="H26" s="7">
        <v>2.4209E10</v>
      </c>
      <c r="I26" s="9">
        <v>1.00078E12</v>
      </c>
      <c r="J26" s="9">
        <v>1.4344E10</v>
      </c>
      <c r="K26" s="9">
        <v>1.0705E10</v>
      </c>
      <c r="L26" s="8"/>
      <c r="M26" s="9">
        <v>4.7275E10</v>
      </c>
      <c r="N26" s="9">
        <v>9.26252E11</v>
      </c>
      <c r="O26" s="9">
        <v>1.4809E10</v>
      </c>
      <c r="P26" s="9">
        <v>1.2391E10</v>
      </c>
      <c r="Q26" s="7">
        <v>7.4313E10</v>
      </c>
      <c r="R26" s="9">
        <v>5.1384E10</v>
      </c>
      <c r="S26" s="9">
        <v>5.4652E10</v>
      </c>
      <c r="T26" s="9">
        <v>3.017E9</v>
      </c>
      <c r="U26" s="9">
        <v>1.809E9</v>
      </c>
      <c r="V26" s="7">
        <v>1.8815E10</v>
      </c>
      <c r="W26" s="9">
        <v>4.6413E10</v>
      </c>
      <c r="X26" s="9">
        <v>9.07782E11</v>
      </c>
      <c r="Y26" s="9">
        <v>1.9529E10</v>
      </c>
      <c r="Z26" s="9">
        <v>1.9143E10</v>
      </c>
      <c r="AA26" s="7">
        <v>1.04674009283E11</v>
      </c>
      <c r="AB26" s="9">
        <v>5.6646E10</v>
      </c>
      <c r="AC26" s="9">
        <v>1.1633E12</v>
      </c>
      <c r="AD26" s="9">
        <v>3.2632E10</v>
      </c>
      <c r="AE26" s="9">
        <v>2.5477E10</v>
      </c>
      <c r="AF26" s="7">
        <v>1.1058930801E11</v>
      </c>
      <c r="AG26" s="9">
        <v>4.781E10</v>
      </c>
      <c r="AH26" s="9">
        <v>8.433E11</v>
      </c>
      <c r="AI26" s="9">
        <v>2.4637E10</v>
      </c>
      <c r="AJ26" s="9">
        <v>2.0069E10</v>
      </c>
      <c r="AK26" s="7">
        <v>8.1727E10</v>
      </c>
      <c r="AL26" s="9">
        <v>3.5307E10</v>
      </c>
      <c r="AM26" s="9">
        <v>5.76751E11</v>
      </c>
      <c r="AN26" s="9">
        <v>-8.351E9</v>
      </c>
      <c r="AO26" s="9">
        <v>2.46E9</v>
      </c>
      <c r="AP26" s="7">
        <v>3.4541828466E10</v>
      </c>
      <c r="AQ26" s="9">
        <v>2.4624E10</v>
      </c>
      <c r="AR26" s="9">
        <v>3.57509E11</v>
      </c>
      <c r="AS26" s="9">
        <v>1.2623E10</v>
      </c>
      <c r="AT26" s="9">
        <v>1.0134E10</v>
      </c>
      <c r="AU26" s="7">
        <v>4.4172691398E10</v>
      </c>
      <c r="AV26" s="9">
        <v>4.0503E10</v>
      </c>
      <c r="AW26" s="9">
        <v>6.96306E11</v>
      </c>
      <c r="AX26" s="9">
        <v>2.18E10</v>
      </c>
      <c r="AY26" s="9">
        <v>1.5581E10</v>
      </c>
      <c r="AZ26" s="7">
        <v>6.4615E10</v>
      </c>
      <c r="BA26" s="9">
        <v>1.648128137E10</v>
      </c>
      <c r="BB26" s="9">
        <v>1.7483499632E10</v>
      </c>
      <c r="BC26" s="9">
        <v>1.631279564E9</v>
      </c>
      <c r="BD26" s="9">
        <v>1.075181768E9</v>
      </c>
      <c r="BE26" s="7">
        <v>6.362144214E9</v>
      </c>
      <c r="BF26" s="9">
        <v>1.11106E11</v>
      </c>
      <c r="BG26" s="9">
        <v>2.28903E12</v>
      </c>
      <c r="BH26" s="9">
        <v>7.4982E10</v>
      </c>
      <c r="BI26" s="9">
        <v>5.6478E10</v>
      </c>
      <c r="BJ26" s="7">
        <v>2.28513E11</v>
      </c>
      <c r="BK26" s="9">
        <v>1.46375E11</v>
      </c>
      <c r="BL26" s="9">
        <v>8.6632701302E10</v>
      </c>
      <c r="BM26" s="9">
        <v>9.880523627E9</v>
      </c>
      <c r="BN26" s="9">
        <v>5.533563559E9</v>
      </c>
      <c r="BO26" s="8"/>
      <c r="BP26" s="9">
        <v>2.38854E11</v>
      </c>
      <c r="BQ26" s="9">
        <v>1.81639E12</v>
      </c>
      <c r="BR26" s="9">
        <v>1.5677E10</v>
      </c>
      <c r="BS26" s="9">
        <v>9.819E9</v>
      </c>
      <c r="BT26" s="8"/>
      <c r="BU26" s="9">
        <v>9.9155E10</v>
      </c>
      <c r="BV26" s="9">
        <v>1.90124E12</v>
      </c>
      <c r="BW26" s="9">
        <v>5.415E10</v>
      </c>
      <c r="BX26" s="9">
        <v>4.4598E10</v>
      </c>
      <c r="BY26" s="7">
        <v>1.63179E11</v>
      </c>
      <c r="BZ26" s="7">
        <v>1.16143E12</v>
      </c>
      <c r="CA26" s="9">
        <v>1.78375E13</v>
      </c>
      <c r="CB26" s="9">
        <v>4.92148E11</v>
      </c>
      <c r="CC26" s="9">
        <v>2.2875E11</v>
      </c>
      <c r="CD26" s="8"/>
      <c r="CE26" s="9">
        <v>4.5464126E10</v>
      </c>
      <c r="CF26" s="9">
        <v>5.4851509E10</v>
      </c>
      <c r="CG26" s="9">
        <v>-2.03064E8</v>
      </c>
      <c r="CH26" s="9">
        <v>1.53483E8</v>
      </c>
      <c r="CI26" s="8"/>
      <c r="CJ26" s="9">
        <v>7.429E10</v>
      </c>
      <c r="CK26" s="9">
        <v>3.6444E10</v>
      </c>
      <c r="CL26" s="9">
        <v>8.836E9</v>
      </c>
      <c r="CM26" s="9">
        <v>6.748E9</v>
      </c>
      <c r="CN26" s="8"/>
      <c r="CO26" s="9">
        <v>8.988063184E9</v>
      </c>
      <c r="CP26" s="9">
        <v>7.358890518E9</v>
      </c>
      <c r="CQ26" s="9">
        <v>1.794653147E9</v>
      </c>
      <c r="CR26" s="9">
        <v>1.21230446E9</v>
      </c>
      <c r="CS26" s="8"/>
      <c r="CT26" s="9">
        <v>8.0105E10</v>
      </c>
      <c r="CU26" s="9">
        <v>1.88506E12</v>
      </c>
      <c r="CV26" s="9">
        <v>2.9506E10</v>
      </c>
      <c r="CW26" s="9">
        <v>3.2382E10</v>
      </c>
      <c r="CX26" s="7">
        <v>1.64905E11</v>
      </c>
      <c r="CY26" s="9">
        <v>2.06734E11</v>
      </c>
      <c r="CZ26" s="9">
        <v>1.73974E11</v>
      </c>
      <c r="DA26" s="9">
        <v>2.9119596834E10</v>
      </c>
      <c r="DB26" s="9">
        <v>1.6627044028E10</v>
      </c>
      <c r="DC26" s="8"/>
      <c r="DD26" s="9">
        <v>1.45625E11</v>
      </c>
      <c r="DE26" s="9">
        <v>2.69895E11</v>
      </c>
      <c r="DF26" s="9">
        <v>3.5677978E10</v>
      </c>
      <c r="DG26" s="9">
        <v>2.2372337E10</v>
      </c>
      <c r="DH26" s="8"/>
      <c r="DI26" s="9">
        <v>9.65025E11</v>
      </c>
      <c r="DJ26" s="9">
        <v>2.01776E12</v>
      </c>
      <c r="DK26" s="9">
        <v>2.60834E11</v>
      </c>
      <c r="DL26" s="9">
        <v>1.53485E11</v>
      </c>
      <c r="DM26" s="7">
        <v>7.25454E11</v>
      </c>
      <c r="DN26" s="7">
        <v>1.63147E11</v>
      </c>
      <c r="DO26" s="9">
        <v>4.73276E12</v>
      </c>
      <c r="DP26" s="9">
        <v>2.4928E10</v>
      </c>
      <c r="DQ26" s="9">
        <v>1.9199E10</v>
      </c>
      <c r="DR26" s="7">
        <v>1.65996E11</v>
      </c>
      <c r="DS26" s="9">
        <v>2.32713E11</v>
      </c>
      <c r="DT26" s="9">
        <v>2.11882E11</v>
      </c>
      <c r="DU26" s="9">
        <v>5.6649930999E10</v>
      </c>
      <c r="DV26" s="9">
        <v>4.1693172115E10</v>
      </c>
      <c r="DW26" s="8"/>
      <c r="DX26" s="9">
        <v>7.0092375E10</v>
      </c>
      <c r="DY26" s="9">
        <v>5.2168892E10</v>
      </c>
      <c r="DZ26" s="9">
        <v>5.248854E9</v>
      </c>
      <c r="EA26" s="9">
        <v>3.644247E9</v>
      </c>
      <c r="EB26" s="8"/>
      <c r="EC26" s="8"/>
      <c r="ED26" s="9">
        <v>6.7022E10</v>
      </c>
      <c r="EE26" s="8"/>
      <c r="EF26" s="9">
        <v>-2.35E8</v>
      </c>
      <c r="EG26" s="8"/>
      <c r="EH26" s="9">
        <v>6.8635E10</v>
      </c>
      <c r="EI26" s="9">
        <v>1.24042E11</v>
      </c>
      <c r="EJ26" s="9">
        <v>-4.861E9</v>
      </c>
      <c r="EK26" s="9">
        <v>-8.756E9</v>
      </c>
      <c r="EL26" s="7">
        <v>3.0924421E10</v>
      </c>
      <c r="EM26" s="9">
        <v>1.60671E11</v>
      </c>
      <c r="EN26" s="9">
        <v>3.53554E11</v>
      </c>
      <c r="EO26" s="9">
        <v>8.148301E9</v>
      </c>
      <c r="EP26" s="9">
        <v>4.805517E9</v>
      </c>
      <c r="EQ26" s="8"/>
      <c r="ER26" s="9">
        <v>8.6997124E10</v>
      </c>
      <c r="ES26" s="9">
        <v>1.49634E11</v>
      </c>
      <c r="ET26" s="9">
        <v>7.22915E8</v>
      </c>
      <c r="EU26" s="9">
        <v>1.0044129E10</v>
      </c>
      <c r="EV26" s="8"/>
      <c r="EW26" s="9">
        <v>2.9602761E10</v>
      </c>
      <c r="EX26" s="9">
        <v>3.2641511E10</v>
      </c>
      <c r="EY26" s="9">
        <v>3.260942E9</v>
      </c>
      <c r="EZ26" s="9">
        <v>3.857786E9</v>
      </c>
      <c r="FA26" s="8"/>
      <c r="FB26" s="9">
        <v>2.15101E11</v>
      </c>
      <c r="FC26" s="9">
        <v>3.34528E12</v>
      </c>
      <c r="FD26" s="9">
        <v>1.18708E11</v>
      </c>
      <c r="FE26" s="9">
        <v>7.4612E10</v>
      </c>
      <c r="FF26" s="8"/>
      <c r="FG26" s="9">
        <v>4.88902E11</v>
      </c>
      <c r="FH26" s="9">
        <v>1.19462E11</v>
      </c>
      <c r="FI26" s="9">
        <v>6.027152E9</v>
      </c>
      <c r="FJ26" s="9">
        <v>3.548638E9</v>
      </c>
      <c r="FK26" s="8"/>
      <c r="FL26" s="9">
        <v>8.3542E10</v>
      </c>
      <c r="FM26" s="9">
        <v>1.49955E12</v>
      </c>
      <c r="FN26" s="9">
        <v>4.7561E10</v>
      </c>
      <c r="FO26" s="9">
        <v>4.009E10</v>
      </c>
      <c r="FP26" s="7">
        <v>1.48389E11</v>
      </c>
      <c r="FQ26" s="9">
        <v>1.138173867E9</v>
      </c>
      <c r="FR26" s="8"/>
      <c r="FS26" s="8"/>
      <c r="FT26" s="9">
        <v>-3.9949556E7</v>
      </c>
      <c r="FU26" s="8"/>
      <c r="FV26" s="9">
        <v>8.688869897E9</v>
      </c>
      <c r="FW26" s="9">
        <v>1.5914219225E10</v>
      </c>
      <c r="FX26" s="9">
        <v>3.39115809E8</v>
      </c>
      <c r="FY26" s="9">
        <v>4.02747322E8</v>
      </c>
      <c r="FZ26" s="8"/>
      <c r="GA26" s="9">
        <v>2.8188E11</v>
      </c>
      <c r="GB26" s="9">
        <v>3.34102E11</v>
      </c>
      <c r="GC26" s="9">
        <v>7.112E9</v>
      </c>
      <c r="GD26" s="9">
        <v>1.217E9</v>
      </c>
      <c r="GE26" s="8"/>
      <c r="GF26" s="9">
        <v>2.76854E11</v>
      </c>
      <c r="GG26" s="9">
        <v>1.6478E11</v>
      </c>
      <c r="GH26" s="9">
        <v>1.3808E10</v>
      </c>
      <c r="GI26" s="9">
        <v>9.421E9</v>
      </c>
      <c r="GJ26" s="8"/>
      <c r="GK26" s="9">
        <v>1.45505E12</v>
      </c>
      <c r="GL26" s="9">
        <v>2.25219E12</v>
      </c>
      <c r="GM26" s="9">
        <v>4.37059E11</v>
      </c>
      <c r="GN26" s="9">
        <v>2.78912E11</v>
      </c>
      <c r="GO26" s="8"/>
      <c r="GP26" s="9">
        <v>9.3883932E10</v>
      </c>
      <c r="GQ26" s="9">
        <v>9.3857925E10</v>
      </c>
      <c r="GR26" s="9">
        <v>2.1852242E10</v>
      </c>
      <c r="GS26" s="9">
        <v>1.5652984E10</v>
      </c>
      <c r="GT26" s="8"/>
      <c r="GU26" s="9">
        <v>2.24421E11</v>
      </c>
      <c r="GV26" s="9">
        <v>1.8389E11</v>
      </c>
      <c r="GW26" s="9">
        <v>2.6283237E10</v>
      </c>
      <c r="GX26" s="9">
        <v>1.6700611E10</v>
      </c>
      <c r="GY26" s="8"/>
      <c r="GZ26" s="9">
        <v>1.4654197E10</v>
      </c>
      <c r="HA26" s="9">
        <v>1.5068263E10</v>
      </c>
      <c r="HB26" s="9">
        <v>-1.06831E8</v>
      </c>
      <c r="HC26" s="9">
        <v>-7.0544E7</v>
      </c>
      <c r="HD26" s="8"/>
      <c r="HE26" s="9">
        <v>1.51133E11</v>
      </c>
      <c r="HF26" s="9">
        <v>3.16123121E10</v>
      </c>
      <c r="HG26" s="9">
        <v>1.276881206E10</v>
      </c>
      <c r="HH26" s="9">
        <v>1.1503188097E10</v>
      </c>
      <c r="HI26" s="8"/>
      <c r="HJ26" s="8"/>
      <c r="HK26" s="8"/>
      <c r="HL26" s="8"/>
      <c r="HM26" s="8"/>
      <c r="HN26" s="8"/>
      <c r="HO26" s="9">
        <v>5.7313E11</v>
      </c>
      <c r="HP26" s="9">
        <v>1.59651E11</v>
      </c>
      <c r="HQ26" s="9">
        <v>1.6509E10</v>
      </c>
      <c r="HR26" s="9">
        <v>1.2279E10</v>
      </c>
      <c r="HS26" s="8"/>
      <c r="HT26" s="9">
        <v>4.77813E11</v>
      </c>
      <c r="HU26" s="9">
        <v>1.99056E11</v>
      </c>
      <c r="HV26" s="9">
        <v>1.1864241E10</v>
      </c>
      <c r="HW26" s="9">
        <v>8.475035E9</v>
      </c>
      <c r="HX26" s="7">
        <v>3.4561E10</v>
      </c>
      <c r="HY26" s="9">
        <v>3.6174563E10</v>
      </c>
      <c r="HZ26" s="9">
        <v>2.4484388E10</v>
      </c>
      <c r="IA26" s="9">
        <v>-4.253584E9</v>
      </c>
      <c r="IB26" s="9">
        <v>-6.908362E9</v>
      </c>
      <c r="IC26" s="8"/>
      <c r="ID26" s="9">
        <v>3.6372536951E10</v>
      </c>
      <c r="IE26" s="9">
        <v>3.9705901306E10</v>
      </c>
      <c r="IF26" s="9">
        <v>-1.212860306E9</v>
      </c>
      <c r="IG26" s="9">
        <v>-1.298674972E9</v>
      </c>
      <c r="IH26" s="8"/>
    </row>
    <row r="27" ht="19.5" customHeight="1">
      <c r="A27" s="5" t="s">
        <v>242</v>
      </c>
      <c r="B27" s="6">
        <v>2023.0</v>
      </c>
      <c r="C27" s="9">
        <v>1.1254100343E10</v>
      </c>
      <c r="D27" s="9">
        <v>1.2116077537E10</v>
      </c>
      <c r="E27" s="9">
        <v>1.966557179E9</v>
      </c>
      <c r="F27" s="9">
        <v>1.335324958E9</v>
      </c>
      <c r="G27" s="9" t="s">
        <v>255</v>
      </c>
      <c r="H27" s="7">
        <v>3.9196E10</v>
      </c>
      <c r="I27" s="9">
        <v>1.34071E12</v>
      </c>
      <c r="J27" s="9">
        <v>2.7438E10</v>
      </c>
      <c r="K27" s="9">
        <v>2.727E10</v>
      </c>
      <c r="L27" s="7">
        <v>9.5569E10</v>
      </c>
      <c r="M27" s="9">
        <v>5.5506E10</v>
      </c>
      <c r="N27" s="9">
        <v>9.20563E11</v>
      </c>
      <c r="O27" s="9">
        <v>1.6814E10</v>
      </c>
      <c r="P27" s="9">
        <v>1.6694E10</v>
      </c>
      <c r="Q27" s="7">
        <v>8.3574E10</v>
      </c>
      <c r="R27" s="9">
        <v>4.595547E10</v>
      </c>
      <c r="S27" s="9">
        <v>5.3173E10</v>
      </c>
      <c r="T27" s="9">
        <v>1.571E9</v>
      </c>
      <c r="U27" s="9">
        <v>3.5581E7</v>
      </c>
      <c r="V27" s="7">
        <v>1.7743296528E10</v>
      </c>
      <c r="W27" s="9">
        <v>4.7832E10</v>
      </c>
      <c r="X27" s="9">
        <v>9.06824E11</v>
      </c>
      <c r="Y27" s="9">
        <v>2.2307E10</v>
      </c>
      <c r="Z27" s="9">
        <v>2.1529E10</v>
      </c>
      <c r="AA27" s="7">
        <v>1.12817609313E11</v>
      </c>
      <c r="AB27" s="9">
        <v>6.0576E10</v>
      </c>
      <c r="AC27" s="9">
        <v>1.09828E12</v>
      </c>
      <c r="AD27" s="9">
        <v>3.4567E10</v>
      </c>
      <c r="AE27" s="9">
        <v>2.9063E10</v>
      </c>
      <c r="AF27" s="7">
        <v>1.25144468974E11</v>
      </c>
      <c r="AG27" s="9">
        <v>6.0811E10</v>
      </c>
      <c r="AH27" s="9">
        <v>9.38739E11</v>
      </c>
      <c r="AI27" s="9">
        <v>3.5842E10</v>
      </c>
      <c r="AJ27" s="9">
        <v>2.6075E10</v>
      </c>
      <c r="AK27" s="7">
        <v>9.5801E10</v>
      </c>
      <c r="AL27" s="9">
        <v>3.5519E10</v>
      </c>
      <c r="AM27" s="9">
        <v>5.60354E11</v>
      </c>
      <c r="AN27" s="9">
        <v>1.219E10</v>
      </c>
      <c r="AO27" s="9">
        <v>5.778E9</v>
      </c>
      <c r="AP27" s="7">
        <v>4.0197098666E10</v>
      </c>
      <c r="AQ27" s="9">
        <v>2.6976E10</v>
      </c>
      <c r="AR27" s="9">
        <v>3.49869E11</v>
      </c>
      <c r="AS27" s="9">
        <v>1.3988E10</v>
      </c>
      <c r="AT27" s="9">
        <v>1.0077E10</v>
      </c>
      <c r="AU27" s="7">
        <v>4.5669476587E10</v>
      </c>
      <c r="AV27" s="9">
        <v>4.5426E10</v>
      </c>
      <c r="AW27" s="9">
        <v>7.58148E11</v>
      </c>
      <c r="AX27" s="9">
        <v>2.1974E10</v>
      </c>
      <c r="AY27" s="9">
        <v>1.7022E10</v>
      </c>
      <c r="AZ27" s="7">
        <v>7.6637E10</v>
      </c>
      <c r="BA27" s="9">
        <v>1.7752564089E10</v>
      </c>
      <c r="BB27" s="9">
        <v>1.9349647741E10</v>
      </c>
      <c r="BC27" s="9">
        <v>1.748675441E9</v>
      </c>
      <c r="BD27" s="9">
        <v>1.429806646E9</v>
      </c>
      <c r="BE27" s="7">
        <v>7.33806446E9</v>
      </c>
      <c r="BF27" s="9">
        <v>1.25248E11</v>
      </c>
      <c r="BG27" s="9">
        <v>2.4886E12</v>
      </c>
      <c r="BH27" s="9">
        <v>8.5727E10</v>
      </c>
      <c r="BI27" s="9">
        <v>6.4247E10</v>
      </c>
      <c r="BJ27" s="8"/>
      <c r="BK27" s="9">
        <v>1.80162E11</v>
      </c>
      <c r="BL27" s="9">
        <v>8.7382395802E10</v>
      </c>
      <c r="BM27" s="9">
        <v>1.1108927577E10</v>
      </c>
      <c r="BN27" s="9">
        <v>6.399494092E9</v>
      </c>
      <c r="BO27" s="7">
        <v>1.7979153259E10</v>
      </c>
      <c r="BP27" s="9">
        <v>2.57218E11</v>
      </c>
      <c r="BQ27" s="9">
        <v>1.97505E12</v>
      </c>
      <c r="BR27" s="9">
        <v>1.646E10</v>
      </c>
      <c r="BS27" s="9">
        <v>1.0633E10</v>
      </c>
      <c r="BT27" s="8"/>
      <c r="BU27" s="9">
        <v>1.10189E11</v>
      </c>
      <c r="BV27" s="9">
        <v>1.9533E12</v>
      </c>
      <c r="BW27" s="9">
        <v>6.0314E10</v>
      </c>
      <c r="BX27" s="9">
        <v>4.8071E10</v>
      </c>
      <c r="BY27" s="7">
        <v>1.78208E11</v>
      </c>
      <c r="BZ27" s="7">
        <v>1.25168E12</v>
      </c>
      <c r="CA27" s="9">
        <v>1.61645E13</v>
      </c>
      <c r="CB27" s="9">
        <v>5.76877E11</v>
      </c>
      <c r="CC27" s="9">
        <v>2.46811E11</v>
      </c>
      <c r="CD27" s="8"/>
      <c r="CE27" s="9">
        <v>3.8214972E10</v>
      </c>
      <c r="CF27" s="9">
        <v>5.0701178E10</v>
      </c>
      <c r="CG27" s="9">
        <v>1.6014E9</v>
      </c>
      <c r="CH27" s="9">
        <v>3.075972E9</v>
      </c>
      <c r="CI27" s="8"/>
      <c r="CJ27" s="9">
        <v>9.3915E10</v>
      </c>
      <c r="CK27" s="9">
        <v>4.0646E10</v>
      </c>
      <c r="CL27" s="9">
        <v>5.122E9</v>
      </c>
      <c r="CM27" s="9">
        <v>3.914E9</v>
      </c>
      <c r="CN27" s="7">
        <v>3.3417094818E10</v>
      </c>
      <c r="CO27" s="9">
        <v>8.52543623E9</v>
      </c>
      <c r="CP27" s="9">
        <v>9.058172062E9</v>
      </c>
      <c r="CQ27" s="9">
        <v>1.850072232E9</v>
      </c>
      <c r="CR27" s="9">
        <v>1.167140182E9</v>
      </c>
      <c r="CS27" s="8"/>
      <c r="CT27" s="9">
        <v>9.1002E10</v>
      </c>
      <c r="CU27" s="9">
        <v>2.03706E12</v>
      </c>
      <c r="CV27" s="9">
        <v>3.7922E10</v>
      </c>
      <c r="CW27" s="9">
        <v>3.4813E10</v>
      </c>
      <c r="CX27" s="7">
        <v>1.89719E11</v>
      </c>
      <c r="CY27" s="9">
        <v>2.03618E11</v>
      </c>
      <c r="CZ27" s="9">
        <v>1.70341E11</v>
      </c>
      <c r="DA27" s="9">
        <v>3.0164175277E10</v>
      </c>
      <c r="DB27" s="9">
        <v>1.6556698463E10</v>
      </c>
      <c r="DC27" s="8"/>
      <c r="DD27" s="9">
        <v>1.39154E11</v>
      </c>
      <c r="DE27" s="9">
        <v>2.88E11</v>
      </c>
      <c r="DF27" s="9">
        <v>3.3311787E10</v>
      </c>
      <c r="DG27" s="9">
        <v>2.1129277E10</v>
      </c>
      <c r="DH27" s="8"/>
      <c r="DI27" s="9">
        <v>1.01653E12</v>
      </c>
      <c r="DJ27" s="9">
        <v>2.07472E12</v>
      </c>
      <c r="DK27" s="9">
        <v>2.5796E11</v>
      </c>
      <c r="DL27" s="9">
        <v>1.5489E11</v>
      </c>
      <c r="DM27" s="7">
        <v>7.2396E11</v>
      </c>
      <c r="DN27" s="7">
        <v>1.20069E11</v>
      </c>
      <c r="DO27" s="9">
        <v>4.23648E12</v>
      </c>
      <c r="DP27" s="9">
        <v>-3.2255E10</v>
      </c>
      <c r="DQ27" s="9">
        <v>-1.8186E10</v>
      </c>
      <c r="DR27" s="7">
        <v>1.43822E11</v>
      </c>
      <c r="DS27" s="9">
        <v>2.06244E11</v>
      </c>
      <c r="DT27" s="9">
        <v>2.05938E11</v>
      </c>
      <c r="DU27" s="9">
        <v>2.8502239E10</v>
      </c>
      <c r="DV27" s="9">
        <v>1.9351846E10</v>
      </c>
      <c r="DW27" s="8"/>
      <c r="DX27" s="9">
        <v>7.7878846E10</v>
      </c>
      <c r="DY27" s="9">
        <v>5.1245507E10</v>
      </c>
      <c r="DZ27" s="9">
        <v>3.253377E9</v>
      </c>
      <c r="EA27" s="9">
        <v>2.084428E9</v>
      </c>
      <c r="EB27" s="8"/>
      <c r="EC27" s="8"/>
      <c r="ED27" s="9">
        <v>7.0073E10</v>
      </c>
      <c r="EE27" s="9">
        <v>-4.22E8</v>
      </c>
      <c r="EF27" s="9">
        <v>-5.79E8</v>
      </c>
      <c r="EG27" s="8"/>
      <c r="EH27" s="9">
        <v>6.8135E10</v>
      </c>
      <c r="EI27" s="9">
        <v>1.15465E11</v>
      </c>
      <c r="EJ27" s="9">
        <v>-4.912E9</v>
      </c>
      <c r="EK27" s="9">
        <v>-1.0324E10</v>
      </c>
      <c r="EL27" s="7">
        <v>2.2310492E10</v>
      </c>
      <c r="EM27" s="9">
        <v>1.75458E11</v>
      </c>
      <c r="EN27" s="9">
        <v>3.81718E11</v>
      </c>
      <c r="EO27" s="9">
        <v>9.389199E9</v>
      </c>
      <c r="EP27" s="9">
        <v>4.903679E9</v>
      </c>
      <c r="EQ27" s="8"/>
      <c r="ER27" s="9">
        <v>8.2623385E10</v>
      </c>
      <c r="ES27" s="9">
        <v>1.57733E11</v>
      </c>
      <c r="ET27" s="9">
        <v>5.47366E8</v>
      </c>
      <c r="EU27" s="9">
        <v>1.7138527E10</v>
      </c>
      <c r="EV27" s="8"/>
      <c r="EW27" s="9">
        <v>2.7874878E10</v>
      </c>
      <c r="EX27" s="9">
        <v>3.074526E10</v>
      </c>
      <c r="EY27" s="9">
        <v>1.460429E9</v>
      </c>
      <c r="EZ27" s="9">
        <v>1.012055E9</v>
      </c>
      <c r="FA27" s="8"/>
      <c r="FB27" s="9">
        <v>2.53286E11</v>
      </c>
      <c r="FC27" s="9">
        <v>3.43767E12</v>
      </c>
      <c r="FD27" s="9">
        <v>1.47701E11</v>
      </c>
      <c r="FE27" s="9">
        <v>9.723E10</v>
      </c>
      <c r="FF27" s="8"/>
      <c r="FG27" s="9">
        <v>5.50696E11</v>
      </c>
      <c r="FH27" s="9">
        <v>1.68469E11</v>
      </c>
      <c r="FI27" s="9">
        <v>8.485512E9</v>
      </c>
      <c r="FJ27" s="9">
        <v>4.011603E9</v>
      </c>
      <c r="FK27" s="8"/>
      <c r="FL27" s="9">
        <v>9.5571E10</v>
      </c>
      <c r="FM27" s="9">
        <v>1.60588E12</v>
      </c>
      <c r="FN27" s="9">
        <v>5.6871E10</v>
      </c>
      <c r="FO27" s="9">
        <v>4.3513E10</v>
      </c>
      <c r="FP27" s="7">
        <v>1.64402E11</v>
      </c>
      <c r="FQ27" s="9">
        <v>7.01091562E8</v>
      </c>
      <c r="FR27" s="8"/>
      <c r="FS27" s="8"/>
      <c r="FT27" s="9">
        <v>1.9245083E7</v>
      </c>
      <c r="FU27" s="8"/>
      <c r="FV27" s="9">
        <v>8.512305646E9</v>
      </c>
      <c r="FW27" s="9">
        <v>1.5698401816E10</v>
      </c>
      <c r="FX27" s="9">
        <v>8.24518419E8</v>
      </c>
      <c r="FY27" s="9">
        <v>8.957085E8</v>
      </c>
      <c r="FZ27" s="8"/>
      <c r="GA27" s="9">
        <v>3.11395E11</v>
      </c>
      <c r="GB27" s="9">
        <v>3.27698E11</v>
      </c>
      <c r="GC27" s="9">
        <v>1.6807E10</v>
      </c>
      <c r="GD27" s="9">
        <v>1.5078E10</v>
      </c>
      <c r="GE27" s="8"/>
      <c r="GF27" s="9">
        <v>2.47646E11</v>
      </c>
      <c r="GG27" s="9">
        <v>1.83993E11</v>
      </c>
      <c r="GH27" s="9">
        <v>2.8583E10</v>
      </c>
      <c r="GI27" s="9">
        <v>1.7255E10</v>
      </c>
      <c r="GJ27" s="8"/>
      <c r="GK27" s="9">
        <v>1.6207E12</v>
      </c>
      <c r="GL27" s="9">
        <v>2.57386E12</v>
      </c>
      <c r="GM27" s="9">
        <v>5.15709E11</v>
      </c>
      <c r="GN27" s="9">
        <v>3.31748E11</v>
      </c>
      <c r="GO27" s="8"/>
      <c r="GP27" s="9">
        <v>7.3448349E10</v>
      </c>
      <c r="GQ27" s="9">
        <v>8.898701E10</v>
      </c>
      <c r="GR27" s="9">
        <v>7.678013E9</v>
      </c>
      <c r="GS27" s="9">
        <v>5.270303E9</v>
      </c>
      <c r="GT27" s="8"/>
      <c r="GU27" s="9">
        <v>2.06469E11</v>
      </c>
      <c r="GV27" s="9">
        <v>1.95801E11</v>
      </c>
      <c r="GW27" s="9">
        <v>7.35111E9</v>
      </c>
      <c r="GX27" s="9">
        <v>3.635139E9</v>
      </c>
      <c r="GY27" s="8"/>
      <c r="GZ27" s="9">
        <v>9.264509E9</v>
      </c>
      <c r="HA27" s="9">
        <v>1.1329611E10</v>
      </c>
      <c r="HB27" s="9">
        <v>-1.136144E9</v>
      </c>
      <c r="HC27" s="9">
        <v>-1.117719E9</v>
      </c>
      <c r="HD27" s="8"/>
      <c r="HE27" s="9">
        <v>1.69914E11</v>
      </c>
      <c r="HF27" s="9">
        <v>3.5417065559E10</v>
      </c>
      <c r="HG27" s="9">
        <v>1.6258209527E10</v>
      </c>
      <c r="HH27" s="9">
        <v>1.2399004223E10</v>
      </c>
      <c r="HI27" s="8"/>
      <c r="HJ27" s="8"/>
      <c r="HK27" s="8"/>
      <c r="HL27" s="8"/>
      <c r="HM27" s="8"/>
      <c r="HN27" s="8"/>
      <c r="HO27" s="9">
        <v>5.78922E11</v>
      </c>
      <c r="HP27" s="9">
        <v>1.67625E11</v>
      </c>
      <c r="HQ27" s="9">
        <v>1.2087E10</v>
      </c>
      <c r="HR27" s="9">
        <v>8.709E9</v>
      </c>
      <c r="HS27" s="8"/>
      <c r="HT27" s="9">
        <v>4.99194E11</v>
      </c>
      <c r="HU27" s="9">
        <v>2.03539E11</v>
      </c>
      <c r="HV27" s="9">
        <v>6.675751E9</v>
      </c>
      <c r="HW27" s="9">
        <v>4.222465E9</v>
      </c>
      <c r="HX27" s="7">
        <v>2.9928136358E10</v>
      </c>
      <c r="HY27" s="9">
        <v>3.4682083E10</v>
      </c>
      <c r="HZ27" s="9">
        <v>2.3009563E10</v>
      </c>
      <c r="IA27" s="9">
        <v>1.573553E9</v>
      </c>
      <c r="IB27" s="9">
        <v>6.40335E8</v>
      </c>
      <c r="IC27" s="8"/>
      <c r="ID27" s="9">
        <v>2.9686986976E10</v>
      </c>
      <c r="IE27" s="9">
        <v>3.8556378909E10</v>
      </c>
      <c r="IF27" s="9">
        <v>-1.828597291E9</v>
      </c>
      <c r="IG27" s="9">
        <v>-2.054070779E9</v>
      </c>
      <c r="IH27" s="8"/>
    </row>
    <row r="28" ht="19.5" customHeight="1">
      <c r="A28" s="5" t="s">
        <v>242</v>
      </c>
      <c r="B28" s="6">
        <v>2024.0</v>
      </c>
      <c r="C28" s="9">
        <v>1.2466921255E10</v>
      </c>
      <c r="D28" s="9">
        <v>9.080240464E9</v>
      </c>
      <c r="E28" s="9">
        <v>2.100227044E9</v>
      </c>
      <c r="F28" s="9">
        <v>1.519221935E9</v>
      </c>
      <c r="G28" s="9" t="s">
        <v>256</v>
      </c>
      <c r="H28" s="7">
        <v>4.5207E10</v>
      </c>
      <c r="I28" s="9">
        <v>1.52045E12</v>
      </c>
      <c r="J28" s="9">
        <v>3.025E10</v>
      </c>
      <c r="K28" s="9">
        <v>3.0341E10</v>
      </c>
      <c r="L28" s="7">
        <v>1.2591E11</v>
      </c>
      <c r="M28" s="9">
        <v>6.8063E10</v>
      </c>
      <c r="N28" s="9">
        <v>1.01558E12</v>
      </c>
      <c r="O28" s="9">
        <v>3.0077E10</v>
      </c>
      <c r="P28" s="9">
        <v>2.6226E10</v>
      </c>
      <c r="Q28" s="7">
        <v>9.9783E10</v>
      </c>
      <c r="R28" s="9">
        <v>4.5312422E10</v>
      </c>
      <c r="S28" s="9">
        <v>5.0176046E10</v>
      </c>
      <c r="T28" s="9">
        <v>1.193258E9</v>
      </c>
      <c r="U28" s="9">
        <v>7313000.0</v>
      </c>
      <c r="V28" s="7">
        <v>1.7747635829E10</v>
      </c>
      <c r="W28" s="9">
        <v>4.6527E10</v>
      </c>
      <c r="X28" s="9">
        <v>9.40187E11</v>
      </c>
      <c r="Y28" s="9">
        <v>2.158E10</v>
      </c>
      <c r="Z28" s="9">
        <v>1.9647E10</v>
      </c>
      <c r="AA28" s="7">
        <v>1.17396355692E11</v>
      </c>
      <c r="AB28" s="9">
        <v>5.749E10</v>
      </c>
      <c r="AC28" s="9">
        <v>1.07905E12</v>
      </c>
      <c r="AD28" s="9">
        <v>3.0E10</v>
      </c>
      <c r="AE28" s="9">
        <v>2.2419E10</v>
      </c>
      <c r="AF28" s="7">
        <v>1.29272440868E11</v>
      </c>
      <c r="AG28" s="9">
        <v>7.2724E10</v>
      </c>
      <c r="AH28" s="9">
        <v>1.07548E12</v>
      </c>
      <c r="AI28" s="9">
        <v>4.6014E10</v>
      </c>
      <c r="AJ28" s="9">
        <v>3.2044E10</v>
      </c>
      <c r="AK28" s="7">
        <v>1.12644E11</v>
      </c>
      <c r="AL28" s="9">
        <v>3.6159E10</v>
      </c>
      <c r="AM28" s="9">
        <v>5.41491E11</v>
      </c>
      <c r="AN28" s="9">
        <v>1.5863E10</v>
      </c>
      <c r="AO28" s="9">
        <v>9.123E9</v>
      </c>
      <c r="AP28" s="7">
        <v>4.6195155867E10</v>
      </c>
      <c r="AQ28" s="9">
        <v>2.138E10</v>
      </c>
      <c r="AR28" s="9">
        <v>3.22404E11</v>
      </c>
      <c r="AS28" s="9">
        <v>8.251E9</v>
      </c>
      <c r="AT28" s="9">
        <v>5.002E9</v>
      </c>
      <c r="AU28" s="7">
        <v>4.2156E10</v>
      </c>
      <c r="AV28" s="9">
        <v>4.9666E10</v>
      </c>
      <c r="AW28" s="9">
        <v>7.83173E11</v>
      </c>
      <c r="AX28" s="9">
        <v>2.7102E10</v>
      </c>
      <c r="AY28" s="9">
        <v>1.9984E10</v>
      </c>
      <c r="AZ28" s="7">
        <v>8.8621E10</v>
      </c>
      <c r="BA28" s="9">
        <v>1.9125318524E10</v>
      </c>
      <c r="BB28" s="9">
        <v>1.9656293617E10</v>
      </c>
      <c r="BC28" s="9">
        <v>1.784869818E9</v>
      </c>
      <c r="BD28" s="9">
        <v>1.22482754E9</v>
      </c>
      <c r="BE28" s="7">
        <v>8.0394456E9</v>
      </c>
      <c r="BF28" s="9">
        <v>1.30987E11</v>
      </c>
      <c r="BG28" s="9">
        <v>2.68279E12</v>
      </c>
      <c r="BH28" s="9">
        <v>8.8227E10</v>
      </c>
      <c r="BI28" s="9">
        <v>4.7937E10</v>
      </c>
      <c r="BJ28" s="8"/>
      <c r="BK28" s="9">
        <v>1.58313E11</v>
      </c>
      <c r="BL28" s="9">
        <v>8.5012929523E10</v>
      </c>
      <c r="BM28" s="9">
        <v>7.846693699E9</v>
      </c>
      <c r="BN28" s="9">
        <v>4.69347945E9</v>
      </c>
      <c r="BO28" s="7">
        <v>1.9240718965E10</v>
      </c>
      <c r="BP28" s="9">
        <v>2.63294E11</v>
      </c>
      <c r="BQ28" s="9">
        <v>2.01914E12</v>
      </c>
      <c r="BR28" s="9">
        <v>1.6591E10</v>
      </c>
      <c r="BS28" s="9">
        <v>1.0101E10</v>
      </c>
      <c r="BT28" s="8"/>
      <c r="BU28" s="9">
        <v>1.22316E11</v>
      </c>
      <c r="BV28" s="9">
        <v>2.05068E12</v>
      </c>
      <c r="BW28" s="9">
        <v>6.7339E10</v>
      </c>
      <c r="BX28" s="9">
        <v>5.7477E10</v>
      </c>
      <c r="BY28" s="7">
        <v>1.99352E11</v>
      </c>
      <c r="BZ28" s="7">
        <v>1.2684E12</v>
      </c>
      <c r="CA28" s="9">
        <v>1.76508E13</v>
      </c>
      <c r="CB28" s="9">
        <v>5.95831E11</v>
      </c>
      <c r="CC28" s="9">
        <v>2.99706E11</v>
      </c>
      <c r="CD28" s="8"/>
      <c r="CE28" s="9">
        <v>3.0694517E10</v>
      </c>
      <c r="CF28" s="9">
        <v>6.1061747E10</v>
      </c>
      <c r="CG28" s="9">
        <v>-8.82181E8</v>
      </c>
      <c r="CH28" s="9">
        <v>1.8595275E10</v>
      </c>
      <c r="CI28" s="8"/>
      <c r="CJ28" s="9">
        <v>1.02544E11</v>
      </c>
      <c r="CK28" s="9">
        <v>2.9053E10</v>
      </c>
      <c r="CL28" s="9">
        <v>4.458E9</v>
      </c>
      <c r="CM28" s="9">
        <v>7.176E9</v>
      </c>
      <c r="CN28" s="7">
        <v>2.3614741046E10</v>
      </c>
      <c r="CO28" s="9">
        <v>6.744255774E9</v>
      </c>
      <c r="CP28" s="9">
        <v>6.675647428E9</v>
      </c>
      <c r="CQ28" s="9">
        <v>6.03453112E8</v>
      </c>
      <c r="CR28" s="9">
        <v>-7.59371358E8</v>
      </c>
      <c r="CS28" s="8"/>
      <c r="CT28" s="9">
        <v>9.7819E10</v>
      </c>
      <c r="CU28" s="9">
        <v>2.51439E12</v>
      </c>
      <c r="CV28" s="9">
        <v>3.94E10</v>
      </c>
      <c r="CW28" s="9">
        <v>3.8112E10</v>
      </c>
      <c r="CX28" s="7">
        <v>2.1533E11</v>
      </c>
      <c r="CY28" s="9">
        <v>2.20113E11</v>
      </c>
      <c r="CZ28" s="9">
        <v>1.77852E11</v>
      </c>
      <c r="DA28" s="9">
        <v>3.5276845649E10</v>
      </c>
      <c r="DB28" s="9">
        <v>1.8149967087E10</v>
      </c>
      <c r="DC28" s="8"/>
      <c r="DD28" s="9">
        <v>1.41841E11</v>
      </c>
      <c r="DE28" s="9">
        <v>3.01493E11</v>
      </c>
      <c r="DF28" s="9">
        <v>3.356516E10</v>
      </c>
      <c r="DG28" s="9">
        <v>2.1471149E10</v>
      </c>
      <c r="DH28" s="8"/>
      <c r="DI28" s="9">
        <v>1.0841E12</v>
      </c>
      <c r="DJ28" s="9">
        <v>2.3091E12</v>
      </c>
      <c r="DK28" s="9">
        <v>2.632E11</v>
      </c>
      <c r="DL28" s="9">
        <v>1.582E11</v>
      </c>
      <c r="DM28" s="7">
        <v>7.138E11</v>
      </c>
      <c r="DN28" s="7">
        <v>1.26536E11</v>
      </c>
      <c r="DO28" s="9">
        <v>3.9614E12</v>
      </c>
      <c r="DP28" s="9">
        <v>-4.4764E10</v>
      </c>
      <c r="DQ28" s="9">
        <v>-4.4363E10</v>
      </c>
      <c r="DR28" s="7">
        <v>9.672E10</v>
      </c>
      <c r="DS28" s="9">
        <v>1.72183E11</v>
      </c>
      <c r="DT28" s="9">
        <v>2.02603E11</v>
      </c>
      <c r="DU28" s="9">
        <v>1.9393765E10</v>
      </c>
      <c r="DV28" s="9">
        <v>1.5861643E10</v>
      </c>
      <c r="DW28" s="8"/>
      <c r="DX28" s="9">
        <v>7.4676306E10</v>
      </c>
      <c r="DY28" s="9">
        <v>4.518594E10</v>
      </c>
      <c r="DZ28" s="9">
        <v>1.775583E9</v>
      </c>
      <c r="EA28" s="9">
        <v>2.346712E9</v>
      </c>
      <c r="EB28" s="8"/>
      <c r="EC28" s="8"/>
      <c r="ED28" s="9">
        <v>7.4195E10</v>
      </c>
      <c r="EE28" s="9">
        <v>-7.5E7</v>
      </c>
      <c r="EF28" s="9">
        <v>-1.65E8</v>
      </c>
      <c r="EG28" s="8"/>
      <c r="EH28" s="9">
        <v>8.7219E10</v>
      </c>
      <c r="EI28" s="9">
        <v>1.23092E11</v>
      </c>
      <c r="EJ28" s="9">
        <v>8.076E9</v>
      </c>
      <c r="EK28" s="9">
        <v>2.591E9</v>
      </c>
      <c r="EL28" s="7">
        <v>2.498468E10</v>
      </c>
      <c r="EM28" s="9">
        <v>1.72235E11</v>
      </c>
      <c r="EN28" s="9">
        <v>4.32406E11</v>
      </c>
      <c r="EO28" s="9">
        <v>6.770541E9</v>
      </c>
      <c r="EP28" s="9">
        <v>3.560488E9</v>
      </c>
      <c r="EQ28" s="8"/>
      <c r="ER28" s="9">
        <v>8.5643038E10</v>
      </c>
      <c r="ES28" s="9">
        <v>1.88126E11</v>
      </c>
      <c r="ET28" s="9">
        <v>9.41676E8</v>
      </c>
      <c r="EU28" s="9">
        <v>2.1068974E10</v>
      </c>
      <c r="EV28" s="8"/>
      <c r="EW28" s="8"/>
      <c r="EX28" s="8"/>
      <c r="EY28" s="8"/>
      <c r="EZ28" s="8"/>
      <c r="FA28" s="8"/>
      <c r="FB28" s="9">
        <v>2.63207E11</v>
      </c>
      <c r="FC28" s="9">
        <v>3.6142E12</v>
      </c>
      <c r="FD28" s="9">
        <v>1.63484E11</v>
      </c>
      <c r="FE28" s="9">
        <v>1.01228E11</v>
      </c>
      <c r="FF28" s="8"/>
      <c r="FG28" s="9">
        <v>6.00708E11</v>
      </c>
      <c r="FH28" s="9">
        <v>2.07064E11</v>
      </c>
      <c r="FI28" s="9">
        <v>1.1336979E10</v>
      </c>
      <c r="FJ28" s="9">
        <v>5.353994E9</v>
      </c>
      <c r="FK28" s="8"/>
      <c r="FL28" s="9">
        <v>1.02763E11</v>
      </c>
      <c r="FM28" s="9">
        <v>1.68525E12</v>
      </c>
      <c r="FN28" s="9">
        <v>6.2635E10</v>
      </c>
      <c r="FO28" s="9">
        <v>5.0234E10</v>
      </c>
      <c r="FP28" s="7">
        <v>1.87136E11</v>
      </c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9">
        <v>3.09722E11</v>
      </c>
      <c r="GB28" s="9">
        <v>3.07546E11</v>
      </c>
      <c r="GC28" s="9">
        <v>3.4735E10</v>
      </c>
      <c r="GD28" s="9">
        <v>2.1472E10</v>
      </c>
      <c r="GE28" s="8"/>
      <c r="GF28" s="9">
        <v>2.29061E11</v>
      </c>
      <c r="GG28" s="9">
        <v>1.63113E11</v>
      </c>
      <c r="GH28" s="9">
        <v>1.2036E10</v>
      </c>
      <c r="GI28" s="9">
        <v>8.698E9</v>
      </c>
      <c r="GJ28" s="8"/>
      <c r="GK28" s="9">
        <v>1.77644E12</v>
      </c>
      <c r="GL28" s="9">
        <v>3.10529E12</v>
      </c>
      <c r="GM28" s="9">
        <v>6.19524E11</v>
      </c>
      <c r="GN28" s="9">
        <v>3.93662E11</v>
      </c>
      <c r="GO28" s="8"/>
      <c r="GP28" s="9">
        <v>8.9415277E10</v>
      </c>
      <c r="GQ28" s="9">
        <v>8.8962049E10</v>
      </c>
      <c r="GR28" s="9">
        <v>1.8383382E10</v>
      </c>
      <c r="GS28" s="9">
        <v>1.311079E10</v>
      </c>
      <c r="GT28" s="8"/>
      <c r="GU28" s="9">
        <v>2.79438E11</v>
      </c>
      <c r="GV28" s="9">
        <v>2.22208E11</v>
      </c>
      <c r="GW28" s="9">
        <v>2.9445591E10</v>
      </c>
      <c r="GX28" s="9">
        <v>1.8790218E10</v>
      </c>
      <c r="GY28" s="8"/>
      <c r="GZ28" s="9">
        <v>1.79336E9</v>
      </c>
      <c r="HA28" s="9">
        <v>7.378386E9</v>
      </c>
      <c r="HB28" s="9">
        <v>-1.007887E9</v>
      </c>
      <c r="HC28" s="9">
        <v>-3.48195E8</v>
      </c>
      <c r="HD28" s="8"/>
      <c r="HE28" s="9">
        <v>2.14313E11</v>
      </c>
      <c r="HF28" s="9">
        <v>9.4925572191E10</v>
      </c>
      <c r="HG28" s="9">
        <v>5.7068888519E10</v>
      </c>
      <c r="HH28" s="9">
        <v>4.4173762491E10</v>
      </c>
      <c r="HI28" s="8"/>
      <c r="HJ28" s="8"/>
      <c r="HK28" s="8"/>
      <c r="HL28" s="8"/>
      <c r="HM28" s="8"/>
      <c r="HN28" s="8"/>
      <c r="HO28" s="9">
        <v>6.21042E11</v>
      </c>
      <c r="HP28" s="9">
        <v>1.91526E11</v>
      </c>
      <c r="HQ28" s="9">
        <v>1.0491E10</v>
      </c>
      <c r="HR28" s="9">
        <v>9.374E9</v>
      </c>
      <c r="HS28" s="8"/>
      <c r="HT28" s="9">
        <v>4.84945E11</v>
      </c>
      <c r="HU28" s="9">
        <v>2.01308E11</v>
      </c>
      <c r="HV28" s="9">
        <v>7.470764E9</v>
      </c>
      <c r="HW28" s="9">
        <v>7.090811E9</v>
      </c>
      <c r="HX28" s="7">
        <v>2.9522478088E10</v>
      </c>
      <c r="HY28" s="8"/>
      <c r="HZ28" s="8"/>
      <c r="IA28" s="8"/>
      <c r="IB28" s="8"/>
      <c r="IC28" s="8"/>
      <c r="ID28" s="9">
        <v>2.7333349555E10</v>
      </c>
      <c r="IE28" s="9">
        <v>3.4241097739E10</v>
      </c>
      <c r="IF28" s="9">
        <v>-2.136021358E9</v>
      </c>
      <c r="IG28" s="9">
        <v>-2.188937902E9</v>
      </c>
      <c r="IH28" s="8"/>
    </row>
    <row r="29" ht="19.5" customHeight="1">
      <c r="A29" s="5" t="s">
        <v>242</v>
      </c>
      <c r="B29" s="6">
        <v>2025.0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</row>
    <row r="30" ht="19.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</row>
    <row r="31" ht="19.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</row>
    <row r="32" ht="19.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</row>
    <row r="33" ht="19.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</row>
    <row r="34" ht="19.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</row>
    <row r="35" ht="19.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</row>
    <row r="36" ht="19.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</row>
    <row r="37" ht="19.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</row>
    <row r="38" ht="19.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</row>
    <row r="39" ht="19.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</row>
    <row r="40" ht="19.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</row>
    <row r="41" ht="19.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</row>
    <row r="42" ht="19.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</row>
    <row r="43" ht="19.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</row>
    <row r="44" ht="19.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</row>
    <row r="45" ht="19.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</row>
    <row r="46" ht="19.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</row>
    <row r="47" ht="19.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</row>
    <row r="48" ht="19.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</row>
    <row r="49" ht="19.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</row>
    <row r="50" ht="19.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</row>
    <row r="51" ht="19.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</row>
    <row r="52" ht="19.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</row>
    <row r="53" ht="19.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</row>
    <row r="54" ht="19.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</row>
    <row r="55" ht="19.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</row>
    <row r="56" ht="19.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</row>
    <row r="57" ht="19.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</row>
    <row r="58" ht="19.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</row>
    <row r="59" ht="19.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</row>
    <row r="60" ht="19.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</row>
    <row r="61" ht="19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</row>
    <row r="62" ht="19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</row>
    <row r="63" ht="19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</row>
    <row r="64" ht="19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</row>
    <row r="65" ht="19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</row>
    <row r="66" ht="19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</row>
    <row r="67" ht="19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</row>
    <row r="68" ht="19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</row>
    <row r="69" ht="19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</row>
    <row r="70" ht="19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</row>
    <row r="71" ht="19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</row>
    <row r="72" ht="19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</row>
    <row r="73" ht="19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</row>
    <row r="74" ht="19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</row>
    <row r="75" ht="19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</row>
    <row r="76" ht="19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</row>
    <row r="77" ht="19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</row>
    <row r="78" ht="19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</row>
    <row r="79" ht="19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</row>
    <row r="80" ht="19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</row>
    <row r="81" ht="19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</row>
    <row r="82" ht="19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</row>
    <row r="83" ht="19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</row>
    <row r="84" ht="19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</row>
    <row r="85" ht="19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</row>
    <row r="86" ht="19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</row>
    <row r="87" ht="19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</row>
    <row r="88" ht="19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</row>
    <row r="89" ht="19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</row>
    <row r="90" ht="19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</row>
    <row r="91" ht="19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</row>
    <row r="92" ht="19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</row>
    <row r="93" ht="19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</row>
    <row r="94" ht="19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</row>
    <row r="95" ht="19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</row>
    <row r="96" ht="19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</row>
    <row r="97" ht="19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</row>
    <row r="98" ht="19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</row>
    <row r="99" ht="19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</row>
    <row r="100" ht="19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</row>
    <row r="101" ht="19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</row>
    <row r="102" ht="19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</row>
    <row r="103" ht="19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</row>
    <row r="104" ht="19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</row>
    <row r="105" ht="19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</row>
    <row r="106" ht="19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</row>
    <row r="107" ht="19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</row>
    <row r="108" ht="19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</row>
    <row r="109" ht="19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</row>
    <row r="110" ht="19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</row>
    <row r="111" ht="19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</row>
    <row r="112" ht="19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</row>
    <row r="113" ht="19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</row>
    <row r="114" ht="19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</row>
    <row r="115" ht="19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</row>
    <row r="116" ht="19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</row>
    <row r="117" ht="19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</row>
    <row r="118" ht="19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</row>
    <row r="119" ht="19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</row>
    <row r="120" ht="19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</row>
    <row r="121" ht="19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</row>
    <row r="122" ht="19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</row>
    <row r="123" ht="19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</row>
    <row r="124" ht="19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</row>
    <row r="125" ht="19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</row>
    <row r="126" ht="19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</row>
    <row r="127" ht="19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</row>
    <row r="128" ht="19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</row>
    <row r="129" ht="19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</row>
    <row r="130" ht="19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</row>
    <row r="131" ht="19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</row>
    <row r="132" ht="19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</row>
    <row r="133" ht="19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</row>
    <row r="134" ht="19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</row>
    <row r="135" ht="19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</row>
    <row r="136" ht="19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</row>
    <row r="137" ht="19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</row>
    <row r="138" ht="19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</row>
    <row r="139" ht="19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</row>
    <row r="140" ht="19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</row>
    <row r="141" ht="19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</row>
    <row r="142" ht="19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</row>
    <row r="143" ht="19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</row>
    <row r="144" ht="19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</row>
    <row r="145" ht="19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</row>
    <row r="146" ht="19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</row>
    <row r="147" ht="19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</row>
    <row r="148" ht="19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</row>
    <row r="149" ht="19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</row>
    <row r="150" ht="19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</row>
    <row r="151" ht="19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</row>
    <row r="152" ht="19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</row>
    <row r="153" ht="19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</row>
    <row r="154" ht="19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</row>
    <row r="155" ht="19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</row>
    <row r="156" ht="19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</row>
    <row r="157" ht="19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</row>
    <row r="158" ht="19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</row>
    <row r="159" ht="19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</row>
    <row r="160" ht="19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</row>
    <row r="161" ht="19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</row>
    <row r="162" ht="19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</row>
    <row r="163" ht="19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</row>
    <row r="164" ht="19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</row>
    <row r="165" ht="19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</row>
    <row r="166" ht="19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</row>
    <row r="167" ht="19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</row>
    <row r="168" ht="19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</row>
    <row r="169" ht="19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</row>
    <row r="170" ht="19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</row>
    <row r="171" ht="19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</row>
    <row r="172" ht="19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</row>
    <row r="173" ht="19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</row>
    <row r="174" ht="19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</row>
    <row r="175" ht="19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</row>
    <row r="176" ht="19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</row>
    <row r="177" ht="19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</row>
    <row r="178" ht="19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</row>
    <row r="179" ht="19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</row>
    <row r="180" ht="19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</row>
    <row r="181" ht="19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</row>
    <row r="182" ht="19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</row>
    <row r="183" ht="19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</row>
    <row r="184" ht="19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</row>
    <row r="185" ht="19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</row>
    <row r="186" ht="19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</row>
    <row r="187" ht="19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</row>
    <row r="188" ht="19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</row>
    <row r="189" ht="19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</row>
    <row r="190" ht="19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</row>
    <row r="191" ht="19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</row>
    <row r="192" ht="19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</row>
    <row r="193" ht="19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</row>
    <row r="194" ht="19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</row>
    <row r="195" ht="19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</row>
    <row r="196" ht="19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</row>
    <row r="197" ht="19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</row>
    <row r="198" ht="19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</row>
    <row r="199" ht="19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</row>
    <row r="200" ht="19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</row>
    <row r="201" ht="19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</row>
    <row r="202" ht="19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</row>
    <row r="203" ht="19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</row>
    <row r="204" ht="19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</row>
    <row r="205" ht="19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</row>
    <row r="206" ht="19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</row>
    <row r="207" ht="19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</row>
    <row r="208" ht="19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</row>
    <row r="209" ht="19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</row>
    <row r="210" ht="19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</row>
    <row r="211" ht="19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</row>
    <row r="212" ht="19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</row>
    <row r="213" ht="19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</row>
    <row r="214" ht="19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</row>
    <row r="215" ht="19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</row>
    <row r="216" ht="19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</row>
    <row r="217" ht="19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</row>
    <row r="218" ht="19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</row>
    <row r="219" ht="19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</row>
    <row r="220" ht="19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</row>
    <row r="221" ht="19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</row>
    <row r="222" ht="19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</row>
    <row r="223" ht="19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</row>
    <row r="224" ht="19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</row>
    <row r="225" ht="19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</row>
    <row r="226" ht="19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</row>
    <row r="227" ht="19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</row>
    <row r="228" ht="19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</row>
    <row r="229" ht="19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</row>
    <row r="230" ht="19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</row>
    <row r="231" ht="19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</row>
    <row r="232" ht="19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</row>
    <row r="233" ht="19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</row>
    <row r="234" ht="19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</row>
    <row r="235" ht="19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</row>
    <row r="236" ht="19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</row>
    <row r="237" ht="19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</row>
    <row r="238" ht="19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</row>
    <row r="239" ht="19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</row>
    <row r="240" ht="19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</row>
    <row r="241" ht="19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</row>
    <row r="242" ht="19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</row>
    <row r="243" ht="19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</row>
    <row r="244" ht="19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</row>
    <row r="245" ht="19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</row>
    <row r="246" ht="19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</row>
    <row r="247" ht="19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</row>
    <row r="248" ht="19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</row>
    <row r="249" ht="19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</row>
    <row r="250" ht="19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</row>
    <row r="251" ht="19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</row>
    <row r="252" ht="19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</row>
    <row r="253" ht="19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</row>
    <row r="254" ht="19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</row>
    <row r="255" ht="19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</row>
    <row r="256" ht="19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</row>
    <row r="257" ht="19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</row>
    <row r="258" ht="19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</row>
    <row r="259" ht="19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</row>
    <row r="260" ht="19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</row>
    <row r="261" ht="19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</row>
    <row r="262" ht="19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</row>
    <row r="263" ht="19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</row>
    <row r="264" ht="19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</row>
    <row r="265" ht="19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</row>
    <row r="266" ht="19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</row>
    <row r="267" ht="19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</row>
    <row r="268" ht="19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</row>
    <row r="269" ht="19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</row>
    <row r="270" ht="19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</row>
    <row r="271" ht="19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</row>
    <row r="272" ht="19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</row>
    <row r="273" ht="19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</row>
    <row r="274" ht="19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</row>
    <row r="275" ht="19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</row>
    <row r="276" ht="19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</row>
    <row r="277" ht="19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</row>
    <row r="278" ht="19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</row>
    <row r="279" ht="19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</row>
    <row r="280" ht="19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</row>
    <row r="281" ht="19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</row>
    <row r="282" ht="19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</row>
    <row r="283" ht="19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</row>
    <row r="284" ht="19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</row>
    <row r="285" ht="19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</row>
    <row r="286" ht="19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</row>
    <row r="287" ht="19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</row>
    <row r="288" ht="19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</row>
    <row r="289" ht="19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</row>
    <row r="290" ht="19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</row>
    <row r="291" ht="19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</row>
    <row r="292" ht="19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</row>
    <row r="293" ht="19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</row>
    <row r="294" ht="19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</row>
    <row r="295" ht="19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</row>
    <row r="296" ht="19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</row>
    <row r="297" ht="19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</row>
    <row r="298" ht="19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</row>
    <row r="299" ht="19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</row>
    <row r="300" ht="19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</row>
    <row r="301" ht="19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</row>
    <row r="302" ht="19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</row>
    <row r="303" ht="19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</row>
    <row r="304" ht="19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</row>
    <row r="305" ht="19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</row>
    <row r="306" ht="19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</row>
    <row r="307" ht="19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</row>
    <row r="308" ht="19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</row>
    <row r="309" ht="19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</row>
    <row r="310" ht="19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</row>
    <row r="311" ht="19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</row>
    <row r="312" ht="19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</row>
    <row r="313" ht="19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</row>
    <row r="314" ht="19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</row>
    <row r="315" ht="19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</row>
    <row r="316" ht="19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</row>
    <row r="317" ht="19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</row>
    <row r="318" ht="19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</row>
    <row r="319" ht="19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</row>
    <row r="320" ht="19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</row>
    <row r="321" ht="19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</row>
    <row r="322" ht="19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</row>
    <row r="323" ht="19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</row>
    <row r="324" ht="19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</row>
    <row r="325" ht="19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</row>
    <row r="326" ht="19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</row>
    <row r="327" ht="19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</row>
    <row r="328" ht="19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</row>
    <row r="329" ht="19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</row>
    <row r="330" ht="19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</row>
    <row r="331" ht="19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</row>
    <row r="332" ht="19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</row>
    <row r="333" ht="19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</row>
    <row r="334" ht="19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</row>
    <row r="335" ht="19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</row>
    <row r="336" ht="19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</row>
    <row r="337" ht="19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</row>
    <row r="338" ht="19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</row>
    <row r="339" ht="19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</row>
    <row r="340" ht="19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</row>
    <row r="341" ht="19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</row>
    <row r="342" ht="19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</row>
    <row r="343" ht="19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</row>
    <row r="344" ht="19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</row>
    <row r="345" ht="19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</row>
    <row r="346" ht="19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</row>
    <row r="347" ht="19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</row>
    <row r="348" ht="19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</row>
    <row r="349" ht="19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</row>
    <row r="350" ht="19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</row>
    <row r="351" ht="19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</row>
    <row r="352" ht="19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</row>
    <row r="353" ht="19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</row>
    <row r="354" ht="19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</row>
    <row r="355" ht="19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</row>
    <row r="356" ht="19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</row>
    <row r="357" ht="19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</row>
    <row r="358" ht="19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</row>
    <row r="359" ht="19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</row>
    <row r="360" ht="19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</row>
    <row r="361" ht="19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</row>
    <row r="362" ht="19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</row>
    <row r="363" ht="19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</row>
    <row r="364" ht="19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</row>
    <row r="365" ht="19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</row>
    <row r="366" ht="19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</row>
    <row r="367" ht="19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</row>
    <row r="368" ht="19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</row>
    <row r="369" ht="19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</row>
    <row r="370" ht="19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</row>
    <row r="371" ht="19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</row>
    <row r="372" ht="19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</row>
    <row r="373" ht="19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</row>
    <row r="374" ht="19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</row>
    <row r="375" ht="19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</row>
    <row r="376" ht="19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</row>
    <row r="377" ht="19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</row>
    <row r="378" ht="19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</row>
    <row r="379" ht="19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</row>
    <row r="380" ht="19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</row>
    <row r="381" ht="19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</row>
    <row r="382" ht="19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</row>
    <row r="383" ht="19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</row>
    <row r="384" ht="19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</row>
    <row r="385" ht="19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</row>
    <row r="386" ht="19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</row>
    <row r="387" ht="19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</row>
    <row r="388" ht="19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</row>
    <row r="389" ht="19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</row>
    <row r="390" ht="19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</row>
    <row r="391" ht="19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</row>
    <row r="392" ht="19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</row>
    <row r="393" ht="19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</row>
    <row r="394" ht="19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</row>
    <row r="395" ht="19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</row>
    <row r="396" ht="19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</row>
    <row r="397" ht="19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</row>
    <row r="398" ht="19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</row>
    <row r="399" ht="19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</row>
    <row r="400" ht="19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</row>
    <row r="401" ht="19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</row>
    <row r="402" ht="19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</row>
    <row r="403" ht="19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</row>
    <row r="404" ht="19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</row>
    <row r="405" ht="19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</row>
    <row r="406" ht="19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</row>
    <row r="407" ht="19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</row>
    <row r="408" ht="19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</row>
    <row r="409" ht="19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</row>
    <row r="410" ht="19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</row>
    <row r="411" ht="19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</row>
    <row r="412" ht="19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</row>
    <row r="413" ht="19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</row>
    <row r="414" ht="19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</row>
    <row r="415" ht="19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</row>
    <row r="416" ht="19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</row>
    <row r="417" ht="19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</row>
    <row r="418" ht="19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</row>
    <row r="419" ht="19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</row>
    <row r="420" ht="19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</row>
    <row r="421" ht="19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</row>
    <row r="422" ht="19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</row>
    <row r="423" ht="19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</row>
    <row r="424" ht="19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</row>
    <row r="425" ht="19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</row>
    <row r="426" ht="19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</row>
    <row r="427" ht="19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</row>
    <row r="428" ht="19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</row>
    <row r="429" ht="19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</row>
    <row r="430" ht="19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</row>
    <row r="431" ht="19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</row>
    <row r="432" ht="19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</row>
    <row r="433" ht="19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</row>
    <row r="434" ht="19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</row>
    <row r="435" ht="19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</row>
    <row r="436" ht="19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</row>
    <row r="437" ht="19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</row>
    <row r="438" ht="19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</row>
    <row r="439" ht="19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</row>
    <row r="440" ht="19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</row>
    <row r="441" ht="19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</row>
    <row r="442" ht="19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</row>
    <row r="443" ht="19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</row>
    <row r="444" ht="19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</row>
    <row r="445" ht="19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</row>
    <row r="446" ht="19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</row>
    <row r="447" ht="19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</row>
    <row r="448" ht="19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</row>
    <row r="449" ht="19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</row>
    <row r="450" ht="19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</row>
    <row r="451" ht="19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</row>
    <row r="452" ht="19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</row>
    <row r="453" ht="19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</row>
    <row r="454" ht="19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</row>
    <row r="455" ht="19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</row>
    <row r="456" ht="19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</row>
    <row r="457" ht="19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</row>
    <row r="458" ht="19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</row>
    <row r="459" ht="19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</row>
    <row r="460" ht="19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</row>
    <row r="461" ht="19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</row>
    <row r="462" ht="19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</row>
    <row r="463" ht="19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</row>
    <row r="464" ht="19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</row>
    <row r="465" ht="19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</row>
    <row r="466" ht="19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</row>
    <row r="467" ht="19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</row>
    <row r="468" ht="19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</row>
    <row r="469" ht="19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</row>
    <row r="470" ht="19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</row>
    <row r="471" ht="19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</row>
    <row r="472" ht="19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</row>
    <row r="473" ht="19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</row>
    <row r="474" ht="19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</row>
    <row r="475" ht="19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</row>
    <row r="476" ht="19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</row>
    <row r="477" ht="19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</row>
    <row r="478" ht="19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</row>
    <row r="479" ht="19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</row>
    <row r="480" ht="19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</row>
    <row r="481" ht="19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</row>
    <row r="482" ht="19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</row>
    <row r="483" ht="19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</row>
    <row r="484" ht="19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</row>
    <row r="485" ht="19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</row>
    <row r="486" ht="19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</row>
    <row r="487" ht="19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</row>
    <row r="488" ht="19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</row>
    <row r="489" ht="19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</row>
    <row r="490" ht="19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</row>
    <row r="491" ht="19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</row>
    <row r="492" ht="19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</row>
    <row r="493" ht="19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</row>
    <row r="494" ht="19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</row>
    <row r="495" ht="19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</row>
    <row r="496" ht="19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</row>
    <row r="497" ht="19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</row>
    <row r="498" ht="19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</row>
    <row r="499" ht="19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</row>
    <row r="500" ht="19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</row>
    <row r="501" ht="19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</row>
    <row r="502" ht="19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</row>
    <row r="503" ht="19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</row>
    <row r="504" ht="19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</row>
    <row r="505" ht="19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</row>
    <row r="506" ht="19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</row>
    <row r="507" ht="19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</row>
    <row r="508" ht="19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</row>
    <row r="509" ht="19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</row>
    <row r="510" ht="19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</row>
    <row r="511" ht="19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</row>
    <row r="512" ht="19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</row>
    <row r="513" ht="19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</row>
    <row r="514" ht="19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</row>
    <row r="515" ht="19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</row>
    <row r="516" ht="19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</row>
    <row r="517" ht="19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</row>
    <row r="518" ht="19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</row>
    <row r="519" ht="19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</row>
    <row r="520" ht="19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</row>
    <row r="521" ht="19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</row>
    <row r="522" ht="19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</row>
    <row r="523" ht="19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</row>
    <row r="524" ht="19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</row>
    <row r="525" ht="19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</row>
    <row r="526" ht="19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</row>
    <row r="527" ht="19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</row>
    <row r="528" ht="19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</row>
    <row r="529" ht="19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</row>
    <row r="530" ht="19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</row>
    <row r="531" ht="19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</row>
    <row r="532" ht="19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</row>
    <row r="533" ht="19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</row>
    <row r="534" ht="19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</row>
    <row r="535" ht="19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</row>
    <row r="536" ht="19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</row>
    <row r="537" ht="19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</row>
    <row r="538" ht="19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</row>
    <row r="539" ht="19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</row>
    <row r="540" ht="19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</row>
    <row r="541" ht="19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</row>
    <row r="542" ht="19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</row>
    <row r="543" ht="19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</row>
    <row r="544" ht="19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</row>
    <row r="545" ht="19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</row>
    <row r="546" ht="19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</row>
    <row r="547" ht="19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</row>
    <row r="548" ht="19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</row>
    <row r="549" ht="19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</row>
    <row r="550" ht="19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</row>
    <row r="551" ht="19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</row>
    <row r="552" ht="19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</row>
    <row r="553" ht="19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</row>
    <row r="554" ht="19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</row>
    <row r="555" ht="19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</row>
    <row r="556" ht="19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</row>
    <row r="557" ht="19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</row>
    <row r="558" ht="19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</row>
    <row r="559" ht="19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</row>
    <row r="560" ht="19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</row>
    <row r="561" ht="19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</row>
    <row r="562" ht="19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</row>
    <row r="563" ht="19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</row>
    <row r="564" ht="19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</row>
    <row r="565" ht="19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</row>
    <row r="566" ht="19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</row>
    <row r="567" ht="19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</row>
    <row r="568" ht="19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</row>
    <row r="569" ht="19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</row>
    <row r="570" ht="19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</row>
    <row r="571" ht="19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</row>
    <row r="572" ht="19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</row>
    <row r="573" ht="19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</row>
    <row r="574" ht="19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</row>
    <row r="575" ht="19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</row>
    <row r="576" ht="19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</row>
    <row r="577" ht="19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</row>
    <row r="578" ht="19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</row>
    <row r="579" ht="19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</row>
    <row r="580" ht="19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</row>
    <row r="581" ht="19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</row>
    <row r="582" ht="19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</row>
    <row r="583" ht="19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</row>
    <row r="584" ht="19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</row>
    <row r="585" ht="19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</row>
    <row r="586" ht="19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</row>
    <row r="587" ht="19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</row>
    <row r="588" ht="19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</row>
    <row r="589" ht="19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</row>
    <row r="590" ht="19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</row>
    <row r="591" ht="19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</row>
    <row r="592" ht="19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</row>
    <row r="593" ht="19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</row>
    <row r="594" ht="19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</row>
    <row r="595" ht="19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</row>
    <row r="596" ht="19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</row>
    <row r="597" ht="19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</row>
    <row r="598" ht="19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</row>
    <row r="599" ht="19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</row>
    <row r="600" ht="19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</row>
    <row r="601" ht="19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</row>
    <row r="602" ht="19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</row>
    <row r="603" ht="19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</row>
    <row r="604" ht="19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</row>
    <row r="605" ht="19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</row>
    <row r="606" ht="19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</row>
    <row r="607" ht="19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</row>
    <row r="608" ht="19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</row>
    <row r="609" ht="19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</row>
    <row r="610" ht="19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</row>
    <row r="611" ht="19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</row>
    <row r="612" ht="19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</row>
    <row r="613" ht="19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</row>
    <row r="614" ht="19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</row>
    <row r="615" ht="19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</row>
    <row r="616" ht="19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</row>
    <row r="617" ht="19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</row>
    <row r="618" ht="19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</row>
    <row r="619" ht="19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</row>
    <row r="620" ht="19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</row>
    <row r="621" ht="19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</row>
    <row r="622" ht="19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</row>
    <row r="623" ht="19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</row>
    <row r="624" ht="19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</row>
    <row r="625" ht="19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</row>
    <row r="626" ht="19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</row>
    <row r="627" ht="19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</row>
    <row r="628" ht="19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</row>
    <row r="629" ht="19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</row>
    <row r="630" ht="19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</row>
    <row r="631" ht="19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</row>
    <row r="632" ht="19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</row>
    <row r="633" ht="19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</row>
    <row r="634" ht="19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</row>
    <row r="635" ht="19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</row>
    <row r="636" ht="19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</row>
    <row r="637" ht="19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</row>
    <row r="638" ht="19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</row>
    <row r="639" ht="19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</row>
    <row r="640" ht="19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</row>
    <row r="641" ht="19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</row>
    <row r="642" ht="19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</row>
    <row r="643" ht="19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</row>
    <row r="644" ht="19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</row>
    <row r="645" ht="19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</row>
    <row r="646" ht="19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</row>
    <row r="647" ht="19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</row>
    <row r="648" ht="19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</row>
    <row r="649" ht="19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</row>
    <row r="650" ht="19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</row>
    <row r="651" ht="19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</row>
    <row r="652" ht="19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</row>
    <row r="653" ht="19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</row>
    <row r="654" ht="19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</row>
    <row r="655" ht="19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</row>
    <row r="656" ht="19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</row>
    <row r="657" ht="19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</row>
    <row r="658" ht="19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</row>
    <row r="659" ht="19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</row>
    <row r="660" ht="19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</row>
    <row r="661" ht="19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</row>
    <row r="662" ht="19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</row>
    <row r="663" ht="19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</row>
    <row r="664" ht="19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</row>
    <row r="665" ht="19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</row>
    <row r="666" ht="19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</row>
    <row r="667" ht="19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</row>
    <row r="668" ht="19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</row>
    <row r="669" ht="19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</row>
    <row r="670" ht="19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</row>
    <row r="671" ht="19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</row>
    <row r="672" ht="19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</row>
    <row r="673" ht="19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</row>
    <row r="674" ht="19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</row>
    <row r="675" ht="19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</row>
    <row r="676" ht="19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</row>
    <row r="677" ht="19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</row>
    <row r="678" ht="19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</row>
    <row r="679" ht="19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</row>
    <row r="680" ht="19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</row>
    <row r="681" ht="19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</row>
    <row r="682" ht="19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</row>
    <row r="683" ht="19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</row>
    <row r="684" ht="19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</row>
    <row r="685" ht="19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</row>
    <row r="686" ht="19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</row>
    <row r="687" ht="19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</row>
    <row r="688" ht="19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</row>
    <row r="689" ht="19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</row>
    <row r="690" ht="19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</row>
    <row r="691" ht="19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</row>
    <row r="692" ht="19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</row>
    <row r="693" ht="19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</row>
    <row r="694" ht="19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</row>
    <row r="695" ht="19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</row>
    <row r="696" ht="19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</row>
    <row r="697" ht="19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</row>
    <row r="698" ht="19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</row>
    <row r="699" ht="19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</row>
    <row r="700" ht="19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</row>
    <row r="701" ht="19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</row>
    <row r="702" ht="19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</row>
    <row r="703" ht="19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</row>
    <row r="704" ht="19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</row>
    <row r="705" ht="19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</row>
    <row r="706" ht="19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</row>
    <row r="707" ht="19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</row>
    <row r="708" ht="19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</row>
    <row r="709" ht="19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</row>
    <row r="710" ht="19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</row>
    <row r="711" ht="19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</row>
    <row r="712" ht="19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</row>
    <row r="713" ht="19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</row>
    <row r="714" ht="19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</row>
    <row r="715" ht="19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</row>
    <row r="716" ht="19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</row>
    <row r="717" ht="19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</row>
    <row r="718" ht="19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</row>
    <row r="719" ht="19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</row>
    <row r="720" ht="19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</row>
    <row r="721" ht="19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</row>
    <row r="722" ht="19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</row>
    <row r="723" ht="19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</row>
    <row r="724" ht="19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</row>
    <row r="725" ht="19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</row>
    <row r="726" ht="19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</row>
    <row r="727" ht="19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</row>
    <row r="728" ht="19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</row>
    <row r="729" ht="19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</row>
    <row r="730" ht="19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</row>
    <row r="731" ht="19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</row>
    <row r="732" ht="19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</row>
    <row r="733" ht="19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</row>
    <row r="734" ht="19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</row>
    <row r="735" ht="19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</row>
    <row r="736" ht="19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</row>
    <row r="737" ht="19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</row>
    <row r="738" ht="19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</row>
    <row r="739" ht="19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</row>
    <row r="740" ht="19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</row>
    <row r="741" ht="19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</row>
    <row r="742" ht="19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</row>
    <row r="743" ht="19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</row>
    <row r="744" ht="19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</row>
    <row r="745" ht="19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</row>
    <row r="746" ht="19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</row>
    <row r="747" ht="19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</row>
    <row r="748" ht="19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</row>
    <row r="749" ht="19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</row>
    <row r="750" ht="19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</row>
    <row r="751" ht="19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</row>
    <row r="752" ht="19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</row>
    <row r="753" ht="19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</row>
    <row r="754" ht="19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</row>
    <row r="755" ht="19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</row>
    <row r="756" ht="19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</row>
    <row r="757" ht="19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</row>
    <row r="758" ht="19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</row>
    <row r="759" ht="19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</row>
    <row r="760" ht="19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</row>
    <row r="761" ht="19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</row>
    <row r="762" ht="19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</row>
    <row r="763" ht="19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</row>
    <row r="764" ht="19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</row>
    <row r="765" ht="19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</row>
    <row r="766" ht="19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</row>
    <row r="767" ht="19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</row>
    <row r="768" ht="19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</row>
    <row r="769" ht="19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</row>
    <row r="770" ht="19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</row>
    <row r="771" ht="19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</row>
    <row r="772" ht="19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</row>
    <row r="773" ht="19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</row>
    <row r="774" ht="19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</row>
    <row r="775" ht="19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</row>
    <row r="776" ht="19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</row>
    <row r="777" ht="19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</row>
    <row r="778" ht="19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</row>
    <row r="779" ht="19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</row>
    <row r="780" ht="19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</row>
    <row r="781" ht="19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</row>
    <row r="782" ht="19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</row>
    <row r="783" ht="19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</row>
    <row r="784" ht="19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</row>
    <row r="785" ht="19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</row>
    <row r="786" ht="19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</row>
    <row r="787" ht="19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</row>
    <row r="788" ht="19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</row>
    <row r="789" ht="19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</row>
    <row r="790" ht="19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</row>
    <row r="791" ht="19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</row>
    <row r="792" ht="19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</row>
    <row r="793" ht="19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</row>
    <row r="794" ht="19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</row>
    <row r="795" ht="19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</row>
    <row r="796" ht="19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</row>
    <row r="797" ht="19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</row>
    <row r="798" ht="19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</row>
    <row r="799" ht="19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</row>
    <row r="800" ht="19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</row>
    <row r="801" ht="19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</row>
    <row r="802" ht="19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</row>
    <row r="803" ht="19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</row>
    <row r="804" ht="19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</row>
    <row r="805" ht="19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</row>
    <row r="806" ht="19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</row>
    <row r="807" ht="19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</row>
    <row r="808" ht="19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</row>
    <row r="809" ht="19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</row>
    <row r="810" ht="19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</row>
    <row r="811" ht="19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</row>
    <row r="812" ht="19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</row>
    <row r="813" ht="19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</row>
    <row r="814" ht="19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</row>
    <row r="815" ht="19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</row>
    <row r="816" ht="19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</row>
    <row r="817" ht="19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</row>
    <row r="818" ht="19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</row>
    <row r="819" ht="19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</row>
    <row r="820" ht="19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</row>
    <row r="821" ht="19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</row>
    <row r="822" ht="19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</row>
    <row r="823" ht="19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</row>
    <row r="824" ht="19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</row>
    <row r="825" ht="19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</row>
    <row r="826" ht="19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</row>
    <row r="827" ht="19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</row>
    <row r="828" ht="19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</row>
    <row r="829" ht="19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</row>
    <row r="830" ht="19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</row>
    <row r="831" ht="19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</row>
    <row r="832" ht="19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</row>
    <row r="833" ht="19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</row>
    <row r="834" ht="19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</row>
    <row r="835" ht="19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</row>
    <row r="836" ht="19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</row>
    <row r="837" ht="19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</row>
    <row r="838" ht="19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</row>
    <row r="839" ht="19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</row>
    <row r="840" ht="19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</row>
    <row r="841" ht="19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</row>
    <row r="842" ht="19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</row>
    <row r="843" ht="19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</row>
    <row r="844" ht="19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</row>
    <row r="845" ht="19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</row>
    <row r="846" ht="19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</row>
    <row r="847" ht="19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</row>
    <row r="848" ht="19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</row>
    <row r="849" ht="19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</row>
    <row r="850" ht="19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</row>
    <row r="851" ht="19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</row>
    <row r="852" ht="19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</row>
    <row r="853" ht="19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</row>
    <row r="854" ht="19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</row>
    <row r="855" ht="19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</row>
    <row r="856" ht="19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</row>
    <row r="857" ht="19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</row>
    <row r="858" ht="19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</row>
    <row r="859" ht="19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</row>
    <row r="860" ht="19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</row>
    <row r="861" ht="19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</row>
    <row r="862" ht="19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</row>
    <row r="863" ht="19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</row>
    <row r="864" ht="19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</row>
    <row r="865" ht="19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</row>
    <row r="866" ht="19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</row>
    <row r="867" ht="19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</row>
    <row r="868" ht="19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</row>
    <row r="869" ht="19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</row>
    <row r="870" ht="19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</row>
    <row r="871" ht="19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</row>
    <row r="872" ht="19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</row>
    <row r="873" ht="19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</row>
    <row r="874" ht="19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</row>
    <row r="875" ht="19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</row>
    <row r="876" ht="19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</row>
    <row r="877" ht="19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</row>
    <row r="878" ht="19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</row>
    <row r="879" ht="19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</row>
    <row r="880" ht="19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</row>
    <row r="881" ht="19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</row>
    <row r="882" ht="19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</row>
    <row r="883" ht="19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</row>
    <row r="884" ht="19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</row>
    <row r="885" ht="19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</row>
    <row r="886" ht="19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</row>
    <row r="887" ht="19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</row>
    <row r="888" ht="19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</row>
    <row r="889" ht="19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</row>
    <row r="890" ht="19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</row>
    <row r="891" ht="19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</row>
    <row r="892" ht="19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</row>
    <row r="893" ht="19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</row>
    <row r="894" ht="19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</row>
    <row r="895" ht="19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</row>
    <row r="896" ht="19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</row>
    <row r="897" ht="19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</row>
    <row r="898" ht="19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</row>
    <row r="899" ht="19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</row>
    <row r="900" ht="19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</row>
    <row r="901" ht="19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</row>
    <row r="902" ht="19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</row>
    <row r="903" ht="19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</row>
    <row r="904" ht="19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</row>
    <row r="905" ht="19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</row>
    <row r="906" ht="19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</row>
    <row r="907" ht="19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</row>
    <row r="908" ht="19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</row>
    <row r="909" ht="19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</row>
    <row r="910" ht="19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</row>
    <row r="911" ht="19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</row>
    <row r="912" ht="19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</row>
    <row r="913" ht="19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</row>
    <row r="914" ht="19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</row>
    <row r="915" ht="19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</row>
    <row r="916" ht="19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</row>
    <row r="917" ht="19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</row>
    <row r="918" ht="19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</row>
    <row r="919" ht="19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</row>
    <row r="920" ht="19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</row>
    <row r="921" ht="19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</row>
    <row r="922" ht="19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</row>
    <row r="923" ht="19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</row>
    <row r="924" ht="19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</row>
    <row r="925" ht="19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</row>
    <row r="926" ht="19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</row>
    <row r="927" ht="19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</row>
    <row r="928" ht="19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</row>
    <row r="929" ht="19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</row>
    <row r="930" ht="19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</row>
    <row r="931" ht="19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</row>
    <row r="932" ht="19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</row>
    <row r="933" ht="19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</row>
    <row r="934" ht="19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</row>
    <row r="935" ht="19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</row>
    <row r="936" ht="19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</row>
    <row r="937" ht="19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</row>
    <row r="938" ht="19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</row>
    <row r="939" ht="19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</row>
    <row r="940" ht="19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</row>
    <row r="941" ht="19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</row>
    <row r="942" ht="19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</row>
    <row r="943" ht="19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</row>
    <row r="944" ht="19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</row>
    <row r="945" ht="19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</row>
    <row r="946" ht="19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</row>
    <row r="947" ht="19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</row>
    <row r="948" ht="19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</row>
    <row r="949" ht="19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</row>
    <row r="950" ht="19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</row>
    <row r="951" ht="19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</row>
    <row r="952" ht="19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</row>
    <row r="953" ht="19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</row>
    <row r="954" ht="19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</row>
    <row r="955" ht="19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</row>
    <row r="956" ht="19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</row>
    <row r="957" ht="19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</row>
    <row r="958" ht="19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</row>
    <row r="959" ht="19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</row>
    <row r="960" ht="19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</row>
    <row r="961" ht="19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</row>
    <row r="962" ht="19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</row>
    <row r="963" ht="19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</row>
    <row r="964" ht="19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</row>
    <row r="965" ht="19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</row>
    <row r="966" ht="19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</row>
    <row r="967" ht="19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</row>
    <row r="968" ht="19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</row>
    <row r="969" ht="19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</row>
    <row r="970" ht="19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</row>
    <row r="971" ht="19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</row>
    <row r="972" ht="19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</row>
    <row r="973" ht="19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</row>
    <row r="974" ht="19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</row>
    <row r="975" ht="19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</row>
    <row r="976" ht="19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</row>
    <row r="977" ht="19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</row>
    <row r="978" ht="19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</row>
    <row r="979" ht="19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</row>
    <row r="980" ht="19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</row>
    <row r="981" ht="19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</row>
    <row r="982" ht="19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</row>
    <row r="983" ht="19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</row>
    <row r="984" ht="19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</row>
    <row r="985" ht="19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</row>
    <row r="986" ht="19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</row>
    <row r="987" ht="19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</row>
    <row r="988" ht="19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</row>
    <row r="989" ht="19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</row>
    <row r="990" ht="19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</row>
    <row r="991" ht="19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</row>
    <row r="992" ht="19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</row>
    <row r="993" ht="19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</row>
    <row r="994" ht="19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</row>
    <row r="995" ht="19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</row>
    <row r="996" ht="19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</row>
    <row r="997" ht="19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</row>
    <row r="998" ht="19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</row>
    <row r="999" ht="19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</row>
    <row r="1000" ht="19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</row>
  </sheetData>
  <conditionalFormatting sqref="A2:IH29">
    <cfRule type="containsBlanks" dxfId="0" priority="1">
      <formula>LEN(TRIM(A2))=0</formula>
    </cfRule>
  </conditionalFormatting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44.43"/>
    <col customWidth="1" min="3" max="25" width="20.71"/>
  </cols>
  <sheetData>
    <row r="1">
      <c r="A1" s="12" t="s">
        <v>257</v>
      </c>
      <c r="B1" s="13" t="s">
        <v>258</v>
      </c>
      <c r="C1" s="12" t="s">
        <v>259</v>
      </c>
      <c r="D1" s="14" t="s">
        <v>260</v>
      </c>
    </row>
    <row r="2">
      <c r="A2" s="15" t="s">
        <v>261</v>
      </c>
      <c r="B2" s="15" t="s">
        <v>262</v>
      </c>
      <c r="C2" s="15" t="s">
        <v>263</v>
      </c>
      <c r="D2" s="16">
        <v>36616.0</v>
      </c>
    </row>
    <row r="3">
      <c r="A3" s="15" t="s">
        <v>264</v>
      </c>
      <c r="B3" s="15" t="s">
        <v>265</v>
      </c>
      <c r="C3" s="15" t="s">
        <v>266</v>
      </c>
      <c r="D3" s="16">
        <v>45775.0</v>
      </c>
    </row>
    <row r="4">
      <c r="A4" s="15" t="s">
        <v>267</v>
      </c>
      <c r="B4" s="15" t="s">
        <v>268</v>
      </c>
      <c r="C4" s="15" t="s">
        <v>266</v>
      </c>
      <c r="D4" s="16">
        <v>36054.0</v>
      </c>
    </row>
    <row r="5">
      <c r="A5" s="15" t="s">
        <v>269</v>
      </c>
      <c r="B5" s="15" t="s">
        <v>270</v>
      </c>
      <c r="C5" s="15" t="s">
        <v>263</v>
      </c>
      <c r="D5" s="16">
        <v>36054.0</v>
      </c>
    </row>
    <row r="6">
      <c r="A6" s="15" t="s">
        <v>271</v>
      </c>
      <c r="B6" s="15" t="s">
        <v>272</v>
      </c>
      <c r="C6" s="15" t="s">
        <v>266</v>
      </c>
      <c r="D6" s="16">
        <v>36847.0</v>
      </c>
    </row>
    <row r="7">
      <c r="A7" s="15" t="s">
        <v>273</v>
      </c>
      <c r="B7" s="15" t="s">
        <v>274</v>
      </c>
      <c r="C7" s="15" t="s">
        <v>266</v>
      </c>
      <c r="D7" s="16">
        <v>40542.0</v>
      </c>
    </row>
    <row r="8">
      <c r="A8" s="15" t="s">
        <v>275</v>
      </c>
      <c r="B8" s="15" t="s">
        <v>276</v>
      </c>
      <c r="C8" s="15" t="s">
        <v>266</v>
      </c>
      <c r="D8" s="16">
        <v>40275.0</v>
      </c>
    </row>
    <row r="9">
      <c r="A9" s="15" t="s">
        <v>277</v>
      </c>
      <c r="B9" s="15" t="s">
        <v>278</v>
      </c>
      <c r="C9" s="15" t="s">
        <v>266</v>
      </c>
      <c r="D9" s="16">
        <v>42521.0</v>
      </c>
    </row>
    <row r="10">
      <c r="A10" s="15" t="s">
        <v>279</v>
      </c>
      <c r="B10" s="15" t="s">
        <v>280</v>
      </c>
      <c r="C10" s="15" t="s">
        <v>266</v>
      </c>
      <c r="D10" s="16">
        <v>37985.0</v>
      </c>
    </row>
    <row r="11">
      <c r="A11" s="15" t="s">
        <v>281</v>
      </c>
      <c r="B11" s="15" t="s">
        <v>282</v>
      </c>
      <c r="C11" s="15" t="s">
        <v>266</v>
      </c>
      <c r="D11" s="17">
        <v>41982.0</v>
      </c>
    </row>
    <row r="12">
      <c r="A12" s="18" t="s">
        <v>283</v>
      </c>
      <c r="B12" s="18" t="s">
        <v>284</v>
      </c>
      <c r="C12" s="18" t="s">
        <v>285</v>
      </c>
      <c r="D12" s="19">
        <v>36054.0</v>
      </c>
    </row>
    <row r="13">
      <c r="A13" s="18" t="s">
        <v>286</v>
      </c>
      <c r="B13" s="18" t="s">
        <v>287</v>
      </c>
      <c r="C13" s="18" t="s">
        <v>266</v>
      </c>
      <c r="D13" s="20">
        <v>42727.0</v>
      </c>
    </row>
    <row r="14">
      <c r="A14" s="21" t="s">
        <v>288</v>
      </c>
      <c r="B14" s="22" t="s">
        <v>289</v>
      </c>
      <c r="C14" s="21" t="s">
        <v>263</v>
      </c>
      <c r="D14" s="23">
        <v>36054.0</v>
      </c>
    </row>
    <row r="15">
      <c r="A15" s="21" t="s">
        <v>290</v>
      </c>
      <c r="B15" s="21" t="s">
        <v>291</v>
      </c>
      <c r="C15" s="21" t="s">
        <v>292</v>
      </c>
      <c r="D15" s="23">
        <v>36054.0</v>
      </c>
    </row>
    <row r="16">
      <c r="A16" s="18" t="s">
        <v>293</v>
      </c>
      <c r="B16" s="18" t="s">
        <v>294</v>
      </c>
      <c r="C16" s="18" t="s">
        <v>266</v>
      </c>
      <c r="D16" s="20">
        <v>43081.0</v>
      </c>
      <c r="E16" s="24" t="s">
        <v>295</v>
      </c>
    </row>
    <row r="17">
      <c r="A17" s="12" t="s">
        <v>296</v>
      </c>
      <c r="B17" s="12" t="s">
        <v>297</v>
      </c>
      <c r="C17" s="12" t="s">
        <v>266</v>
      </c>
      <c r="D17" s="25">
        <v>38971.0</v>
      </c>
    </row>
    <row r="18">
      <c r="A18" s="12" t="s">
        <v>298</v>
      </c>
      <c r="B18" s="12" t="s">
        <v>299</v>
      </c>
      <c r="C18" s="12" t="s">
        <v>285</v>
      </c>
      <c r="D18" s="25">
        <v>36054.0</v>
      </c>
    </row>
    <row r="19">
      <c r="A19" s="15" t="s">
        <v>300</v>
      </c>
      <c r="B19" s="15" t="s">
        <v>301</v>
      </c>
      <c r="C19" s="15" t="s">
        <v>263</v>
      </c>
      <c r="D19" s="17">
        <v>45639.0</v>
      </c>
    </row>
    <row r="20">
      <c r="A20" s="12" t="s">
        <v>302</v>
      </c>
      <c r="B20" s="12" t="s">
        <v>303</v>
      </c>
      <c r="C20" s="12" t="s">
        <v>263</v>
      </c>
      <c r="D20" s="25">
        <v>36630.0</v>
      </c>
    </row>
    <row r="21">
      <c r="A21" s="15" t="s">
        <v>304</v>
      </c>
      <c r="B21" s="15" t="s">
        <v>305</v>
      </c>
      <c r="C21" s="15" t="s">
        <v>266</v>
      </c>
      <c r="D21" s="16">
        <v>43032.0</v>
      </c>
    </row>
    <row r="22">
      <c r="A22" s="12" t="s">
        <v>306</v>
      </c>
      <c r="B22" s="12" t="s">
        <v>307</v>
      </c>
      <c r="C22" s="12" t="s">
        <v>308</v>
      </c>
      <c r="D22" s="25">
        <v>36054.0</v>
      </c>
    </row>
    <row r="23">
      <c r="A23" s="12" t="s">
        <v>309</v>
      </c>
      <c r="B23" s="12" t="s">
        <v>310</v>
      </c>
      <c r="C23" s="12" t="s">
        <v>311</v>
      </c>
      <c r="D23" s="25">
        <v>39933.0</v>
      </c>
    </row>
    <row r="24">
      <c r="A24" s="18" t="s">
        <v>312</v>
      </c>
      <c r="B24" s="26" t="s">
        <v>313</v>
      </c>
      <c r="C24" s="18" t="s">
        <v>311</v>
      </c>
      <c r="D24" s="20">
        <v>44925.0</v>
      </c>
    </row>
    <row r="25">
      <c r="A25" s="18" t="s">
        <v>314</v>
      </c>
      <c r="B25" s="18" t="s">
        <v>315</v>
      </c>
      <c r="C25" s="18" t="s">
        <v>266</v>
      </c>
      <c r="D25" s="19">
        <v>43571.0</v>
      </c>
    </row>
    <row r="26">
      <c r="A26" s="12" t="s">
        <v>316</v>
      </c>
      <c r="B26" s="12" t="s">
        <v>317</v>
      </c>
      <c r="C26" s="12" t="s">
        <v>308</v>
      </c>
      <c r="D26" s="25">
        <v>36451.0</v>
      </c>
    </row>
    <row r="27">
      <c r="A27" s="12" t="s">
        <v>318</v>
      </c>
      <c r="B27" s="12" t="s">
        <v>319</v>
      </c>
      <c r="C27" s="12" t="s">
        <v>263</v>
      </c>
      <c r="D27" s="25">
        <v>36054.0</v>
      </c>
    </row>
    <row r="28">
      <c r="A28" s="12" t="s">
        <v>320</v>
      </c>
      <c r="B28" s="12" t="s">
        <v>321</v>
      </c>
      <c r="C28" s="12" t="s">
        <v>266</v>
      </c>
      <c r="D28" s="25">
        <v>36054.0</v>
      </c>
    </row>
    <row r="29">
      <c r="A29" s="15" t="s">
        <v>322</v>
      </c>
      <c r="B29" s="15" t="s">
        <v>323</v>
      </c>
      <c r="C29" s="15" t="s">
        <v>308</v>
      </c>
      <c r="D29" s="17">
        <v>42733.0</v>
      </c>
    </row>
    <row r="30">
      <c r="A30" s="12" t="s">
        <v>324</v>
      </c>
      <c r="B30" s="12" t="s">
        <v>325</v>
      </c>
      <c r="C30" s="12" t="s">
        <v>292</v>
      </c>
      <c r="D30" s="25">
        <v>36054.0</v>
      </c>
    </row>
    <row r="31">
      <c r="A31" s="12" t="s">
        <v>326</v>
      </c>
      <c r="B31" s="12" t="s">
        <v>327</v>
      </c>
      <c r="C31" s="12" t="s">
        <v>285</v>
      </c>
      <c r="D31" s="25">
        <v>36054.0</v>
      </c>
    </row>
    <row r="32">
      <c r="A32" s="12" t="s">
        <v>328</v>
      </c>
      <c r="B32" s="12" t="s">
        <v>329</v>
      </c>
      <c r="C32" s="12" t="s">
        <v>285</v>
      </c>
      <c r="D32" s="25">
        <v>36054.0</v>
      </c>
    </row>
    <row r="33">
      <c r="A33" s="12" t="s">
        <v>330</v>
      </c>
      <c r="B33" s="12" t="s">
        <v>331</v>
      </c>
      <c r="C33" s="12" t="s">
        <v>266</v>
      </c>
      <c r="D33" s="25">
        <v>36054.0</v>
      </c>
    </row>
    <row r="34">
      <c r="A34" s="12" t="s">
        <v>332</v>
      </c>
      <c r="B34" s="12" t="s">
        <v>333</v>
      </c>
      <c r="C34" s="12" t="s">
        <v>334</v>
      </c>
      <c r="D34" s="25">
        <v>36054.0</v>
      </c>
    </row>
    <row r="35">
      <c r="A35" s="18" t="s">
        <v>335</v>
      </c>
      <c r="B35" s="18" t="s">
        <v>336</v>
      </c>
      <c r="C35" s="18" t="s">
        <v>266</v>
      </c>
      <c r="D35" s="19">
        <v>42670.0</v>
      </c>
    </row>
    <row r="36">
      <c r="A36" s="12" t="s">
        <v>337</v>
      </c>
      <c r="B36" s="12" t="s">
        <v>338</v>
      </c>
      <c r="C36" s="12" t="s">
        <v>308</v>
      </c>
      <c r="D36" s="25">
        <v>36054.0</v>
      </c>
    </row>
    <row r="37">
      <c r="A37" s="12" t="s">
        <v>339</v>
      </c>
      <c r="B37" s="12" t="s">
        <v>340</v>
      </c>
      <c r="C37" s="12" t="s">
        <v>285</v>
      </c>
      <c r="D37" s="25">
        <v>36269.0</v>
      </c>
    </row>
    <row r="38">
      <c r="A38" s="12" t="s">
        <v>341</v>
      </c>
      <c r="B38" s="12" t="s">
        <v>342</v>
      </c>
      <c r="C38" s="12" t="s">
        <v>308</v>
      </c>
      <c r="D38" s="25">
        <v>36054.0</v>
      </c>
    </row>
    <row r="39">
      <c r="A39" s="12" t="s">
        <v>343</v>
      </c>
      <c r="B39" s="12" t="s">
        <v>344</v>
      </c>
      <c r="C39" s="12" t="s">
        <v>334</v>
      </c>
      <c r="D39" s="25">
        <v>36054.0</v>
      </c>
    </row>
    <row r="40">
      <c r="A40" s="12" t="s">
        <v>345</v>
      </c>
      <c r="B40" s="12" t="s">
        <v>346</v>
      </c>
      <c r="C40" s="12" t="s">
        <v>311</v>
      </c>
      <c r="D40" s="25">
        <v>36070.0</v>
      </c>
    </row>
    <row r="41">
      <c r="A41" s="12" t="s">
        <v>347</v>
      </c>
      <c r="B41" s="12" t="s">
        <v>348</v>
      </c>
      <c r="C41" s="12" t="s">
        <v>308</v>
      </c>
      <c r="D41" s="25">
        <v>36054.0</v>
      </c>
    </row>
    <row r="42">
      <c r="A42" s="12" t="s">
        <v>349</v>
      </c>
      <c r="B42" s="12" t="s">
        <v>350</v>
      </c>
      <c r="C42" s="12" t="s">
        <v>308</v>
      </c>
      <c r="D42" s="25">
        <v>36054.0</v>
      </c>
    </row>
    <row r="43">
      <c r="A43" s="12" t="s">
        <v>351</v>
      </c>
      <c r="B43" s="12" t="s">
        <v>352</v>
      </c>
      <c r="C43" s="12" t="s">
        <v>285</v>
      </c>
      <c r="D43" s="25">
        <v>36054.0</v>
      </c>
    </row>
    <row r="44">
      <c r="A44" s="12" t="s">
        <v>353</v>
      </c>
      <c r="B44" s="12" t="s">
        <v>354</v>
      </c>
      <c r="C44" s="12" t="s">
        <v>308</v>
      </c>
      <c r="D44" s="25">
        <v>36054.0</v>
      </c>
    </row>
    <row r="45">
      <c r="A45" s="12" t="s">
        <v>355</v>
      </c>
      <c r="B45" s="12" t="s">
        <v>356</v>
      </c>
      <c r="C45" s="12" t="s">
        <v>285</v>
      </c>
      <c r="D45" s="25">
        <v>36054.0</v>
      </c>
    </row>
    <row r="46">
      <c r="A46" s="12" t="s">
        <v>357</v>
      </c>
      <c r="B46" s="12" t="s">
        <v>358</v>
      </c>
      <c r="C46" s="12" t="s">
        <v>334</v>
      </c>
      <c r="D46" s="25">
        <v>36054.0</v>
      </c>
    </row>
    <row r="47">
      <c r="A47" s="27" t="s">
        <v>359</v>
      </c>
      <c r="B47" s="27" t="s">
        <v>360</v>
      </c>
      <c r="C47" s="27" t="s">
        <v>334</v>
      </c>
      <c r="D47" s="28">
        <v>42054.0</v>
      </c>
    </row>
    <row r="48">
      <c r="A48" s="12" t="s">
        <v>361</v>
      </c>
      <c r="B48" s="12" t="s">
        <v>362</v>
      </c>
      <c r="C48" s="12" t="s">
        <v>308</v>
      </c>
      <c r="D48" s="25">
        <v>36054.0</v>
      </c>
    </row>
    <row r="49">
      <c r="A49" s="12" t="s">
        <v>363</v>
      </c>
      <c r="B49" s="12" t="s">
        <v>364</v>
      </c>
      <c r="C49" s="12" t="s">
        <v>263</v>
      </c>
      <c r="D49" s="25">
        <v>36054.0</v>
      </c>
    </row>
    <row r="50">
      <c r="D50" s="29"/>
    </row>
    <row r="51">
      <c r="D51" s="29"/>
    </row>
    <row r="52">
      <c r="D52" s="29"/>
    </row>
    <row r="53">
      <c r="D53" s="29"/>
    </row>
    <row r="54">
      <c r="D54" s="29"/>
    </row>
    <row r="55">
      <c r="D55" s="29"/>
    </row>
    <row r="56">
      <c r="D56" s="29"/>
    </row>
    <row r="57">
      <c r="D57" s="29"/>
    </row>
    <row r="58">
      <c r="D58" s="29"/>
    </row>
    <row r="59">
      <c r="D59" s="29"/>
    </row>
    <row r="60">
      <c r="D60" s="29"/>
    </row>
    <row r="61">
      <c r="D61" s="29"/>
    </row>
    <row r="62">
      <c r="D62" s="29"/>
    </row>
    <row r="63">
      <c r="D63" s="29"/>
    </row>
    <row r="64">
      <c r="D64" s="29"/>
    </row>
    <row r="65">
      <c r="D65" s="29"/>
    </row>
    <row r="66">
      <c r="D66" s="29"/>
    </row>
    <row r="67">
      <c r="D67" s="29"/>
    </row>
    <row r="68">
      <c r="D68" s="29"/>
    </row>
    <row r="69">
      <c r="D69" s="29"/>
    </row>
    <row r="70">
      <c r="D70" s="29"/>
    </row>
    <row r="71">
      <c r="D71" s="29"/>
    </row>
    <row r="72">
      <c r="D72" s="29"/>
    </row>
    <row r="73">
      <c r="D73" s="29"/>
    </row>
    <row r="74">
      <c r="D74" s="29"/>
    </row>
    <row r="75">
      <c r="D75" s="29"/>
    </row>
    <row r="76">
      <c r="D76" s="29"/>
    </row>
    <row r="77">
      <c r="D77" s="29"/>
    </row>
    <row r="78">
      <c r="D78" s="29"/>
    </row>
    <row r="79">
      <c r="D79" s="29"/>
    </row>
    <row r="80">
      <c r="D80" s="29"/>
    </row>
    <row r="81">
      <c r="D81" s="29"/>
    </row>
    <row r="82">
      <c r="D82" s="29"/>
    </row>
    <row r="83">
      <c r="D83" s="29"/>
    </row>
    <row r="84">
      <c r="D84" s="29"/>
    </row>
    <row r="85">
      <c r="D85" s="29"/>
    </row>
    <row r="86">
      <c r="D86" s="29"/>
    </row>
    <row r="87">
      <c r="D87" s="29"/>
    </row>
    <row r="88">
      <c r="D88" s="29"/>
    </row>
    <row r="89">
      <c r="D89" s="29"/>
    </row>
    <row r="90">
      <c r="D90" s="29"/>
    </row>
    <row r="91">
      <c r="D91" s="29"/>
    </row>
    <row r="92">
      <c r="D92" s="29"/>
    </row>
    <row r="93">
      <c r="D93" s="29"/>
    </row>
    <row r="94">
      <c r="D94" s="29"/>
    </row>
    <row r="95">
      <c r="D95" s="29"/>
    </row>
    <row r="96">
      <c r="D96" s="29"/>
    </row>
    <row r="97">
      <c r="D97" s="29"/>
    </row>
    <row r="98">
      <c r="D98" s="29"/>
    </row>
    <row r="99">
      <c r="D99" s="29"/>
    </row>
    <row r="100">
      <c r="D100" s="29"/>
    </row>
    <row r="101">
      <c r="D101" s="29"/>
    </row>
    <row r="102">
      <c r="D102" s="29"/>
    </row>
    <row r="103">
      <c r="D103" s="29"/>
    </row>
    <row r="104">
      <c r="D104" s="29"/>
    </row>
    <row r="105">
      <c r="D105" s="29"/>
    </row>
    <row r="106">
      <c r="D106" s="29"/>
    </row>
    <row r="107">
      <c r="D107" s="29"/>
    </row>
    <row r="108">
      <c r="D108" s="29"/>
    </row>
    <row r="109">
      <c r="D109" s="29"/>
    </row>
    <row r="110">
      <c r="D110" s="29"/>
    </row>
    <row r="111">
      <c r="D111" s="29"/>
    </row>
    <row r="112">
      <c r="D112" s="29"/>
    </row>
    <row r="113">
      <c r="D113" s="29"/>
    </row>
    <row r="114">
      <c r="D114" s="29"/>
    </row>
    <row r="115">
      <c r="D115" s="29"/>
    </row>
    <row r="116">
      <c r="D116" s="29"/>
    </row>
    <row r="117">
      <c r="D117" s="29"/>
    </row>
    <row r="118">
      <c r="D118" s="29"/>
    </row>
    <row r="119">
      <c r="D119" s="29"/>
    </row>
    <row r="120">
      <c r="D120" s="29"/>
    </row>
    <row r="121">
      <c r="D121" s="29"/>
    </row>
    <row r="122">
      <c r="D122" s="29"/>
    </row>
    <row r="123">
      <c r="D123" s="29"/>
    </row>
    <row r="124">
      <c r="D124" s="29"/>
    </row>
    <row r="125">
      <c r="D125" s="29"/>
    </row>
    <row r="126">
      <c r="D126" s="29"/>
    </row>
    <row r="127">
      <c r="D127" s="29"/>
    </row>
    <row r="128">
      <c r="D128" s="29"/>
    </row>
    <row r="129">
      <c r="D129" s="29"/>
    </row>
    <row r="130">
      <c r="D130" s="29"/>
    </row>
    <row r="131">
      <c r="D131" s="29"/>
    </row>
    <row r="132">
      <c r="D132" s="29"/>
    </row>
    <row r="133">
      <c r="D133" s="29"/>
    </row>
    <row r="134">
      <c r="D134" s="29"/>
    </row>
    <row r="135">
      <c r="D135" s="29"/>
    </row>
    <row r="136">
      <c r="D136" s="29"/>
    </row>
    <row r="137">
      <c r="D137" s="29"/>
    </row>
    <row r="138">
      <c r="D138" s="29"/>
    </row>
    <row r="139">
      <c r="D139" s="29"/>
    </row>
    <row r="140">
      <c r="D140" s="29"/>
    </row>
    <row r="141">
      <c r="D141" s="29"/>
    </row>
    <row r="142">
      <c r="D142" s="29"/>
    </row>
    <row r="143">
      <c r="D143" s="29"/>
    </row>
    <row r="144">
      <c r="D144" s="29"/>
    </row>
    <row r="145">
      <c r="D145" s="29"/>
    </row>
    <row r="146">
      <c r="D146" s="29"/>
    </row>
    <row r="147">
      <c r="D147" s="29"/>
    </row>
    <row r="148">
      <c r="D148" s="29"/>
    </row>
    <row r="149">
      <c r="D149" s="29"/>
    </row>
    <row r="150">
      <c r="D150" s="29"/>
    </row>
    <row r="151">
      <c r="D151" s="29"/>
    </row>
    <row r="152">
      <c r="D152" s="29"/>
    </row>
    <row r="153">
      <c r="D153" s="29"/>
    </row>
    <row r="154">
      <c r="D154" s="29"/>
    </row>
    <row r="155">
      <c r="D155" s="29"/>
    </row>
    <row r="156">
      <c r="D156" s="29"/>
    </row>
    <row r="157">
      <c r="D157" s="29"/>
    </row>
    <row r="158">
      <c r="D158" s="29"/>
    </row>
    <row r="159">
      <c r="D159" s="29"/>
    </row>
    <row r="160">
      <c r="D160" s="29"/>
    </row>
    <row r="161">
      <c r="D161" s="29"/>
    </row>
    <row r="162">
      <c r="D162" s="29"/>
    </row>
    <row r="163">
      <c r="D163" s="29"/>
    </row>
    <row r="164">
      <c r="D164" s="29"/>
    </row>
    <row r="165">
      <c r="D165" s="29"/>
    </row>
    <row r="166">
      <c r="D166" s="29"/>
    </row>
    <row r="167">
      <c r="D167" s="29"/>
    </row>
    <row r="168">
      <c r="D168" s="29"/>
    </row>
    <row r="169">
      <c r="D169" s="29"/>
    </row>
    <row r="170">
      <c r="D170" s="29"/>
    </row>
    <row r="171">
      <c r="D171" s="29"/>
    </row>
    <row r="172">
      <c r="D172" s="29"/>
    </row>
    <row r="173">
      <c r="D173" s="29"/>
    </row>
    <row r="174">
      <c r="D174" s="29"/>
    </row>
    <row r="175">
      <c r="D175" s="29"/>
    </row>
    <row r="176">
      <c r="D176" s="29"/>
    </row>
    <row r="177">
      <c r="D177" s="29"/>
    </row>
    <row r="178">
      <c r="D178" s="29"/>
    </row>
    <row r="179">
      <c r="D179" s="29"/>
    </row>
    <row r="180">
      <c r="D180" s="29"/>
    </row>
    <row r="181">
      <c r="D181" s="29"/>
    </row>
    <row r="182">
      <c r="D182" s="29"/>
    </row>
    <row r="183">
      <c r="D183" s="29"/>
    </row>
    <row r="184">
      <c r="D184" s="29"/>
    </row>
    <row r="185">
      <c r="D185" s="29"/>
    </row>
    <row r="186">
      <c r="D186" s="29"/>
    </row>
    <row r="187">
      <c r="D187" s="29"/>
    </row>
    <row r="188">
      <c r="D188" s="29"/>
    </row>
    <row r="189">
      <c r="D189" s="29"/>
    </row>
    <row r="190">
      <c r="D190" s="29"/>
    </row>
    <row r="191">
      <c r="D191" s="29"/>
    </row>
    <row r="192">
      <c r="D192" s="29"/>
    </row>
    <row r="193">
      <c r="D193" s="29"/>
    </row>
    <row r="194">
      <c r="D194" s="29"/>
    </row>
    <row r="195">
      <c r="D195" s="29"/>
    </row>
    <row r="196">
      <c r="D196" s="29"/>
    </row>
    <row r="197">
      <c r="D197" s="29"/>
    </row>
    <row r="198">
      <c r="D198" s="29"/>
    </row>
    <row r="199">
      <c r="D199" s="29"/>
    </row>
    <row r="200">
      <c r="D200" s="29"/>
    </row>
    <row r="201">
      <c r="D201" s="29"/>
    </row>
    <row r="202">
      <c r="D202" s="29"/>
    </row>
    <row r="203">
      <c r="D203" s="29"/>
    </row>
    <row r="204">
      <c r="D204" s="29"/>
    </row>
    <row r="205">
      <c r="D205" s="29"/>
    </row>
    <row r="206">
      <c r="D206" s="29"/>
    </row>
    <row r="207">
      <c r="D207" s="29"/>
    </row>
    <row r="208">
      <c r="D208" s="29"/>
    </row>
    <row r="209">
      <c r="D209" s="29"/>
    </row>
    <row r="210">
      <c r="D210" s="29"/>
    </row>
    <row r="211">
      <c r="D211" s="29"/>
    </row>
    <row r="212">
      <c r="D212" s="29"/>
    </row>
    <row r="213">
      <c r="D213" s="29"/>
    </row>
    <row r="214">
      <c r="D214" s="29"/>
    </row>
    <row r="215">
      <c r="D215" s="29"/>
    </row>
    <row r="216">
      <c r="D216" s="29"/>
    </row>
    <row r="217">
      <c r="D217" s="29"/>
    </row>
    <row r="218">
      <c r="D218" s="29"/>
    </row>
    <row r="219">
      <c r="D219" s="29"/>
    </row>
    <row r="220">
      <c r="D220" s="29"/>
    </row>
    <row r="221">
      <c r="D221" s="29"/>
    </row>
    <row r="222">
      <c r="D222" s="29"/>
    </row>
    <row r="223">
      <c r="D223" s="29"/>
    </row>
    <row r="224">
      <c r="D224" s="29"/>
    </row>
    <row r="225">
      <c r="D225" s="29"/>
    </row>
    <row r="226">
      <c r="D226" s="29"/>
    </row>
    <row r="227">
      <c r="D227" s="29"/>
    </row>
    <row r="228">
      <c r="D228" s="29"/>
    </row>
    <row r="229">
      <c r="D229" s="29"/>
    </row>
    <row r="230">
      <c r="D230" s="29"/>
    </row>
    <row r="231">
      <c r="D231" s="29"/>
    </row>
    <row r="232">
      <c r="D232" s="29"/>
    </row>
    <row r="233">
      <c r="D233" s="29"/>
    </row>
    <row r="234">
      <c r="D234" s="29"/>
    </row>
    <row r="235">
      <c r="D235" s="29"/>
    </row>
    <row r="236">
      <c r="D236" s="29"/>
    </row>
    <row r="237">
      <c r="D237" s="29"/>
    </row>
    <row r="238">
      <c r="D238" s="29"/>
    </row>
    <row r="239">
      <c r="D239" s="29"/>
    </row>
    <row r="240">
      <c r="D240" s="29"/>
    </row>
    <row r="241">
      <c r="D241" s="29"/>
    </row>
    <row r="242">
      <c r="D242" s="29"/>
    </row>
    <row r="243">
      <c r="D243" s="29"/>
    </row>
    <row r="244">
      <c r="D244" s="29"/>
    </row>
    <row r="245">
      <c r="D245" s="29"/>
    </row>
    <row r="246">
      <c r="D246" s="29"/>
    </row>
    <row r="247">
      <c r="D247" s="29"/>
    </row>
    <row r="248">
      <c r="D248" s="29"/>
    </row>
    <row r="249">
      <c r="D249" s="29"/>
    </row>
    <row r="250">
      <c r="D250" s="29"/>
    </row>
    <row r="251">
      <c r="D251" s="29"/>
    </row>
    <row r="252">
      <c r="D252" s="29"/>
    </row>
    <row r="253">
      <c r="D253" s="29"/>
    </row>
    <row r="254">
      <c r="D254" s="29"/>
    </row>
    <row r="255">
      <c r="D255" s="29"/>
    </row>
    <row r="256">
      <c r="D256" s="29"/>
    </row>
    <row r="257">
      <c r="D257" s="29"/>
    </row>
    <row r="258">
      <c r="D258" s="29"/>
    </row>
    <row r="259">
      <c r="D259" s="29"/>
    </row>
    <row r="260">
      <c r="D260" s="29"/>
    </row>
    <row r="261">
      <c r="D261" s="29"/>
    </row>
    <row r="262">
      <c r="D262" s="29"/>
    </row>
    <row r="263">
      <c r="D263" s="29"/>
    </row>
    <row r="264">
      <c r="D264" s="29"/>
    </row>
    <row r="265">
      <c r="D265" s="29"/>
    </row>
    <row r="266">
      <c r="D266" s="29"/>
    </row>
    <row r="267">
      <c r="D267" s="29"/>
    </row>
    <row r="268">
      <c r="D268" s="29"/>
    </row>
    <row r="269">
      <c r="D269" s="29"/>
    </row>
    <row r="270">
      <c r="D270" s="29"/>
    </row>
    <row r="271">
      <c r="D271" s="29"/>
    </row>
    <row r="272">
      <c r="D272" s="29"/>
    </row>
    <row r="273">
      <c r="D273" s="29"/>
    </row>
    <row r="274">
      <c r="D274" s="29"/>
    </row>
    <row r="275">
      <c r="D275" s="29"/>
    </row>
    <row r="276">
      <c r="D276" s="29"/>
    </row>
    <row r="277">
      <c r="D277" s="29"/>
    </row>
    <row r="278">
      <c r="D278" s="29"/>
    </row>
    <row r="279">
      <c r="D279" s="29"/>
    </row>
    <row r="280">
      <c r="D280" s="29"/>
    </row>
    <row r="281">
      <c r="D281" s="29"/>
    </row>
    <row r="282">
      <c r="D282" s="29"/>
    </row>
    <row r="283">
      <c r="D283" s="29"/>
    </row>
    <row r="284">
      <c r="D284" s="29"/>
    </row>
    <row r="285">
      <c r="D285" s="29"/>
    </row>
    <row r="286">
      <c r="D286" s="29"/>
    </row>
    <row r="287">
      <c r="D287" s="29"/>
    </row>
    <row r="288">
      <c r="D288" s="29"/>
    </row>
    <row r="289">
      <c r="D289" s="29"/>
    </row>
    <row r="290">
      <c r="D290" s="29"/>
    </row>
    <row r="291">
      <c r="D291" s="29"/>
    </row>
    <row r="292">
      <c r="D292" s="29"/>
    </row>
    <row r="293">
      <c r="D293" s="29"/>
    </row>
    <row r="294">
      <c r="D294" s="29"/>
    </row>
    <row r="295">
      <c r="D295" s="29"/>
    </row>
    <row r="296">
      <c r="D296" s="29"/>
    </row>
    <row r="297">
      <c r="D297" s="29"/>
    </row>
    <row r="298">
      <c r="D298" s="29"/>
    </row>
    <row r="299">
      <c r="D299" s="29"/>
    </row>
    <row r="300">
      <c r="D300" s="29"/>
    </row>
    <row r="301">
      <c r="D301" s="29"/>
    </row>
    <row r="302">
      <c r="D302" s="29"/>
    </row>
    <row r="303">
      <c r="D303" s="29"/>
    </row>
    <row r="304">
      <c r="D304" s="29"/>
    </row>
    <row r="305">
      <c r="D305" s="29"/>
    </row>
    <row r="306">
      <c r="D306" s="29"/>
    </row>
    <row r="307">
      <c r="D307" s="29"/>
    </row>
    <row r="308">
      <c r="D308" s="29"/>
    </row>
    <row r="309">
      <c r="D309" s="29"/>
    </row>
    <row r="310">
      <c r="D310" s="29"/>
    </row>
    <row r="311">
      <c r="D311" s="29"/>
    </row>
    <row r="312">
      <c r="D312" s="29"/>
    </row>
    <row r="313">
      <c r="D313" s="29"/>
    </row>
    <row r="314">
      <c r="D314" s="29"/>
    </row>
    <row r="315">
      <c r="D315" s="29"/>
    </row>
    <row r="316">
      <c r="D316" s="29"/>
    </row>
    <row r="317">
      <c r="D317" s="29"/>
    </row>
    <row r="318">
      <c r="D318" s="29"/>
    </row>
    <row r="319">
      <c r="D319" s="29"/>
    </row>
    <row r="320">
      <c r="D320" s="29"/>
    </row>
    <row r="321">
      <c r="D321" s="29"/>
    </row>
    <row r="322">
      <c r="D322" s="29"/>
    </row>
    <row r="323">
      <c r="D323" s="29"/>
    </row>
    <row r="324">
      <c r="D324" s="29"/>
    </row>
    <row r="325">
      <c r="D325" s="29"/>
    </row>
    <row r="326">
      <c r="D326" s="29"/>
    </row>
    <row r="327">
      <c r="D327" s="29"/>
    </row>
    <row r="328">
      <c r="D328" s="29"/>
    </row>
    <row r="329">
      <c r="D329" s="29"/>
    </row>
    <row r="330">
      <c r="D330" s="29"/>
    </row>
    <row r="331">
      <c r="D331" s="29"/>
    </row>
    <row r="332">
      <c r="D332" s="29"/>
    </row>
    <row r="333">
      <c r="D333" s="29"/>
    </row>
    <row r="334">
      <c r="D334" s="29"/>
    </row>
    <row r="335">
      <c r="D335" s="29"/>
    </row>
    <row r="336">
      <c r="D336" s="29"/>
    </row>
    <row r="337">
      <c r="D337" s="29"/>
    </row>
    <row r="338">
      <c r="D338" s="29"/>
    </row>
    <row r="339">
      <c r="D339" s="29"/>
    </row>
    <row r="340">
      <c r="D340" s="29"/>
    </row>
    <row r="341">
      <c r="D341" s="29"/>
    </row>
    <row r="342">
      <c r="D342" s="29"/>
    </row>
    <row r="343">
      <c r="D343" s="29"/>
    </row>
    <row r="344">
      <c r="D344" s="29"/>
    </row>
    <row r="345">
      <c r="D345" s="29"/>
    </row>
    <row r="346">
      <c r="D346" s="29"/>
    </row>
    <row r="347">
      <c r="D347" s="29"/>
    </row>
    <row r="348">
      <c r="D348" s="29"/>
    </row>
    <row r="349">
      <c r="D349" s="29"/>
    </row>
    <row r="350">
      <c r="D350" s="29"/>
    </row>
    <row r="351">
      <c r="D351" s="29"/>
    </row>
    <row r="352">
      <c r="D352" s="29"/>
    </row>
    <row r="353">
      <c r="D353" s="29"/>
    </row>
    <row r="354">
      <c r="D354" s="29"/>
    </row>
    <row r="355">
      <c r="D355" s="29"/>
    </row>
    <row r="356">
      <c r="D356" s="29"/>
    </row>
    <row r="357">
      <c r="D357" s="29"/>
    </row>
    <row r="358">
      <c r="D358" s="29"/>
    </row>
    <row r="359">
      <c r="D359" s="29"/>
    </row>
    <row r="360">
      <c r="D360" s="29"/>
    </row>
    <row r="361">
      <c r="D361" s="29"/>
    </row>
    <row r="362">
      <c r="D362" s="29"/>
    </row>
    <row r="363">
      <c r="D363" s="29"/>
    </row>
    <row r="364">
      <c r="D364" s="29"/>
    </row>
    <row r="365">
      <c r="D365" s="29"/>
    </row>
    <row r="366">
      <c r="D366" s="29"/>
    </row>
    <row r="367">
      <c r="D367" s="29"/>
    </row>
    <row r="368">
      <c r="D368" s="29"/>
    </row>
    <row r="369">
      <c r="D369" s="29"/>
    </row>
    <row r="370">
      <c r="D370" s="29"/>
    </row>
    <row r="371">
      <c r="D371" s="29"/>
    </row>
    <row r="372">
      <c r="D372" s="29"/>
    </row>
    <row r="373">
      <c r="D373" s="29"/>
    </row>
    <row r="374">
      <c r="D374" s="29"/>
    </row>
    <row r="375">
      <c r="D375" s="29"/>
    </row>
    <row r="376">
      <c r="D376" s="29"/>
    </row>
    <row r="377">
      <c r="D377" s="29"/>
    </row>
    <row r="378">
      <c r="D378" s="29"/>
    </row>
    <row r="379">
      <c r="D379" s="29"/>
    </row>
    <row r="380">
      <c r="D380" s="29"/>
    </row>
    <row r="381">
      <c r="D381" s="29"/>
    </row>
    <row r="382">
      <c r="D382" s="29"/>
    </row>
    <row r="383">
      <c r="D383" s="29"/>
    </row>
    <row r="384">
      <c r="D384" s="29"/>
    </row>
    <row r="385">
      <c r="D385" s="29"/>
    </row>
    <row r="386">
      <c r="D386" s="29"/>
    </row>
    <row r="387">
      <c r="D387" s="29"/>
    </row>
    <row r="388">
      <c r="D388" s="29"/>
    </row>
    <row r="389">
      <c r="D389" s="29"/>
    </row>
    <row r="390">
      <c r="D390" s="29"/>
    </row>
    <row r="391">
      <c r="D391" s="29"/>
    </row>
    <row r="392">
      <c r="D392" s="29"/>
    </row>
    <row r="393">
      <c r="D393" s="29"/>
    </row>
    <row r="394">
      <c r="D394" s="29"/>
    </row>
    <row r="395">
      <c r="D395" s="29"/>
    </row>
    <row r="396">
      <c r="D396" s="29"/>
    </row>
    <row r="397">
      <c r="D397" s="29"/>
    </row>
    <row r="398">
      <c r="D398" s="29"/>
    </row>
    <row r="399">
      <c r="D399" s="29"/>
    </row>
    <row r="400">
      <c r="D400" s="29"/>
    </row>
    <row r="401">
      <c r="D401" s="29"/>
    </row>
    <row r="402">
      <c r="D402" s="29"/>
    </row>
    <row r="403">
      <c r="D403" s="29"/>
    </row>
    <row r="404">
      <c r="D404" s="29"/>
    </row>
    <row r="405">
      <c r="D405" s="29"/>
    </row>
    <row r="406">
      <c r="D406" s="29"/>
    </row>
    <row r="407">
      <c r="D407" s="29"/>
    </row>
    <row r="408">
      <c r="D408" s="29"/>
    </row>
    <row r="409">
      <c r="D409" s="29"/>
    </row>
    <row r="410">
      <c r="D410" s="29"/>
    </row>
    <row r="411">
      <c r="D411" s="29"/>
    </row>
    <row r="412">
      <c r="D412" s="29"/>
    </row>
    <row r="413">
      <c r="D413" s="29"/>
    </row>
    <row r="414">
      <c r="D414" s="29"/>
    </row>
    <row r="415">
      <c r="D415" s="29"/>
    </row>
    <row r="416">
      <c r="D416" s="29"/>
    </row>
    <row r="417">
      <c r="D417" s="29"/>
    </row>
    <row r="418">
      <c r="D418" s="29"/>
    </row>
    <row r="419">
      <c r="D419" s="29"/>
    </row>
    <row r="420">
      <c r="D420" s="29"/>
    </row>
    <row r="421">
      <c r="D421" s="29"/>
    </row>
    <row r="422">
      <c r="D422" s="29"/>
    </row>
    <row r="423">
      <c r="D423" s="29"/>
    </row>
    <row r="424">
      <c r="D424" s="29"/>
    </row>
    <row r="425">
      <c r="D425" s="29"/>
    </row>
    <row r="426">
      <c r="D426" s="29"/>
    </row>
    <row r="427">
      <c r="D427" s="29"/>
    </row>
    <row r="428">
      <c r="D428" s="29"/>
    </row>
    <row r="429">
      <c r="D429" s="29"/>
    </row>
    <row r="430">
      <c r="D430" s="29"/>
    </row>
    <row r="431">
      <c r="D431" s="29"/>
    </row>
    <row r="432">
      <c r="D432" s="29"/>
    </row>
    <row r="433">
      <c r="D433" s="29"/>
    </row>
    <row r="434">
      <c r="D434" s="29"/>
    </row>
    <row r="435">
      <c r="D435" s="29"/>
    </row>
    <row r="436">
      <c r="D436" s="29"/>
    </row>
    <row r="437">
      <c r="D437" s="29"/>
    </row>
    <row r="438">
      <c r="D438" s="29"/>
    </row>
    <row r="439">
      <c r="D439" s="29"/>
    </row>
    <row r="440">
      <c r="D440" s="29"/>
    </row>
    <row r="441">
      <c r="D441" s="29"/>
    </row>
    <row r="442">
      <c r="D442" s="29"/>
    </row>
    <row r="443">
      <c r="D443" s="29"/>
    </row>
    <row r="444">
      <c r="D444" s="29"/>
    </row>
    <row r="445">
      <c r="D445" s="29"/>
    </row>
    <row r="446">
      <c r="D446" s="29"/>
    </row>
    <row r="447">
      <c r="D447" s="29"/>
    </row>
    <row r="448">
      <c r="D448" s="29"/>
    </row>
    <row r="449">
      <c r="D449" s="29"/>
    </row>
    <row r="450">
      <c r="D450" s="29"/>
    </row>
    <row r="451">
      <c r="D451" s="29"/>
    </row>
    <row r="452">
      <c r="D452" s="29"/>
    </row>
    <row r="453">
      <c r="D453" s="29"/>
    </row>
    <row r="454">
      <c r="D454" s="29"/>
    </row>
    <row r="455">
      <c r="D455" s="29"/>
    </row>
    <row r="456">
      <c r="D456" s="29"/>
    </row>
    <row r="457">
      <c r="D457" s="29"/>
    </row>
    <row r="458">
      <c r="D458" s="29"/>
    </row>
    <row r="459">
      <c r="D459" s="29"/>
    </row>
    <row r="460">
      <c r="D460" s="29"/>
    </row>
    <row r="461">
      <c r="D461" s="29"/>
    </row>
    <row r="462">
      <c r="D462" s="29"/>
    </row>
    <row r="463">
      <c r="D463" s="29"/>
    </row>
    <row r="464">
      <c r="D464" s="29"/>
    </row>
    <row r="465">
      <c r="D465" s="29"/>
    </row>
    <row r="466">
      <c r="D466" s="29"/>
    </row>
    <row r="467">
      <c r="D467" s="29"/>
    </row>
    <row r="468">
      <c r="D468" s="29"/>
    </row>
    <row r="469">
      <c r="D469" s="29"/>
    </row>
    <row r="470">
      <c r="D470" s="29"/>
    </row>
    <row r="471">
      <c r="D471" s="29"/>
    </row>
    <row r="472">
      <c r="D472" s="29"/>
    </row>
    <row r="473">
      <c r="D473" s="29"/>
    </row>
    <row r="474">
      <c r="D474" s="29"/>
    </row>
    <row r="475">
      <c r="D475" s="29"/>
    </row>
    <row r="476">
      <c r="D476" s="29"/>
    </row>
    <row r="477">
      <c r="D477" s="29"/>
    </row>
    <row r="478">
      <c r="D478" s="29"/>
    </row>
    <row r="479">
      <c r="D479" s="29"/>
    </row>
    <row r="480">
      <c r="D480" s="29"/>
    </row>
    <row r="481">
      <c r="D481" s="29"/>
    </row>
    <row r="482">
      <c r="D482" s="29"/>
    </row>
    <row r="483">
      <c r="D483" s="29"/>
    </row>
    <row r="484">
      <c r="D484" s="29"/>
    </row>
    <row r="485">
      <c r="D485" s="29"/>
    </row>
    <row r="486">
      <c r="D486" s="29"/>
    </row>
    <row r="487">
      <c r="D487" s="29"/>
    </row>
    <row r="488">
      <c r="D488" s="29"/>
    </row>
    <row r="489">
      <c r="D489" s="29"/>
    </row>
    <row r="490">
      <c r="D490" s="29"/>
    </row>
    <row r="491">
      <c r="D491" s="29"/>
    </row>
    <row r="492">
      <c r="D492" s="29"/>
    </row>
    <row r="493">
      <c r="D493" s="29"/>
    </row>
    <row r="494">
      <c r="D494" s="29"/>
    </row>
    <row r="495">
      <c r="D495" s="29"/>
    </row>
    <row r="496">
      <c r="D496" s="29"/>
    </row>
    <row r="497">
      <c r="D497" s="29"/>
    </row>
    <row r="498">
      <c r="D498" s="29"/>
    </row>
    <row r="499">
      <c r="D499" s="29"/>
    </row>
    <row r="500">
      <c r="D500" s="29"/>
    </row>
    <row r="501">
      <c r="D501" s="29"/>
    </row>
    <row r="502">
      <c r="D502" s="29"/>
    </row>
    <row r="503">
      <c r="D503" s="29"/>
    </row>
    <row r="504">
      <c r="D504" s="29"/>
    </row>
    <row r="505">
      <c r="D505" s="29"/>
    </row>
    <row r="506">
      <c r="D506" s="29"/>
    </row>
    <row r="507">
      <c r="D507" s="29"/>
    </row>
    <row r="508">
      <c r="D508" s="29"/>
    </row>
    <row r="509">
      <c r="D509" s="29"/>
    </row>
    <row r="510">
      <c r="D510" s="29"/>
    </row>
    <row r="511">
      <c r="D511" s="29"/>
    </row>
    <row r="512">
      <c r="D512" s="29"/>
    </row>
    <row r="513">
      <c r="D513" s="29"/>
    </row>
    <row r="514">
      <c r="D514" s="29"/>
    </row>
    <row r="515">
      <c r="D515" s="29"/>
    </row>
    <row r="516">
      <c r="D516" s="29"/>
    </row>
    <row r="517">
      <c r="D517" s="29"/>
    </row>
    <row r="518">
      <c r="D518" s="29"/>
    </row>
    <row r="519">
      <c r="D519" s="29"/>
    </row>
    <row r="520">
      <c r="D520" s="29"/>
    </row>
    <row r="521">
      <c r="D521" s="29"/>
    </row>
    <row r="522">
      <c r="D522" s="29"/>
    </row>
    <row r="523">
      <c r="D523" s="29"/>
    </row>
    <row r="524">
      <c r="D524" s="29"/>
    </row>
    <row r="525">
      <c r="D525" s="29"/>
    </row>
    <row r="526">
      <c r="D526" s="29"/>
    </row>
    <row r="527">
      <c r="D527" s="29"/>
    </row>
    <row r="528">
      <c r="D528" s="29"/>
    </row>
    <row r="529">
      <c r="D529" s="29"/>
    </row>
    <row r="530">
      <c r="D530" s="29"/>
    </row>
    <row r="531">
      <c r="D531" s="29"/>
    </row>
    <row r="532">
      <c r="D532" s="29"/>
    </row>
    <row r="533">
      <c r="D533" s="29"/>
    </row>
    <row r="534">
      <c r="D534" s="29"/>
    </row>
    <row r="535">
      <c r="D535" s="29"/>
    </row>
    <row r="536">
      <c r="D536" s="29"/>
    </row>
    <row r="537">
      <c r="D537" s="29"/>
    </row>
    <row r="538">
      <c r="D538" s="29"/>
    </row>
    <row r="539">
      <c r="D539" s="29"/>
    </row>
    <row r="540">
      <c r="D540" s="29"/>
    </row>
    <row r="541">
      <c r="D541" s="29"/>
    </row>
    <row r="542">
      <c r="D542" s="29"/>
    </row>
    <row r="543">
      <c r="D543" s="29"/>
    </row>
    <row r="544">
      <c r="D544" s="29"/>
    </row>
    <row r="545">
      <c r="D545" s="29"/>
    </row>
    <row r="546">
      <c r="D546" s="29"/>
    </row>
    <row r="547">
      <c r="D547" s="29"/>
    </row>
    <row r="548">
      <c r="D548" s="29"/>
    </row>
    <row r="549">
      <c r="D549" s="29"/>
    </row>
    <row r="550">
      <c r="D550" s="29"/>
    </row>
    <row r="551">
      <c r="D551" s="29"/>
    </row>
    <row r="552">
      <c r="D552" s="29"/>
    </row>
    <row r="553">
      <c r="D553" s="29"/>
    </row>
    <row r="554">
      <c r="D554" s="29"/>
    </row>
    <row r="555">
      <c r="D555" s="29"/>
    </row>
    <row r="556">
      <c r="D556" s="29"/>
    </row>
    <row r="557">
      <c r="D557" s="29"/>
    </row>
    <row r="558">
      <c r="D558" s="29"/>
    </row>
    <row r="559">
      <c r="D559" s="29"/>
    </row>
    <row r="560">
      <c r="D560" s="29"/>
    </row>
    <row r="561">
      <c r="D561" s="29"/>
    </row>
    <row r="562">
      <c r="D562" s="29"/>
    </row>
    <row r="563">
      <c r="D563" s="29"/>
    </row>
    <row r="564">
      <c r="D564" s="29"/>
    </row>
    <row r="565">
      <c r="D565" s="29"/>
    </row>
    <row r="566">
      <c r="D566" s="29"/>
    </row>
    <row r="567">
      <c r="D567" s="29"/>
    </row>
    <row r="568">
      <c r="D568" s="29"/>
    </row>
    <row r="569">
      <c r="D569" s="29"/>
    </row>
    <row r="570">
      <c r="D570" s="29"/>
    </row>
    <row r="571">
      <c r="D571" s="29"/>
    </row>
    <row r="572">
      <c r="D572" s="29"/>
    </row>
    <row r="573">
      <c r="D573" s="29"/>
    </row>
    <row r="574">
      <c r="D574" s="29"/>
    </row>
    <row r="575">
      <c r="D575" s="29"/>
    </row>
    <row r="576">
      <c r="D576" s="29"/>
    </row>
    <row r="577">
      <c r="D577" s="29"/>
    </row>
    <row r="578">
      <c r="D578" s="29"/>
    </row>
    <row r="579">
      <c r="D579" s="29"/>
    </row>
    <row r="580">
      <c r="D580" s="29"/>
    </row>
    <row r="581">
      <c r="D581" s="29"/>
    </row>
    <row r="582">
      <c r="D582" s="29"/>
    </row>
    <row r="583">
      <c r="D583" s="29"/>
    </row>
    <row r="584">
      <c r="D584" s="29"/>
    </row>
    <row r="585">
      <c r="D585" s="29"/>
    </row>
    <row r="586">
      <c r="D586" s="29"/>
    </row>
    <row r="587">
      <c r="D587" s="29"/>
    </row>
    <row r="588">
      <c r="D588" s="29"/>
    </row>
    <row r="589">
      <c r="D589" s="29"/>
    </row>
    <row r="590">
      <c r="D590" s="29"/>
    </row>
    <row r="591">
      <c r="D591" s="29"/>
    </row>
    <row r="592">
      <c r="D592" s="29"/>
    </row>
    <row r="593">
      <c r="D593" s="29"/>
    </row>
    <row r="594">
      <c r="D594" s="29"/>
    </row>
    <row r="595">
      <c r="D595" s="29"/>
    </row>
    <row r="596">
      <c r="D596" s="29"/>
    </row>
    <row r="597">
      <c r="D597" s="29"/>
    </row>
    <row r="598">
      <c r="D598" s="29"/>
    </row>
    <row r="599">
      <c r="D599" s="29"/>
    </row>
    <row r="600">
      <c r="D600" s="29"/>
    </row>
    <row r="601">
      <c r="D601" s="29"/>
    </row>
    <row r="602">
      <c r="D602" s="29"/>
    </row>
    <row r="603">
      <c r="D603" s="29"/>
    </row>
    <row r="604">
      <c r="D604" s="29"/>
    </row>
    <row r="605">
      <c r="D605" s="29"/>
    </row>
    <row r="606">
      <c r="D606" s="29"/>
    </row>
    <row r="607">
      <c r="D607" s="29"/>
    </row>
    <row r="608">
      <c r="D608" s="29"/>
    </row>
    <row r="609">
      <c r="D609" s="29"/>
    </row>
    <row r="610">
      <c r="D610" s="29"/>
    </row>
    <row r="611">
      <c r="D611" s="29"/>
    </row>
    <row r="612">
      <c r="D612" s="29"/>
    </row>
    <row r="613">
      <c r="D613" s="29"/>
    </row>
    <row r="614">
      <c r="D614" s="29"/>
    </row>
    <row r="615">
      <c r="D615" s="29"/>
    </row>
    <row r="616">
      <c r="D616" s="29"/>
    </row>
    <row r="617">
      <c r="D617" s="29"/>
    </row>
    <row r="618">
      <c r="D618" s="29"/>
    </row>
    <row r="619">
      <c r="D619" s="29"/>
    </row>
    <row r="620">
      <c r="D620" s="29"/>
    </row>
    <row r="621">
      <c r="D621" s="29"/>
    </row>
    <row r="622">
      <c r="D622" s="29"/>
    </row>
    <row r="623">
      <c r="D623" s="29"/>
    </row>
    <row r="624">
      <c r="D624" s="29"/>
    </row>
    <row r="625">
      <c r="D625" s="29"/>
    </row>
    <row r="626">
      <c r="D626" s="29"/>
    </row>
    <row r="627">
      <c r="D627" s="29"/>
    </row>
    <row r="628">
      <c r="D628" s="29"/>
    </row>
    <row r="629">
      <c r="D629" s="29"/>
    </row>
    <row r="630">
      <c r="D630" s="29"/>
    </row>
    <row r="631">
      <c r="D631" s="29"/>
    </row>
    <row r="632">
      <c r="D632" s="29"/>
    </row>
    <row r="633">
      <c r="D633" s="29"/>
    </row>
    <row r="634">
      <c r="D634" s="29"/>
    </row>
    <row r="635">
      <c r="D635" s="29"/>
    </row>
    <row r="636">
      <c r="D636" s="29"/>
    </row>
    <row r="637">
      <c r="D637" s="29"/>
    </row>
    <row r="638">
      <c r="D638" s="29"/>
    </row>
    <row r="639">
      <c r="D639" s="29"/>
    </row>
    <row r="640">
      <c r="D640" s="29"/>
    </row>
    <row r="641">
      <c r="D641" s="29"/>
    </row>
    <row r="642">
      <c r="D642" s="29"/>
    </row>
    <row r="643">
      <c r="D643" s="29"/>
    </row>
    <row r="644">
      <c r="D644" s="29"/>
    </row>
    <row r="645">
      <c r="D645" s="29"/>
    </row>
    <row r="646">
      <c r="D646" s="29"/>
    </row>
    <row r="647">
      <c r="D647" s="29"/>
    </row>
    <row r="648">
      <c r="D648" s="29"/>
    </row>
    <row r="649">
      <c r="D649" s="29"/>
    </row>
    <row r="650">
      <c r="D650" s="29"/>
    </row>
    <row r="651">
      <c r="D651" s="29"/>
    </row>
    <row r="652">
      <c r="D652" s="29"/>
    </row>
    <row r="653">
      <c r="D653" s="29"/>
    </row>
    <row r="654">
      <c r="D654" s="29"/>
    </row>
    <row r="655">
      <c r="D655" s="29"/>
    </row>
    <row r="656">
      <c r="D656" s="29"/>
    </row>
    <row r="657">
      <c r="D657" s="29"/>
    </row>
    <row r="658">
      <c r="D658" s="29"/>
    </row>
    <row r="659">
      <c r="D659" s="29"/>
    </row>
    <row r="660">
      <c r="D660" s="29"/>
    </row>
    <row r="661">
      <c r="D661" s="29"/>
    </row>
    <row r="662">
      <c r="D662" s="29"/>
    </row>
    <row r="663">
      <c r="D663" s="29"/>
    </row>
    <row r="664">
      <c r="D664" s="29"/>
    </row>
    <row r="665">
      <c r="D665" s="29"/>
    </row>
    <row r="666">
      <c r="D666" s="29"/>
    </row>
    <row r="667">
      <c r="D667" s="29"/>
    </row>
    <row r="668">
      <c r="D668" s="29"/>
    </row>
    <row r="669">
      <c r="D669" s="29"/>
    </row>
    <row r="670">
      <c r="D670" s="29"/>
    </row>
    <row r="671">
      <c r="D671" s="29"/>
    </row>
    <row r="672">
      <c r="D672" s="29"/>
    </row>
    <row r="673">
      <c r="D673" s="29"/>
    </row>
    <row r="674">
      <c r="D674" s="29"/>
    </row>
    <row r="675">
      <c r="D675" s="29"/>
    </row>
    <row r="676">
      <c r="D676" s="29"/>
    </row>
    <row r="677">
      <c r="D677" s="29"/>
    </row>
    <row r="678">
      <c r="D678" s="29"/>
    </row>
    <row r="679">
      <c r="D679" s="29"/>
    </row>
    <row r="680">
      <c r="D680" s="29"/>
    </row>
    <row r="681">
      <c r="D681" s="29"/>
    </row>
    <row r="682">
      <c r="D682" s="29"/>
    </row>
    <row r="683">
      <c r="D683" s="29"/>
    </row>
    <row r="684">
      <c r="D684" s="29"/>
    </row>
    <row r="685">
      <c r="D685" s="29"/>
    </row>
    <row r="686">
      <c r="D686" s="29"/>
    </row>
    <row r="687">
      <c r="D687" s="29"/>
    </row>
    <row r="688">
      <c r="D688" s="29"/>
    </row>
    <row r="689">
      <c r="D689" s="29"/>
    </row>
    <row r="690">
      <c r="D690" s="29"/>
    </row>
    <row r="691">
      <c r="D691" s="29"/>
    </row>
    <row r="692">
      <c r="D692" s="29"/>
    </row>
    <row r="693">
      <c r="D693" s="29"/>
    </row>
    <row r="694">
      <c r="D694" s="29"/>
    </row>
    <row r="695">
      <c r="D695" s="29"/>
    </row>
    <row r="696">
      <c r="D696" s="29"/>
    </row>
    <row r="697">
      <c r="D697" s="29"/>
    </row>
    <row r="698">
      <c r="D698" s="29"/>
    </row>
    <row r="699">
      <c r="D699" s="29"/>
    </row>
    <row r="700">
      <c r="D700" s="29"/>
    </row>
    <row r="701">
      <c r="D701" s="29"/>
    </row>
    <row r="702">
      <c r="D702" s="29"/>
    </row>
    <row r="703">
      <c r="D703" s="29"/>
    </row>
    <row r="704">
      <c r="D704" s="29"/>
    </row>
    <row r="705">
      <c r="D705" s="29"/>
    </row>
    <row r="706">
      <c r="D706" s="29"/>
    </row>
    <row r="707">
      <c r="D707" s="29"/>
    </row>
    <row r="708">
      <c r="D708" s="29"/>
    </row>
    <row r="709">
      <c r="D709" s="29"/>
    </row>
    <row r="710">
      <c r="D710" s="29"/>
    </row>
    <row r="711">
      <c r="D711" s="29"/>
    </row>
    <row r="712">
      <c r="D712" s="29"/>
    </row>
    <row r="713">
      <c r="D713" s="29"/>
    </row>
    <row r="714">
      <c r="D714" s="29"/>
    </row>
    <row r="715">
      <c r="D715" s="29"/>
    </row>
    <row r="716">
      <c r="D716" s="29"/>
    </row>
    <row r="717">
      <c r="D717" s="29"/>
    </row>
    <row r="718">
      <c r="D718" s="29"/>
    </row>
    <row r="719">
      <c r="D719" s="29"/>
    </row>
    <row r="720">
      <c r="D720" s="29"/>
    </row>
    <row r="721">
      <c r="D721" s="29"/>
    </row>
    <row r="722">
      <c r="D722" s="29"/>
    </row>
    <row r="723">
      <c r="D723" s="29"/>
    </row>
    <row r="724">
      <c r="D724" s="29"/>
    </row>
    <row r="725">
      <c r="D725" s="29"/>
    </row>
    <row r="726">
      <c r="D726" s="29"/>
    </row>
    <row r="727">
      <c r="D727" s="29"/>
    </row>
    <row r="728">
      <c r="D728" s="29"/>
    </row>
    <row r="729">
      <c r="D729" s="29"/>
    </row>
    <row r="730">
      <c r="D730" s="29"/>
    </row>
    <row r="731">
      <c r="D731" s="29"/>
    </row>
    <row r="732">
      <c r="D732" s="29"/>
    </row>
    <row r="733">
      <c r="D733" s="29"/>
    </row>
    <row r="734">
      <c r="D734" s="29"/>
    </row>
    <row r="735">
      <c r="D735" s="29"/>
    </row>
    <row r="736">
      <c r="D736" s="29"/>
    </row>
    <row r="737">
      <c r="D737" s="29"/>
    </row>
    <row r="738">
      <c r="D738" s="29"/>
    </row>
    <row r="739">
      <c r="D739" s="29"/>
    </row>
    <row r="740">
      <c r="D740" s="29"/>
    </row>
    <row r="741">
      <c r="D741" s="29"/>
    </row>
    <row r="742">
      <c r="D742" s="29"/>
    </row>
    <row r="743">
      <c r="D743" s="29"/>
    </row>
    <row r="744">
      <c r="D744" s="29"/>
    </row>
    <row r="745">
      <c r="D745" s="29"/>
    </row>
    <row r="746">
      <c r="D746" s="29"/>
    </row>
    <row r="747">
      <c r="D747" s="29"/>
    </row>
    <row r="748">
      <c r="D748" s="29"/>
    </row>
    <row r="749">
      <c r="D749" s="29"/>
    </row>
    <row r="750">
      <c r="D750" s="29"/>
    </row>
    <row r="751">
      <c r="D751" s="29"/>
    </row>
    <row r="752">
      <c r="D752" s="29"/>
    </row>
    <row r="753">
      <c r="D753" s="29"/>
    </row>
    <row r="754">
      <c r="D754" s="29"/>
    </row>
    <row r="755">
      <c r="D755" s="29"/>
    </row>
    <row r="756">
      <c r="D756" s="29"/>
    </row>
    <row r="757">
      <c r="D757" s="29"/>
    </row>
    <row r="758">
      <c r="D758" s="29"/>
    </row>
    <row r="759">
      <c r="D759" s="29"/>
    </row>
    <row r="760">
      <c r="D760" s="29"/>
    </row>
    <row r="761">
      <c r="D761" s="29"/>
    </row>
    <row r="762">
      <c r="D762" s="29"/>
    </row>
    <row r="763">
      <c r="D763" s="29"/>
    </row>
    <row r="764">
      <c r="D764" s="29"/>
    </row>
    <row r="765">
      <c r="D765" s="29"/>
    </row>
    <row r="766">
      <c r="D766" s="29"/>
    </row>
    <row r="767">
      <c r="D767" s="29"/>
    </row>
    <row r="768">
      <c r="D768" s="29"/>
    </row>
    <row r="769">
      <c r="D769" s="29"/>
    </row>
    <row r="770">
      <c r="D770" s="29"/>
    </row>
    <row r="771">
      <c r="D771" s="29"/>
    </row>
    <row r="772">
      <c r="D772" s="29"/>
    </row>
    <row r="773">
      <c r="D773" s="29"/>
    </row>
    <row r="774">
      <c r="D774" s="29"/>
    </row>
    <row r="775">
      <c r="D775" s="29"/>
    </row>
    <row r="776">
      <c r="D776" s="29"/>
    </row>
    <row r="777">
      <c r="D777" s="29"/>
    </row>
    <row r="778">
      <c r="D778" s="29"/>
    </row>
    <row r="779">
      <c r="D779" s="29"/>
    </row>
    <row r="780">
      <c r="D780" s="29"/>
    </row>
    <row r="781">
      <c r="D781" s="29"/>
    </row>
    <row r="782">
      <c r="D782" s="29"/>
    </row>
    <row r="783">
      <c r="D783" s="29"/>
    </row>
    <row r="784">
      <c r="D784" s="29"/>
    </row>
    <row r="785">
      <c r="D785" s="29"/>
    </row>
    <row r="786">
      <c r="D786" s="29"/>
    </row>
    <row r="787">
      <c r="D787" s="29"/>
    </row>
    <row r="788">
      <c r="D788" s="29"/>
    </row>
    <row r="789">
      <c r="D789" s="29"/>
    </row>
    <row r="790">
      <c r="D790" s="29"/>
    </row>
    <row r="791">
      <c r="D791" s="29"/>
    </row>
    <row r="792">
      <c r="D792" s="29"/>
    </row>
    <row r="793">
      <c r="D793" s="29"/>
    </row>
    <row r="794">
      <c r="D794" s="29"/>
    </row>
    <row r="795">
      <c r="D795" s="29"/>
    </row>
    <row r="796">
      <c r="D796" s="29"/>
    </row>
    <row r="797">
      <c r="D797" s="29"/>
    </row>
    <row r="798">
      <c r="D798" s="29"/>
    </row>
    <row r="799">
      <c r="D799" s="29"/>
    </row>
    <row r="800">
      <c r="D800" s="29"/>
    </row>
    <row r="801">
      <c r="D801" s="29"/>
    </row>
    <row r="802">
      <c r="D802" s="29"/>
    </row>
    <row r="803">
      <c r="D803" s="29"/>
    </row>
    <row r="804">
      <c r="D804" s="29"/>
    </row>
    <row r="805">
      <c r="D805" s="29"/>
    </row>
    <row r="806">
      <c r="D806" s="29"/>
    </row>
    <row r="807">
      <c r="D807" s="29"/>
    </row>
    <row r="808">
      <c r="D808" s="29"/>
    </row>
    <row r="809">
      <c r="D809" s="29"/>
    </row>
    <row r="810">
      <c r="D810" s="29"/>
    </row>
    <row r="811">
      <c r="D811" s="29"/>
    </row>
    <row r="812">
      <c r="D812" s="29"/>
    </row>
    <row r="813">
      <c r="D813" s="29"/>
    </row>
    <row r="814">
      <c r="D814" s="29"/>
    </row>
    <row r="815">
      <c r="D815" s="29"/>
    </row>
    <row r="816">
      <c r="D816" s="29"/>
    </row>
    <row r="817">
      <c r="D817" s="29"/>
    </row>
    <row r="818">
      <c r="D818" s="29"/>
    </row>
    <row r="819">
      <c r="D819" s="29"/>
    </row>
    <row r="820">
      <c r="D820" s="29"/>
    </row>
    <row r="821">
      <c r="D821" s="29"/>
    </row>
    <row r="822">
      <c r="D822" s="29"/>
    </row>
    <row r="823">
      <c r="D823" s="29"/>
    </row>
    <row r="824">
      <c r="D824" s="29"/>
    </row>
    <row r="825">
      <c r="D825" s="29"/>
    </row>
    <row r="826">
      <c r="D826" s="29"/>
    </row>
    <row r="827">
      <c r="D827" s="29"/>
    </row>
    <row r="828">
      <c r="D828" s="29"/>
    </row>
    <row r="829">
      <c r="D829" s="29"/>
    </row>
    <row r="830">
      <c r="D830" s="29"/>
    </row>
    <row r="831">
      <c r="D831" s="29"/>
    </row>
    <row r="832">
      <c r="D832" s="29"/>
    </row>
    <row r="833">
      <c r="D833" s="29"/>
    </row>
    <row r="834">
      <c r="D834" s="29"/>
    </row>
    <row r="835">
      <c r="D835" s="29"/>
    </row>
    <row r="836">
      <c r="D836" s="29"/>
    </row>
    <row r="837">
      <c r="D837" s="29"/>
    </row>
    <row r="838">
      <c r="D838" s="29"/>
    </row>
    <row r="839">
      <c r="D839" s="29"/>
    </row>
    <row r="840">
      <c r="D840" s="29"/>
    </row>
    <row r="841">
      <c r="D841" s="29"/>
    </row>
    <row r="842">
      <c r="D842" s="29"/>
    </row>
    <row r="843">
      <c r="D843" s="29"/>
    </row>
    <row r="844">
      <c r="D844" s="29"/>
    </row>
    <row r="845">
      <c r="D845" s="29"/>
    </row>
    <row r="846">
      <c r="D846" s="29"/>
    </row>
    <row r="847">
      <c r="D847" s="29"/>
    </row>
    <row r="848">
      <c r="D848" s="29"/>
    </row>
    <row r="849">
      <c r="D849" s="29"/>
    </row>
    <row r="850">
      <c r="D850" s="29"/>
    </row>
    <row r="851">
      <c r="D851" s="29"/>
    </row>
    <row r="852">
      <c r="D852" s="29"/>
    </row>
    <row r="853">
      <c r="D853" s="29"/>
    </row>
    <row r="854">
      <c r="D854" s="29"/>
    </row>
    <row r="855">
      <c r="D855" s="29"/>
    </row>
    <row r="856">
      <c r="D856" s="29"/>
    </row>
    <row r="857">
      <c r="D857" s="29"/>
    </row>
    <row r="858">
      <c r="D858" s="29"/>
    </row>
    <row r="859">
      <c r="D859" s="29"/>
    </row>
    <row r="860">
      <c r="D860" s="29"/>
    </row>
    <row r="861">
      <c r="D861" s="29"/>
    </row>
    <row r="862">
      <c r="D862" s="29"/>
    </row>
    <row r="863">
      <c r="D863" s="29"/>
    </row>
    <row r="864">
      <c r="D864" s="29"/>
    </row>
    <row r="865">
      <c r="D865" s="29"/>
    </row>
    <row r="866">
      <c r="D866" s="29"/>
    </row>
    <row r="867">
      <c r="D867" s="29"/>
    </row>
    <row r="868">
      <c r="D868" s="29"/>
    </row>
    <row r="869">
      <c r="D869" s="29"/>
    </row>
    <row r="870">
      <c r="D870" s="29"/>
    </row>
    <row r="871">
      <c r="D871" s="29"/>
    </row>
    <row r="872">
      <c r="D872" s="29"/>
    </row>
    <row r="873">
      <c r="D873" s="29"/>
    </row>
    <row r="874">
      <c r="D874" s="29"/>
    </row>
    <row r="875">
      <c r="D875" s="29"/>
    </row>
    <row r="876">
      <c r="D876" s="29"/>
    </row>
    <row r="877">
      <c r="D877" s="29"/>
    </row>
    <row r="878">
      <c r="D878" s="29"/>
    </row>
    <row r="879">
      <c r="D879" s="29"/>
    </row>
    <row r="880">
      <c r="D880" s="29"/>
    </row>
    <row r="881">
      <c r="D881" s="29"/>
    </row>
    <row r="882">
      <c r="D882" s="29"/>
    </row>
    <row r="883">
      <c r="D883" s="29"/>
    </row>
    <row r="884">
      <c r="D884" s="29"/>
    </row>
    <row r="885">
      <c r="D885" s="29"/>
    </row>
    <row r="886">
      <c r="D886" s="29"/>
    </row>
    <row r="887">
      <c r="D887" s="29"/>
    </row>
    <row r="888">
      <c r="D888" s="29"/>
    </row>
    <row r="889">
      <c r="D889" s="29"/>
    </row>
    <row r="890">
      <c r="D890" s="29"/>
    </row>
    <row r="891">
      <c r="D891" s="29"/>
    </row>
    <row r="892">
      <c r="D892" s="29"/>
    </row>
    <row r="893">
      <c r="D893" s="29"/>
    </row>
    <row r="894">
      <c r="D894" s="29"/>
    </row>
    <row r="895">
      <c r="D895" s="29"/>
    </row>
    <row r="896">
      <c r="D896" s="29"/>
    </row>
    <row r="897">
      <c r="D897" s="29"/>
    </row>
    <row r="898">
      <c r="D898" s="29"/>
    </row>
    <row r="899">
      <c r="D899" s="29"/>
    </row>
    <row r="900">
      <c r="D900" s="29"/>
    </row>
    <row r="901">
      <c r="D901" s="29"/>
    </row>
    <row r="902">
      <c r="D902" s="29"/>
    </row>
    <row r="903">
      <c r="D903" s="29"/>
    </row>
    <row r="904">
      <c r="D904" s="29"/>
    </row>
    <row r="905">
      <c r="D905" s="29"/>
    </row>
    <row r="906">
      <c r="D906" s="29"/>
    </row>
    <row r="907">
      <c r="D907" s="29"/>
    </row>
    <row r="908">
      <c r="D908" s="29"/>
    </row>
    <row r="909">
      <c r="D909" s="29"/>
    </row>
    <row r="910">
      <c r="D910" s="29"/>
    </row>
    <row r="911">
      <c r="D911" s="29"/>
    </row>
    <row r="912">
      <c r="D912" s="29"/>
    </row>
    <row r="913">
      <c r="D913" s="29"/>
    </row>
    <row r="914">
      <c r="D914" s="29"/>
    </row>
    <row r="915">
      <c r="D915" s="29"/>
    </row>
    <row r="916">
      <c r="D916" s="29"/>
    </row>
    <row r="917">
      <c r="D917" s="29"/>
    </row>
    <row r="918">
      <c r="D918" s="29"/>
    </row>
    <row r="919">
      <c r="D919" s="29"/>
    </row>
    <row r="920">
      <c r="D920" s="29"/>
    </row>
    <row r="921">
      <c r="D921" s="29"/>
    </row>
    <row r="922">
      <c r="D922" s="29"/>
    </row>
    <row r="923">
      <c r="D923" s="29"/>
    </row>
    <row r="924">
      <c r="D924" s="29"/>
    </row>
    <row r="925">
      <c r="D925" s="29"/>
    </row>
    <row r="926">
      <c r="D926" s="29"/>
    </row>
    <row r="927">
      <c r="D927" s="29"/>
    </row>
    <row r="928">
      <c r="D928" s="29"/>
    </row>
    <row r="929">
      <c r="D929" s="29"/>
    </row>
    <row r="930">
      <c r="D930" s="29"/>
    </row>
    <row r="931">
      <c r="D931" s="29"/>
    </row>
    <row r="932">
      <c r="D932" s="29"/>
    </row>
    <row r="933">
      <c r="D933" s="29"/>
    </row>
    <row r="934">
      <c r="D934" s="29"/>
    </row>
    <row r="935">
      <c r="D935" s="29"/>
    </row>
    <row r="936">
      <c r="D936" s="29"/>
    </row>
    <row r="937">
      <c r="D937" s="29"/>
    </row>
    <row r="938">
      <c r="D938" s="29"/>
    </row>
    <row r="939">
      <c r="D939" s="29"/>
    </row>
    <row r="940">
      <c r="D940" s="29"/>
    </row>
    <row r="941">
      <c r="D941" s="29"/>
    </row>
    <row r="942">
      <c r="D942" s="29"/>
    </row>
    <row r="943">
      <c r="D943" s="29"/>
    </row>
    <row r="944">
      <c r="D944" s="29"/>
    </row>
    <row r="945">
      <c r="D945" s="29"/>
    </row>
    <row r="946">
      <c r="D946" s="29"/>
    </row>
    <row r="947">
      <c r="D947" s="29"/>
    </row>
    <row r="948">
      <c r="D948" s="29"/>
    </row>
    <row r="949">
      <c r="D949" s="29"/>
    </row>
    <row r="950">
      <c r="D950" s="29"/>
    </row>
    <row r="951">
      <c r="D951" s="29"/>
    </row>
    <row r="952">
      <c r="D952" s="29"/>
    </row>
    <row r="953">
      <c r="D953" s="29"/>
    </row>
    <row r="954">
      <c r="D954" s="29"/>
    </row>
    <row r="955">
      <c r="D955" s="29"/>
    </row>
    <row r="956">
      <c r="D956" s="29"/>
    </row>
    <row r="957">
      <c r="D957" s="29"/>
    </row>
    <row r="958">
      <c r="D958" s="29"/>
    </row>
    <row r="959">
      <c r="D959" s="29"/>
    </row>
    <row r="960">
      <c r="D960" s="29"/>
    </row>
    <row r="961">
      <c r="D961" s="29"/>
    </row>
    <row r="962">
      <c r="D962" s="29"/>
    </row>
    <row r="963">
      <c r="D963" s="29"/>
    </row>
    <row r="964">
      <c r="D964" s="29"/>
    </row>
    <row r="965">
      <c r="D965" s="29"/>
    </row>
    <row r="966">
      <c r="D966" s="29"/>
    </row>
    <row r="967">
      <c r="D967" s="29"/>
    </row>
    <row r="968">
      <c r="D968" s="29"/>
    </row>
    <row r="969">
      <c r="D969" s="29"/>
    </row>
    <row r="970">
      <c r="D970" s="29"/>
    </row>
    <row r="971">
      <c r="D971" s="29"/>
    </row>
    <row r="972">
      <c r="D972" s="29"/>
    </row>
    <row r="973">
      <c r="D973" s="29"/>
    </row>
    <row r="974">
      <c r="D974" s="29"/>
    </row>
    <row r="975">
      <c r="D975" s="29"/>
    </row>
    <row r="976">
      <c r="D976" s="29"/>
    </row>
    <row r="977">
      <c r="D977" s="29"/>
    </row>
    <row r="978">
      <c r="D978" s="29"/>
    </row>
    <row r="979">
      <c r="D979" s="29"/>
    </row>
    <row r="980">
      <c r="D980" s="29"/>
    </row>
    <row r="981">
      <c r="D981" s="29"/>
    </row>
    <row r="982">
      <c r="D982" s="29"/>
    </row>
    <row r="983">
      <c r="D983" s="29"/>
    </row>
    <row r="984">
      <c r="D984" s="29"/>
    </row>
    <row r="985">
      <c r="D985" s="29"/>
    </row>
    <row r="986">
      <c r="D986" s="29"/>
    </row>
    <row r="987">
      <c r="D987" s="29"/>
    </row>
    <row r="988">
      <c r="D988" s="29"/>
    </row>
    <row r="989">
      <c r="D989" s="29"/>
    </row>
    <row r="990">
      <c r="D990" s="29"/>
    </row>
    <row r="991">
      <c r="D991" s="29"/>
    </row>
    <row r="992">
      <c r="D992" s="29"/>
    </row>
    <row r="993">
      <c r="D993" s="29"/>
    </row>
    <row r="994">
      <c r="D994" s="29"/>
    </row>
    <row r="995">
      <c r="D995" s="29"/>
    </row>
    <row r="996">
      <c r="D996" s="29"/>
    </row>
    <row r="997">
      <c r="D997" s="29"/>
    </row>
    <row r="998">
      <c r="D998" s="29"/>
    </row>
    <row r="999">
      <c r="D999" s="29"/>
    </row>
    <row r="1000">
      <c r="D1000" s="2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11.57"/>
    <col customWidth="1" min="3" max="3" width="22.29"/>
    <col customWidth="1" min="4" max="4" width="24.86"/>
    <col customWidth="1" min="5" max="5" width="22.14"/>
    <col customWidth="1" min="6" max="6" width="27.14"/>
    <col customWidth="1" min="7" max="7" width="34.0"/>
    <col customWidth="1" min="8" max="8" width="21.43"/>
    <col customWidth="1" min="9" max="9" width="24.14"/>
    <col customWidth="1" min="10" max="10" width="21.29"/>
    <col customWidth="1" min="11" max="11" width="26.43"/>
    <col customWidth="1" min="12" max="12" width="33.14"/>
    <col customWidth="1" min="13" max="13" width="21.43"/>
    <col customWidth="1" min="14" max="14" width="24.14"/>
    <col customWidth="1" min="15" max="15" width="21.29"/>
    <col customWidth="1" min="16" max="16" width="26.43"/>
    <col customWidth="1" min="17" max="17" width="33.14"/>
    <col customWidth="1" min="18" max="18" width="22.71"/>
    <col customWidth="1" min="19" max="19" width="25.43"/>
    <col customWidth="1" min="20" max="20" width="22.57"/>
    <col customWidth="1" min="21" max="21" width="27.71"/>
    <col customWidth="1" min="22" max="22" width="34.43"/>
    <col customWidth="1" min="23" max="23" width="22.86"/>
    <col customWidth="1" min="24" max="24" width="25.57"/>
    <col customWidth="1" min="25" max="25" width="22.71"/>
    <col customWidth="1" min="26" max="26" width="27.86"/>
    <col customWidth="1" min="27" max="27" width="34.57"/>
    <col customWidth="1" min="28" max="28" width="24.57"/>
    <col customWidth="1" min="29" max="29" width="27.29"/>
    <col customWidth="1" min="30" max="30" width="24.43"/>
    <col customWidth="1" min="31" max="31" width="29.57"/>
    <col customWidth="1" min="32" max="32" width="36.43"/>
    <col customWidth="1" min="33" max="33" width="22.86"/>
    <col customWidth="1" min="34" max="34" width="25.57"/>
    <col customWidth="1" min="35" max="35" width="22.71"/>
    <col customWidth="1" min="36" max="36" width="27.86"/>
    <col customWidth="1" min="37" max="37" width="34.57"/>
    <col customWidth="1" min="38" max="38" width="23.14"/>
    <col customWidth="1" min="39" max="39" width="25.86"/>
    <col customWidth="1" min="40" max="40" width="23.0"/>
    <col customWidth="1" min="41" max="41" width="28.14"/>
    <col customWidth="1" min="42" max="42" width="35.0"/>
    <col customWidth="1" min="43" max="43" width="22.86"/>
    <col customWidth="1" min="44" max="44" width="25.57"/>
    <col customWidth="1" min="45" max="45" width="22.71"/>
    <col customWidth="1" min="46" max="46" width="27.86"/>
    <col customWidth="1" min="47" max="47" width="34.57"/>
    <col customWidth="1" min="48" max="48" width="22.71"/>
    <col customWidth="1" min="49" max="49" width="25.43"/>
    <col customWidth="1" min="50" max="50" width="22.57"/>
    <col customWidth="1" min="51" max="51" width="27.71"/>
    <col customWidth="1" min="52" max="52" width="34.43"/>
    <col customWidth="1" min="53" max="53" width="22.71"/>
    <col customWidth="1" min="54" max="54" width="25.43"/>
    <col customWidth="1" min="55" max="55" width="22.57"/>
    <col customWidth="1" min="56" max="56" width="27.71"/>
    <col customWidth="1" min="57" max="57" width="34.43"/>
    <col customWidth="1" min="58" max="58" width="23.14"/>
    <col customWidth="1" min="59" max="59" width="25.86"/>
    <col customWidth="1" min="60" max="60" width="23.0"/>
    <col customWidth="1" min="61" max="61" width="28.14"/>
    <col customWidth="1" min="62" max="62" width="35.0"/>
    <col customWidth="1" min="63" max="63" width="22.29"/>
    <col customWidth="1" min="64" max="64" width="24.86"/>
    <col customWidth="1" min="65" max="65" width="22.14"/>
    <col customWidth="1" min="66" max="66" width="27.14"/>
    <col customWidth="1" min="67" max="67" width="34.0"/>
    <col customWidth="1" min="68" max="68" width="21.29"/>
    <col customWidth="1" min="69" max="69" width="24.0"/>
    <col customWidth="1" min="70" max="70" width="21.14"/>
    <col customWidth="1" min="71" max="71" width="26.29"/>
    <col customWidth="1" min="72" max="72" width="33.0"/>
    <col customWidth="1" min="73" max="73" width="22.71"/>
    <col customWidth="1" min="74" max="74" width="25.43"/>
    <col customWidth="1" min="75" max="75" width="22.57"/>
    <col customWidth="1" min="76" max="76" width="27.71"/>
    <col customWidth="1" min="77" max="77" width="34.43"/>
    <col customWidth="1" min="78" max="78" width="20.71"/>
    <col customWidth="1" min="79" max="79" width="23.43"/>
    <col customWidth="1" min="80" max="80" width="20.57"/>
    <col customWidth="1" min="81" max="81" width="25.57"/>
    <col customWidth="1" min="82" max="82" width="32.43"/>
    <col customWidth="1" min="83" max="83" width="22.0"/>
    <col customWidth="1" min="84" max="84" width="24.57"/>
    <col customWidth="1" min="85" max="85" width="21.71"/>
    <col customWidth="1" min="86" max="86" width="26.86"/>
    <col customWidth="1" min="87" max="87" width="33.71"/>
    <col customWidth="1" min="88" max="88" width="22.43"/>
    <col customWidth="1" min="89" max="89" width="25.0"/>
    <col customWidth="1" min="90" max="90" width="22.29"/>
    <col customWidth="1" min="91" max="91" width="27.29"/>
    <col customWidth="1" min="92" max="92" width="34.14"/>
    <col customWidth="1" min="93" max="93" width="21.29"/>
    <col customWidth="1" min="94" max="94" width="24.0"/>
    <col customWidth="1" min="95" max="95" width="21.14"/>
    <col customWidth="1" min="96" max="96" width="26.29"/>
    <col customWidth="1" min="97" max="97" width="33.0"/>
    <col customWidth="1" min="98" max="98" width="22.57"/>
    <col customWidth="1" min="99" max="99" width="25.29"/>
    <col customWidth="1" min="100" max="100" width="22.43"/>
    <col customWidth="1" min="101" max="101" width="27.43"/>
    <col customWidth="1" min="102" max="102" width="34.29"/>
    <col customWidth="1" min="103" max="103" width="22.14"/>
    <col customWidth="1" min="104" max="104" width="24.71"/>
    <col customWidth="1" min="105" max="105" width="22.0"/>
    <col customWidth="1" min="106" max="106" width="27.0"/>
    <col customWidth="1" min="107" max="107" width="33.86"/>
    <col customWidth="1" min="108" max="108" width="24.29"/>
    <col customWidth="1" min="109" max="109" width="27.0"/>
    <col customWidth="1" min="110" max="110" width="24.14"/>
    <col customWidth="1" min="111" max="111" width="29.29"/>
    <col customWidth="1" min="112" max="112" width="36.0"/>
    <col customWidth="1" min="113" max="113" width="22.86"/>
    <col customWidth="1" min="114" max="114" width="25.57"/>
    <col customWidth="1" min="115" max="115" width="22.71"/>
    <col customWidth="1" min="116" max="116" width="27.86"/>
    <col customWidth="1" min="117" max="117" width="34.57"/>
    <col customWidth="1" min="118" max="118" width="22.71"/>
    <col customWidth="1" min="119" max="119" width="25.43"/>
    <col customWidth="1" min="120" max="120" width="22.57"/>
    <col customWidth="1" min="121" max="121" width="27.71"/>
    <col customWidth="1" min="122" max="122" width="34.43"/>
    <col customWidth="1" min="123" max="123" width="22.0"/>
    <col customWidth="1" min="124" max="124" width="24.71"/>
    <col customWidth="1" min="125" max="125" width="21.86"/>
    <col customWidth="1" min="126" max="126" width="27.0"/>
    <col customWidth="1" min="127" max="127" width="33.86"/>
    <col customWidth="1" min="128" max="128" width="22.43"/>
    <col customWidth="1" min="129" max="129" width="25.0"/>
    <col customWidth="1" min="130" max="130" width="22.29"/>
    <col customWidth="1" min="131" max="131" width="27.29"/>
    <col customWidth="1" min="132" max="132" width="34.14"/>
    <col customWidth="1" min="133" max="133" width="22.29"/>
    <col customWidth="1" min="134" max="134" width="24.86"/>
    <col customWidth="1" min="135" max="135" width="22.14"/>
    <col customWidth="1" min="136" max="136" width="27.14"/>
    <col customWidth="1" min="137" max="137" width="34.0"/>
    <col customWidth="1" min="138" max="138" width="22.57"/>
    <col customWidth="1" min="139" max="139" width="25.29"/>
    <col customWidth="1" min="140" max="140" width="22.43"/>
    <col customWidth="1" min="141" max="141" width="27.43"/>
    <col customWidth="1" min="142" max="142" width="34.29"/>
    <col customWidth="1" min="143" max="143" width="22.57"/>
    <col customWidth="1" min="144" max="144" width="25.29"/>
    <col customWidth="1" min="145" max="145" width="22.43"/>
    <col customWidth="1" min="146" max="146" width="27.43"/>
    <col customWidth="1" min="147" max="147" width="34.29"/>
    <col customWidth="1" min="148" max="148" width="22.43"/>
    <col customWidth="1" min="149" max="149" width="25.0"/>
    <col customWidth="1" min="150" max="150" width="22.29"/>
    <col customWidth="1" min="151" max="151" width="27.29"/>
    <col customWidth="1" min="152" max="152" width="34.14"/>
    <col customWidth="1" min="153" max="153" width="22.71"/>
    <col customWidth="1" min="154" max="154" width="25.43"/>
    <col customWidth="1" min="155" max="155" width="22.57"/>
    <col customWidth="1" min="156" max="156" width="27.71"/>
    <col customWidth="1" min="157" max="157" width="34.43"/>
    <col customWidth="1" min="158" max="158" width="22.71"/>
    <col customWidth="1" min="159" max="159" width="25.43"/>
    <col customWidth="1" min="160" max="160" width="22.57"/>
    <col customWidth="1" min="161" max="161" width="27.71"/>
    <col customWidth="1" min="162" max="162" width="34.43"/>
    <col customWidth="1" min="163" max="163" width="22.43"/>
    <col customWidth="1" min="164" max="164" width="25.0"/>
    <col customWidth="1" min="165" max="165" width="22.29"/>
    <col customWidth="1" min="166" max="166" width="27.29"/>
    <col customWidth="1" min="167" max="167" width="34.14"/>
    <col customWidth="1" min="168" max="168" width="21.29"/>
    <col customWidth="1" min="169" max="169" width="24.0"/>
    <col customWidth="1" min="170" max="170" width="21.14"/>
    <col customWidth="1" min="171" max="171" width="26.29"/>
    <col customWidth="1" min="172" max="172" width="33.0"/>
    <col customWidth="1" min="173" max="173" width="21.29"/>
    <col customWidth="1" min="174" max="174" width="24.0"/>
    <col customWidth="1" min="175" max="175" width="21.14"/>
    <col customWidth="1" min="176" max="176" width="26.29"/>
    <col customWidth="1" min="177" max="177" width="33.0"/>
    <col customWidth="1" min="178" max="178" width="21.14"/>
    <col customWidth="1" min="179" max="179" width="23.86"/>
    <col customWidth="1" min="180" max="180" width="21.0"/>
    <col customWidth="1" min="181" max="181" width="26.0"/>
    <col customWidth="1" min="182" max="182" width="32.86"/>
    <col customWidth="1" min="183" max="183" width="22.29"/>
    <col customWidth="1" min="184" max="184" width="24.86"/>
    <col customWidth="1" min="185" max="185" width="22.14"/>
    <col customWidth="1" min="186" max="186" width="27.14"/>
    <col customWidth="1" min="187" max="187" width="34.0"/>
    <col customWidth="1" min="188" max="188" width="22.86"/>
    <col customWidth="1" min="189" max="189" width="25.57"/>
    <col customWidth="1" min="190" max="190" width="22.71"/>
    <col customWidth="1" min="191" max="191" width="27.86"/>
    <col customWidth="1" min="192" max="192" width="34.57"/>
    <col customWidth="1" min="193" max="193" width="22.14"/>
    <col customWidth="1" min="194" max="194" width="24.71"/>
    <col customWidth="1" min="195" max="195" width="22.0"/>
    <col customWidth="1" min="196" max="196" width="27.0"/>
    <col customWidth="1" min="197" max="197" width="33.86"/>
    <col customWidth="1" min="198" max="198" width="22.86"/>
    <col customWidth="1" min="199" max="199" width="25.57"/>
    <col customWidth="1" min="200" max="200" width="22.71"/>
    <col customWidth="1" min="201" max="201" width="27.86"/>
    <col customWidth="1" min="202" max="202" width="34.71"/>
    <col customWidth="1" min="203" max="203" width="22.43"/>
    <col customWidth="1" min="204" max="204" width="25.0"/>
    <col customWidth="1" min="205" max="205" width="22.29"/>
    <col customWidth="1" min="206" max="206" width="27.29"/>
    <col customWidth="1" min="207" max="207" width="34.14"/>
    <col customWidth="1" min="208" max="208" width="22.0"/>
    <col customWidth="1" min="209" max="209" width="24.71"/>
    <col customWidth="1" min="210" max="210" width="21.86"/>
    <col customWidth="1" min="211" max="211" width="27.0"/>
    <col customWidth="1" min="212" max="212" width="33.86"/>
    <col customWidth="1" min="213" max="213" width="22.29"/>
    <col customWidth="1" min="214" max="214" width="24.86"/>
    <col customWidth="1" min="215" max="215" width="22.14"/>
    <col customWidth="1" min="216" max="216" width="27.14"/>
    <col customWidth="1" min="217" max="217" width="34.0"/>
    <col customWidth="1" min="218" max="218" width="22.57"/>
    <col customWidth="1" min="219" max="219" width="25.29"/>
    <col customWidth="1" min="220" max="220" width="22.43"/>
    <col customWidth="1" min="221" max="221" width="27.43"/>
    <col customWidth="1" min="222" max="222" width="34.29"/>
    <col customWidth="1" min="223" max="223" width="21.71"/>
    <col customWidth="1" min="224" max="224" width="24.43"/>
    <col customWidth="1" min="225" max="225" width="21.57"/>
    <col customWidth="1" min="226" max="226" width="26.71"/>
    <col customWidth="1" min="227" max="227" width="33.57"/>
    <col customWidth="1" min="228" max="228" width="21.57"/>
    <col customWidth="1" min="229" max="229" width="24.29"/>
    <col customWidth="1" min="230" max="230" width="21.43"/>
    <col customWidth="1" min="231" max="231" width="26.57"/>
    <col customWidth="1" min="232" max="232" width="33.43"/>
    <col customWidth="1" min="233" max="233" width="22.43"/>
    <col customWidth="1" min="234" max="234" width="25.0"/>
    <col customWidth="1" min="235" max="235" width="22.29"/>
    <col customWidth="1" min="236" max="236" width="27.29"/>
    <col customWidth="1" min="237" max="237" width="34.14"/>
    <col customWidth="1" min="238" max="238" width="22.57"/>
    <col customWidth="1" min="239" max="239" width="25.29"/>
    <col customWidth="1" min="240" max="240" width="22.43"/>
    <col customWidth="1" min="241" max="241" width="27.43"/>
    <col customWidth="1" min="242" max="242" width="34.29"/>
  </cols>
  <sheetData>
    <row r="1" ht="19.5" customHeight="1">
      <c r="A1" s="30" t="s">
        <v>0</v>
      </c>
      <c r="B1" s="30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1" t="s">
        <v>22</v>
      </c>
      <c r="X1" s="31" t="s">
        <v>23</v>
      </c>
      <c r="Y1" s="31" t="s">
        <v>24</v>
      </c>
      <c r="Z1" s="31" t="s">
        <v>25</v>
      </c>
      <c r="AA1" s="31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1" t="s">
        <v>32</v>
      </c>
      <c r="AH1" s="31" t="s">
        <v>33</v>
      </c>
      <c r="AI1" s="31" t="s">
        <v>34</v>
      </c>
      <c r="AJ1" s="31" t="s">
        <v>35</v>
      </c>
      <c r="AK1" s="31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1" t="s">
        <v>42</v>
      </c>
      <c r="AR1" s="31" t="s">
        <v>43</v>
      </c>
      <c r="AS1" s="31" t="s">
        <v>44</v>
      </c>
      <c r="AT1" s="31" t="s">
        <v>45</v>
      </c>
      <c r="AU1" s="31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1" t="s">
        <v>52</v>
      </c>
      <c r="BB1" s="31" t="s">
        <v>53</v>
      </c>
      <c r="BC1" s="31" t="s">
        <v>54</v>
      </c>
      <c r="BD1" s="31" t="s">
        <v>55</v>
      </c>
      <c r="BE1" s="31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1" t="s">
        <v>62</v>
      </c>
      <c r="BL1" s="31" t="s">
        <v>63</v>
      </c>
      <c r="BM1" s="31" t="s">
        <v>64</v>
      </c>
      <c r="BN1" s="31" t="s">
        <v>65</v>
      </c>
      <c r="BO1" s="31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1" t="s">
        <v>72</v>
      </c>
      <c r="BV1" s="31" t="s">
        <v>73</v>
      </c>
      <c r="BW1" s="31" t="s">
        <v>74</v>
      </c>
      <c r="BX1" s="31" t="s">
        <v>75</v>
      </c>
      <c r="BY1" s="31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1" t="s">
        <v>82</v>
      </c>
      <c r="CF1" s="31" t="s">
        <v>83</v>
      </c>
      <c r="CG1" s="31" t="s">
        <v>84</v>
      </c>
      <c r="CH1" s="31" t="s">
        <v>85</v>
      </c>
      <c r="CI1" s="31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1" t="s">
        <v>92</v>
      </c>
      <c r="CP1" s="31" t="s">
        <v>93</v>
      </c>
      <c r="CQ1" s="31" t="s">
        <v>94</v>
      </c>
      <c r="CR1" s="31" t="s">
        <v>95</v>
      </c>
      <c r="CS1" s="31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1" t="s">
        <v>102</v>
      </c>
      <c r="CZ1" s="31" t="s">
        <v>103</v>
      </c>
      <c r="DA1" s="31" t="s">
        <v>104</v>
      </c>
      <c r="DB1" s="31" t="s">
        <v>105</v>
      </c>
      <c r="DC1" s="31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1" t="s">
        <v>112</v>
      </c>
      <c r="DJ1" s="31" t="s">
        <v>113</v>
      </c>
      <c r="DK1" s="31" t="s">
        <v>114</v>
      </c>
      <c r="DL1" s="31" t="s">
        <v>115</v>
      </c>
      <c r="DM1" s="31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1" t="s">
        <v>122</v>
      </c>
      <c r="DT1" s="31" t="s">
        <v>123</v>
      </c>
      <c r="DU1" s="31" t="s">
        <v>124</v>
      </c>
      <c r="DV1" s="31" t="s">
        <v>125</v>
      </c>
      <c r="DW1" s="31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1" t="s">
        <v>132</v>
      </c>
      <c r="ED1" s="31" t="s">
        <v>133</v>
      </c>
      <c r="EE1" s="31" t="s">
        <v>134</v>
      </c>
      <c r="EF1" s="31" t="s">
        <v>135</v>
      </c>
      <c r="EG1" s="31" t="s">
        <v>136</v>
      </c>
      <c r="EH1" s="32" t="s">
        <v>137</v>
      </c>
      <c r="EI1" s="32" t="s">
        <v>138</v>
      </c>
      <c r="EJ1" s="32" t="s">
        <v>139</v>
      </c>
      <c r="EK1" s="32" t="s">
        <v>140</v>
      </c>
      <c r="EL1" s="32" t="s">
        <v>141</v>
      </c>
      <c r="EM1" s="31" t="s">
        <v>142</v>
      </c>
      <c r="EN1" s="31" t="s">
        <v>143</v>
      </c>
      <c r="EO1" s="31" t="s">
        <v>144</v>
      </c>
      <c r="EP1" s="31" t="s">
        <v>145</v>
      </c>
      <c r="EQ1" s="31" t="s">
        <v>146</v>
      </c>
      <c r="ER1" s="32" t="s">
        <v>147</v>
      </c>
      <c r="ES1" s="32" t="s">
        <v>148</v>
      </c>
      <c r="ET1" s="32" t="s">
        <v>149</v>
      </c>
      <c r="EU1" s="32" t="s">
        <v>150</v>
      </c>
      <c r="EV1" s="32" t="s">
        <v>151</v>
      </c>
      <c r="EW1" s="31" t="s">
        <v>152</v>
      </c>
      <c r="EX1" s="31" t="s">
        <v>153</v>
      </c>
      <c r="EY1" s="31" t="s">
        <v>154</v>
      </c>
      <c r="EZ1" s="31" t="s">
        <v>155</v>
      </c>
      <c r="FA1" s="31" t="s">
        <v>156</v>
      </c>
      <c r="FB1" s="32" t="s">
        <v>157</v>
      </c>
      <c r="FC1" s="32" t="s">
        <v>158</v>
      </c>
      <c r="FD1" s="32" t="s">
        <v>159</v>
      </c>
      <c r="FE1" s="32" t="s">
        <v>160</v>
      </c>
      <c r="FF1" s="32" t="s">
        <v>161</v>
      </c>
      <c r="FG1" s="31" t="s">
        <v>162</v>
      </c>
      <c r="FH1" s="31" t="s">
        <v>163</v>
      </c>
      <c r="FI1" s="31" t="s">
        <v>164</v>
      </c>
      <c r="FJ1" s="31" t="s">
        <v>165</v>
      </c>
      <c r="FK1" s="31" t="s">
        <v>166</v>
      </c>
      <c r="FL1" s="32" t="s">
        <v>167</v>
      </c>
      <c r="FM1" s="32" t="s">
        <v>168</v>
      </c>
      <c r="FN1" s="32" t="s">
        <v>169</v>
      </c>
      <c r="FO1" s="32" t="s">
        <v>170</v>
      </c>
      <c r="FP1" s="32" t="s">
        <v>171</v>
      </c>
      <c r="FQ1" s="31" t="s">
        <v>172</v>
      </c>
      <c r="FR1" s="31" t="s">
        <v>173</v>
      </c>
      <c r="FS1" s="31" t="s">
        <v>174</v>
      </c>
      <c r="FT1" s="31" t="s">
        <v>175</v>
      </c>
      <c r="FU1" s="31" t="s">
        <v>176</v>
      </c>
      <c r="FV1" s="32" t="s">
        <v>177</v>
      </c>
      <c r="FW1" s="32" t="s">
        <v>178</v>
      </c>
      <c r="FX1" s="32" t="s">
        <v>179</v>
      </c>
      <c r="FY1" s="32" t="s">
        <v>180</v>
      </c>
      <c r="FZ1" s="32" t="s">
        <v>181</v>
      </c>
      <c r="GA1" s="31" t="s">
        <v>182</v>
      </c>
      <c r="GB1" s="31" t="s">
        <v>183</v>
      </c>
      <c r="GC1" s="31" t="s">
        <v>184</v>
      </c>
      <c r="GD1" s="31" t="s">
        <v>185</v>
      </c>
      <c r="GE1" s="31" t="s">
        <v>186</v>
      </c>
      <c r="GF1" s="32" t="s">
        <v>187</v>
      </c>
      <c r="GG1" s="32" t="s">
        <v>188</v>
      </c>
      <c r="GH1" s="32" t="s">
        <v>189</v>
      </c>
      <c r="GI1" s="32" t="s">
        <v>190</v>
      </c>
      <c r="GJ1" s="32" t="s">
        <v>191</v>
      </c>
      <c r="GK1" s="31" t="s">
        <v>192</v>
      </c>
      <c r="GL1" s="31" t="s">
        <v>193</v>
      </c>
      <c r="GM1" s="31" t="s">
        <v>194</v>
      </c>
      <c r="GN1" s="31" t="s">
        <v>195</v>
      </c>
      <c r="GO1" s="31" t="s">
        <v>196</v>
      </c>
      <c r="GP1" s="32" t="s">
        <v>197</v>
      </c>
      <c r="GQ1" s="32" t="s">
        <v>198</v>
      </c>
      <c r="GR1" s="32" t="s">
        <v>199</v>
      </c>
      <c r="GS1" s="32" t="s">
        <v>200</v>
      </c>
      <c r="GT1" s="32" t="s">
        <v>201</v>
      </c>
      <c r="GU1" s="31" t="s">
        <v>202</v>
      </c>
      <c r="GV1" s="31" t="s">
        <v>203</v>
      </c>
      <c r="GW1" s="31" t="s">
        <v>204</v>
      </c>
      <c r="GX1" s="31" t="s">
        <v>205</v>
      </c>
      <c r="GY1" s="31" t="s">
        <v>206</v>
      </c>
      <c r="GZ1" s="32" t="s">
        <v>207</v>
      </c>
      <c r="HA1" s="32" t="s">
        <v>208</v>
      </c>
      <c r="HB1" s="32" t="s">
        <v>209</v>
      </c>
      <c r="HC1" s="32" t="s">
        <v>210</v>
      </c>
      <c r="HD1" s="32" t="s">
        <v>211</v>
      </c>
      <c r="HE1" s="31" t="s">
        <v>212</v>
      </c>
      <c r="HF1" s="31" t="s">
        <v>213</v>
      </c>
      <c r="HG1" s="31" t="s">
        <v>214</v>
      </c>
      <c r="HH1" s="31" t="s">
        <v>215</v>
      </c>
      <c r="HI1" s="31" t="s">
        <v>216</v>
      </c>
      <c r="HJ1" s="32" t="s">
        <v>217</v>
      </c>
      <c r="HK1" s="32" t="s">
        <v>218</v>
      </c>
      <c r="HL1" s="32" t="s">
        <v>219</v>
      </c>
      <c r="HM1" s="32" t="s">
        <v>220</v>
      </c>
      <c r="HN1" s="32" t="s">
        <v>221</v>
      </c>
      <c r="HO1" s="31" t="s">
        <v>222</v>
      </c>
      <c r="HP1" s="31" t="s">
        <v>223</v>
      </c>
      <c r="HQ1" s="31" t="s">
        <v>224</v>
      </c>
      <c r="HR1" s="31" t="s">
        <v>225</v>
      </c>
      <c r="HS1" s="31" t="s">
        <v>226</v>
      </c>
      <c r="HT1" s="32" t="s">
        <v>227</v>
      </c>
      <c r="HU1" s="32" t="s">
        <v>228</v>
      </c>
      <c r="HV1" s="32" t="s">
        <v>229</v>
      </c>
      <c r="HW1" s="32" t="s">
        <v>230</v>
      </c>
      <c r="HX1" s="32" t="s">
        <v>231</v>
      </c>
      <c r="HY1" s="31" t="s">
        <v>232</v>
      </c>
      <c r="HZ1" s="31" t="s">
        <v>233</v>
      </c>
      <c r="IA1" s="31" t="s">
        <v>234</v>
      </c>
      <c r="IB1" s="31" t="s">
        <v>235</v>
      </c>
      <c r="IC1" s="31" t="s">
        <v>236</v>
      </c>
      <c r="ID1" s="32" t="s">
        <v>237</v>
      </c>
      <c r="IE1" s="32" t="s">
        <v>238</v>
      </c>
      <c r="IF1" s="32" t="s">
        <v>239</v>
      </c>
      <c r="IG1" s="32" t="s">
        <v>240</v>
      </c>
      <c r="IH1" s="32" t="s">
        <v>241</v>
      </c>
    </row>
    <row r="2" ht="19.5" customHeight="1">
      <c r="A2" s="33" t="s">
        <v>365</v>
      </c>
      <c r="B2" s="34">
        <v>1998.0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</row>
    <row r="3" ht="19.5" customHeight="1">
      <c r="A3" s="33" t="s">
        <v>366</v>
      </c>
      <c r="B3" s="34">
        <v>1998.0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</row>
    <row r="4" ht="19.5" customHeight="1">
      <c r="A4" s="33" t="s">
        <v>365</v>
      </c>
      <c r="B4" s="34">
        <v>1999.0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</row>
    <row r="5" ht="19.5" customHeight="1">
      <c r="A5" s="33" t="s">
        <v>366</v>
      </c>
      <c r="B5" s="34">
        <v>1999.0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</row>
    <row r="6" ht="19.5" customHeight="1">
      <c r="A6" s="33" t="s">
        <v>365</v>
      </c>
      <c r="B6" s="34">
        <v>2000.0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</row>
    <row r="7" ht="19.5" customHeight="1">
      <c r="A7" s="33" t="s">
        <v>366</v>
      </c>
      <c r="B7" s="34">
        <v>2000.0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</row>
    <row r="8" ht="19.5" customHeight="1">
      <c r="A8" s="33" t="s">
        <v>365</v>
      </c>
      <c r="B8" s="34">
        <v>2001.0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</row>
    <row r="9" ht="19.5" customHeight="1">
      <c r="A9" s="33" t="s">
        <v>366</v>
      </c>
      <c r="B9" s="34">
        <v>2001.0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</row>
    <row r="10" ht="19.5" customHeight="1">
      <c r="A10" s="33" t="s">
        <v>365</v>
      </c>
      <c r="B10" s="34">
        <v>2002.0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</row>
    <row r="11" ht="19.5" customHeight="1">
      <c r="A11" s="33" t="s">
        <v>366</v>
      </c>
      <c r="B11" s="34">
        <v>2002.0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</row>
    <row r="12" ht="19.5" customHeight="1">
      <c r="A12" s="33" t="s">
        <v>365</v>
      </c>
      <c r="B12" s="34">
        <v>2003.0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</row>
    <row r="13" ht="19.5" customHeight="1">
      <c r="A13" s="33" t="s">
        <v>366</v>
      </c>
      <c r="B13" s="34">
        <v>2003.0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</row>
    <row r="14" ht="19.5" customHeight="1">
      <c r="A14" s="33" t="s">
        <v>365</v>
      </c>
      <c r="B14" s="34">
        <v>2004.0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</row>
    <row r="15" ht="19.5" customHeight="1">
      <c r="A15" s="33" t="s">
        <v>366</v>
      </c>
      <c r="B15" s="34">
        <v>2004.0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</row>
    <row r="16" ht="19.5" customHeight="1">
      <c r="A16" s="33" t="s">
        <v>365</v>
      </c>
      <c r="B16" s="34">
        <v>2005.0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</row>
    <row r="17" ht="19.5" customHeight="1">
      <c r="A17" s="33" t="s">
        <v>366</v>
      </c>
      <c r="B17" s="34">
        <v>2005.0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</row>
    <row r="18" ht="19.5" customHeight="1">
      <c r="A18" s="33" t="s">
        <v>365</v>
      </c>
      <c r="B18" s="34">
        <v>2006.0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</row>
    <row r="19" ht="19.5" customHeight="1">
      <c r="A19" s="33" t="s">
        <v>366</v>
      </c>
      <c r="B19" s="34">
        <v>2006.0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</row>
    <row r="20" ht="19.5" customHeight="1">
      <c r="A20" s="33" t="s">
        <v>365</v>
      </c>
      <c r="B20" s="34">
        <v>2007.0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</row>
    <row r="21" ht="19.5" customHeight="1">
      <c r="A21" s="33" t="s">
        <v>366</v>
      </c>
      <c r="B21" s="34">
        <v>2007.0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</row>
    <row r="22" ht="19.5" customHeight="1">
      <c r="A22" s="33" t="s">
        <v>365</v>
      </c>
      <c r="B22" s="34">
        <v>2008.0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</row>
    <row r="23" ht="19.5" customHeight="1">
      <c r="A23" s="33" t="s">
        <v>366</v>
      </c>
      <c r="B23" s="34">
        <v>2008.0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</row>
    <row r="24" ht="19.5" customHeight="1">
      <c r="A24" s="33" t="s">
        <v>365</v>
      </c>
      <c r="B24" s="34">
        <v>2009.0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</row>
    <row r="25" ht="19.5" customHeight="1">
      <c r="A25" s="33" t="s">
        <v>366</v>
      </c>
      <c r="B25" s="34">
        <v>2009.0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</row>
    <row r="26" ht="19.5" customHeight="1">
      <c r="A26" s="33" t="s">
        <v>365</v>
      </c>
      <c r="B26" s="34">
        <v>2010.0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</row>
    <row r="27" ht="19.5" customHeight="1">
      <c r="A27" s="33" t="s">
        <v>366</v>
      </c>
      <c r="B27" s="34">
        <v>2010.0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</row>
    <row r="28" ht="19.5" customHeight="1">
      <c r="A28" s="33" t="s">
        <v>365</v>
      </c>
      <c r="B28" s="34">
        <v>2011.0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</row>
    <row r="29" ht="19.5" customHeight="1">
      <c r="A29" s="33" t="s">
        <v>366</v>
      </c>
      <c r="B29" s="34">
        <v>2011.0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</row>
    <row r="30" ht="19.5" customHeight="1">
      <c r="A30" s="33" t="s">
        <v>365</v>
      </c>
      <c r="B30" s="34">
        <v>2012.0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</row>
    <row r="31" ht="19.5" customHeight="1">
      <c r="A31" s="33" t="s">
        <v>366</v>
      </c>
      <c r="B31" s="34">
        <v>2012.0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</row>
    <row r="32" ht="19.5" customHeight="1">
      <c r="A32" s="33" t="s">
        <v>365</v>
      </c>
      <c r="B32" s="34">
        <v>2013.0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</row>
    <row r="33" ht="19.5" customHeight="1">
      <c r="A33" s="33" t="s">
        <v>366</v>
      </c>
      <c r="B33" s="34">
        <v>2013.0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</row>
    <row r="34" ht="19.5" customHeight="1">
      <c r="A34" s="33" t="s">
        <v>365</v>
      </c>
      <c r="B34" s="34">
        <v>2014.0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</row>
    <row r="35" ht="19.5" customHeight="1">
      <c r="A35" s="33" t="s">
        <v>366</v>
      </c>
      <c r="B35" s="34">
        <v>2014.0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</row>
    <row r="36" ht="19.5" customHeight="1">
      <c r="A36" s="33" t="s">
        <v>365</v>
      </c>
      <c r="B36" s="34">
        <v>2015.0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</row>
    <row r="37" ht="19.5" customHeight="1">
      <c r="A37" s="33" t="s">
        <v>366</v>
      </c>
      <c r="B37" s="34">
        <v>2015.0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</row>
    <row r="38" ht="19.5" customHeight="1">
      <c r="A38" s="33" t="s">
        <v>365</v>
      </c>
      <c r="B38" s="34">
        <v>2016.0</v>
      </c>
      <c r="C38" s="36">
        <v>5.73613E9</v>
      </c>
      <c r="D38" s="35"/>
      <c r="E38" s="36">
        <v>7.38831E8</v>
      </c>
      <c r="F38" s="36">
        <v>5.13565E8</v>
      </c>
      <c r="G38" s="35"/>
      <c r="H38" s="35"/>
      <c r="I38" s="35"/>
      <c r="J38" s="35"/>
      <c r="K38" s="35"/>
      <c r="L38" s="35"/>
      <c r="M38" s="36">
        <v>2.0884E10</v>
      </c>
      <c r="N38" s="35"/>
      <c r="O38" s="36">
        <v>7.523E9</v>
      </c>
      <c r="P38" s="36">
        <v>5.842E9</v>
      </c>
      <c r="Q38" s="35"/>
      <c r="R38" s="36">
        <v>2.2923237E10</v>
      </c>
      <c r="S38" s="35"/>
      <c r="T38" s="36">
        <v>1.116739E9</v>
      </c>
      <c r="U38" s="35"/>
      <c r="V38" s="35"/>
      <c r="W38" s="36">
        <v>1.793E10</v>
      </c>
      <c r="X38" s="35"/>
      <c r="Y38" s="36">
        <v>8.004E9</v>
      </c>
      <c r="Z38" s="36">
        <v>7.717E9</v>
      </c>
      <c r="AA38" s="35"/>
      <c r="AB38" s="36">
        <v>1.6132E10</v>
      </c>
      <c r="AC38" s="35"/>
      <c r="AD38" s="36">
        <v>8.364E9</v>
      </c>
      <c r="AE38" s="36">
        <v>6.003E9</v>
      </c>
      <c r="AF38" s="35"/>
      <c r="AG38" s="36">
        <v>1.4424E10</v>
      </c>
      <c r="AH38" s="35"/>
      <c r="AI38" s="36">
        <v>7.465E9</v>
      </c>
      <c r="AJ38" s="36">
        <v>5.091E9</v>
      </c>
      <c r="AK38" s="35"/>
      <c r="AL38" s="36">
        <v>1.6369E10</v>
      </c>
      <c r="AM38" s="35"/>
      <c r="AN38" s="36">
        <v>7.527E9</v>
      </c>
      <c r="AO38" s="36">
        <v>4.066E9</v>
      </c>
      <c r="AP38" s="35"/>
      <c r="AQ38" s="36">
        <v>9.712E9</v>
      </c>
      <c r="AR38" s="35"/>
      <c r="AS38" s="36">
        <v>5.318E9</v>
      </c>
      <c r="AT38" s="36">
        <v>3.648E9</v>
      </c>
      <c r="AU38" s="35"/>
      <c r="AV38" s="36">
        <v>9.79E9</v>
      </c>
      <c r="AW38" s="35"/>
      <c r="AX38" s="36">
        <v>4.208E9</v>
      </c>
      <c r="AY38" s="36">
        <v>1.678E9</v>
      </c>
      <c r="AZ38" s="35"/>
      <c r="BA38" s="36">
        <v>5.055E9</v>
      </c>
      <c r="BB38" s="35"/>
      <c r="BC38" s="36">
        <v>3.92E8</v>
      </c>
      <c r="BD38" s="36">
        <v>2.51E8</v>
      </c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6">
        <v>2.68062E11</v>
      </c>
      <c r="BQ38" s="35"/>
      <c r="BR38" s="35"/>
      <c r="BS38" s="36">
        <v>7.597E9</v>
      </c>
      <c r="BT38" s="35"/>
      <c r="BU38" s="35"/>
      <c r="BV38" s="35"/>
      <c r="BW38" s="35"/>
      <c r="BX38" s="35"/>
      <c r="BY38" s="35"/>
      <c r="BZ38" s="36">
        <v>6.01726E11</v>
      </c>
      <c r="CA38" s="35"/>
      <c r="CB38" s="35"/>
      <c r="CC38" s="36">
        <v>8.9706E10</v>
      </c>
      <c r="CD38" s="35"/>
      <c r="CE38" s="36">
        <v>1.8433E10</v>
      </c>
      <c r="CF38" s="35"/>
      <c r="CG38" s="36">
        <v>-1.24E8</v>
      </c>
      <c r="CH38" s="35"/>
      <c r="CI38" s="35"/>
      <c r="CJ38" s="35"/>
      <c r="CK38" s="35"/>
      <c r="CL38" s="35"/>
      <c r="CM38" s="35"/>
      <c r="CN38" s="35"/>
      <c r="CO38" s="36">
        <v>9.2068191E7</v>
      </c>
      <c r="CP38" s="35"/>
      <c r="CQ38" s="36">
        <v>-1.178283743E9</v>
      </c>
      <c r="CR38" s="36">
        <v>-1.234274377E9</v>
      </c>
      <c r="CS38" s="35"/>
      <c r="CT38" s="35"/>
      <c r="CU38" s="35"/>
      <c r="CV38" s="35"/>
      <c r="CW38" s="35"/>
      <c r="CX38" s="35"/>
      <c r="CY38" s="36">
        <v>6.4484175827E10</v>
      </c>
      <c r="CZ38" s="35"/>
      <c r="DA38" s="36">
        <v>4.41605813E9</v>
      </c>
      <c r="DB38" s="36">
        <v>2.149709771E9</v>
      </c>
      <c r="DC38" s="35"/>
      <c r="DD38" s="36">
        <v>8.1709E10</v>
      </c>
      <c r="DE38" s="35"/>
      <c r="DF38" s="36">
        <v>2.3062E10</v>
      </c>
      <c r="DG38" s="36">
        <v>1.4164E10</v>
      </c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6">
        <v>7.1472232E10</v>
      </c>
      <c r="DT38" s="35"/>
      <c r="DU38" s="36">
        <v>1.1172384E10</v>
      </c>
      <c r="DV38" s="36">
        <v>8.382763E9</v>
      </c>
      <c r="DW38" s="35"/>
      <c r="DX38" s="36">
        <v>2.8083E10</v>
      </c>
      <c r="DY38" s="35"/>
      <c r="DZ38" s="35"/>
      <c r="EA38" s="35"/>
      <c r="EB38" s="35"/>
      <c r="EC38" s="35"/>
      <c r="ED38" s="35"/>
      <c r="EE38" s="35"/>
      <c r="EF38" s="36">
        <v>-1.18E8</v>
      </c>
      <c r="EG38" s="35"/>
      <c r="EH38" s="36">
        <v>3.1236416931E10</v>
      </c>
      <c r="EI38" s="35"/>
      <c r="EJ38" s="36">
        <v>7.881969928E9</v>
      </c>
      <c r="EK38" s="36">
        <v>5.415725822E9</v>
      </c>
      <c r="EL38" s="35"/>
      <c r="EM38" s="36">
        <v>4.2927E10</v>
      </c>
      <c r="EN38" s="35"/>
      <c r="EO38" s="36">
        <v>1.287E9</v>
      </c>
      <c r="EP38" s="36">
        <v>9.69E8</v>
      </c>
      <c r="EQ38" s="35"/>
      <c r="ER38" s="36">
        <v>4.5003821468E10</v>
      </c>
      <c r="ES38" s="35"/>
      <c r="ET38" s="36">
        <v>3.576368347E9</v>
      </c>
      <c r="EU38" s="36">
        <v>9.527628101E9</v>
      </c>
      <c r="EV38" s="35"/>
      <c r="EW38" s="36">
        <v>9.675E9</v>
      </c>
      <c r="EX38" s="35"/>
      <c r="EY38" s="36">
        <v>7.22E8</v>
      </c>
      <c r="EZ38" s="36">
        <v>5.45E8</v>
      </c>
      <c r="FA38" s="35"/>
      <c r="FB38" s="36">
        <v>4.679E10</v>
      </c>
      <c r="FC38" s="35"/>
      <c r="FD38" s="36">
        <v>2.2025E10</v>
      </c>
      <c r="FE38" s="36">
        <v>1.843E10</v>
      </c>
      <c r="FF38" s="35"/>
      <c r="FG38" s="36">
        <v>1.30183E11</v>
      </c>
      <c r="FH38" s="35"/>
      <c r="FI38" s="36">
        <v>3.67E9</v>
      </c>
      <c r="FJ38" s="36">
        <v>2.308E9</v>
      </c>
      <c r="FK38" s="35"/>
      <c r="FL38" s="36">
        <v>2.4269E10</v>
      </c>
      <c r="FM38" s="35"/>
      <c r="FN38" s="36">
        <v>1.1805E10</v>
      </c>
      <c r="FO38" s="36">
        <v>8.256E9</v>
      </c>
      <c r="FP38" s="35"/>
      <c r="FQ38" s="35"/>
      <c r="FR38" s="35"/>
      <c r="FS38" s="35"/>
      <c r="FT38" s="35"/>
      <c r="FU38" s="35"/>
      <c r="FV38" s="36">
        <v>3.986507E9</v>
      </c>
      <c r="FW38" s="35"/>
      <c r="FX38" s="36">
        <v>4.09643E8</v>
      </c>
      <c r="FY38" s="36">
        <v>2.49238E8</v>
      </c>
      <c r="FZ38" s="35"/>
      <c r="GA38" s="36">
        <v>8.356089401E10</v>
      </c>
      <c r="GB38" s="35"/>
      <c r="GC38" s="36">
        <v>1.9627108033E10</v>
      </c>
      <c r="GD38" s="36">
        <v>1.4695291199E10</v>
      </c>
      <c r="GE38" s="35"/>
      <c r="GF38" s="36">
        <v>5.1144126038E10</v>
      </c>
      <c r="GG38" s="35"/>
      <c r="GH38" s="36">
        <v>3.800029867E9</v>
      </c>
      <c r="GI38" s="36">
        <v>2.894750425E9</v>
      </c>
      <c r="GJ38" s="35"/>
      <c r="GK38" s="36">
        <v>4.38798E11</v>
      </c>
      <c r="GL38" s="35"/>
      <c r="GM38" s="36">
        <v>1.65148E11</v>
      </c>
      <c r="GN38" s="36">
        <v>1.0997E11</v>
      </c>
      <c r="GO38" s="35"/>
      <c r="GP38" s="36">
        <v>2.6464299559E10</v>
      </c>
      <c r="GQ38" s="35"/>
      <c r="GR38" s="36">
        <v>2.801527197E9</v>
      </c>
      <c r="GS38" s="36">
        <v>2.066708349E9</v>
      </c>
      <c r="GT38" s="35"/>
      <c r="GU38" s="36">
        <v>4.52285E13</v>
      </c>
      <c r="GV38" s="35"/>
      <c r="GW38" s="36">
        <v>-5.46258E12</v>
      </c>
      <c r="GX38" s="36">
        <v>-6.4047E12</v>
      </c>
      <c r="GY38" s="35"/>
      <c r="GZ38" s="36">
        <v>2.054972087E9</v>
      </c>
      <c r="HA38" s="35"/>
      <c r="HB38" s="35"/>
      <c r="HC38" s="36">
        <v>2.09029394E8</v>
      </c>
      <c r="HD38" s="35"/>
      <c r="HE38" s="36">
        <v>4.7890033E10</v>
      </c>
      <c r="HF38" s="35"/>
      <c r="HG38" s="36">
        <v>7.396535E9</v>
      </c>
      <c r="HH38" s="36">
        <v>5.660669E9</v>
      </c>
      <c r="HI38" s="35"/>
      <c r="HJ38" s="36">
        <v>4.974362903E9</v>
      </c>
      <c r="HK38" s="35"/>
      <c r="HL38" s="36">
        <v>-8.48548596E8</v>
      </c>
      <c r="HM38" s="36">
        <v>-8.17847329E8</v>
      </c>
      <c r="HN38" s="35"/>
      <c r="HO38" s="36">
        <v>1.64748E11</v>
      </c>
      <c r="HP38" s="35"/>
      <c r="HQ38" s="35"/>
      <c r="HR38" s="35"/>
      <c r="HS38" s="35"/>
      <c r="HT38" s="36">
        <v>1.54766E11</v>
      </c>
      <c r="HU38" s="35"/>
      <c r="HV38" s="35"/>
      <c r="HW38" s="35"/>
      <c r="HX38" s="35"/>
      <c r="HY38" s="36">
        <v>2.8992014E7</v>
      </c>
      <c r="HZ38" s="35"/>
      <c r="IA38" s="36">
        <v>-2586966.0</v>
      </c>
      <c r="IB38" s="36">
        <v>-4772649.0</v>
      </c>
      <c r="IC38" s="35"/>
      <c r="ID38" s="36">
        <v>2.0048977476E10</v>
      </c>
      <c r="IE38" s="35"/>
      <c r="IF38" s="36">
        <v>3.500086673E9</v>
      </c>
      <c r="IG38" s="35"/>
      <c r="IH38" s="35"/>
    </row>
    <row r="39" ht="19.5" customHeight="1">
      <c r="A39" s="33" t="s">
        <v>366</v>
      </c>
      <c r="B39" s="34">
        <v>2016.0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6">
        <v>1.15126E11</v>
      </c>
      <c r="DT39" s="35"/>
      <c r="DU39" s="36">
        <v>7.411485E9</v>
      </c>
      <c r="DV39" s="36">
        <v>4.132789E9</v>
      </c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</row>
    <row r="40" ht="19.5" customHeight="1">
      <c r="A40" s="33" t="s">
        <v>365</v>
      </c>
      <c r="B40" s="34">
        <v>2017.0</v>
      </c>
      <c r="C40" s="36">
        <v>6.505009E9</v>
      </c>
      <c r="D40" s="35"/>
      <c r="E40" s="36">
        <v>7.66052E8</v>
      </c>
      <c r="F40" s="36">
        <v>5.40034E8</v>
      </c>
      <c r="G40" s="35"/>
      <c r="H40" s="35"/>
      <c r="I40" s="35"/>
      <c r="J40" s="35"/>
      <c r="K40" s="35"/>
      <c r="L40" s="35"/>
      <c r="M40" s="36">
        <v>2.2376E10</v>
      </c>
      <c r="N40" s="35"/>
      <c r="O40" s="36">
        <v>8.296E9</v>
      </c>
      <c r="P40" s="36">
        <v>5.994E9</v>
      </c>
      <c r="Q40" s="35"/>
      <c r="R40" s="36">
        <v>2.0155263E10</v>
      </c>
      <c r="S40" s="35"/>
      <c r="T40" s="36">
        <v>1.313543E9</v>
      </c>
      <c r="U40" s="35"/>
      <c r="V40" s="35"/>
      <c r="W40" s="36">
        <v>1.7857E10</v>
      </c>
      <c r="X40" s="35"/>
      <c r="Y40" s="36">
        <v>7.72E9</v>
      </c>
      <c r="Z40" s="36">
        <v>7.281E9</v>
      </c>
      <c r="AA40" s="35"/>
      <c r="AB40" s="36">
        <v>1.7308E10</v>
      </c>
      <c r="AC40" s="35"/>
      <c r="AD40" s="36">
        <v>8.82E9</v>
      </c>
      <c r="AE40" s="36">
        <v>6.575E9</v>
      </c>
      <c r="AF40" s="35"/>
      <c r="AG40" s="36">
        <v>1.5205E10</v>
      </c>
      <c r="AH40" s="35"/>
      <c r="AI40" s="36">
        <v>7.687E9</v>
      </c>
      <c r="AJ40" s="36">
        <v>5.98E9</v>
      </c>
      <c r="AK40" s="35"/>
      <c r="AL40" s="36">
        <v>1.5026E10</v>
      </c>
      <c r="AM40" s="35"/>
      <c r="AN40" s="36">
        <v>6.198E9</v>
      </c>
      <c r="AO40" s="36">
        <v>4.291E9</v>
      </c>
      <c r="AP40" s="35"/>
      <c r="AQ40" s="36">
        <v>9.91E9</v>
      </c>
      <c r="AR40" s="35"/>
      <c r="AS40" s="36">
        <v>5.314E9</v>
      </c>
      <c r="AT40" s="36">
        <v>4.13E9</v>
      </c>
      <c r="AU40" s="35"/>
      <c r="AV40" s="36">
        <v>1.2158E10</v>
      </c>
      <c r="AW40" s="35"/>
      <c r="AX40" s="36">
        <v>6.003E9</v>
      </c>
      <c r="AY40" s="36">
        <v>3.082E9</v>
      </c>
      <c r="AZ40" s="35"/>
      <c r="BA40" s="36">
        <v>6.459E9</v>
      </c>
      <c r="BB40" s="35"/>
      <c r="BC40" s="36">
        <v>1.212E9</v>
      </c>
      <c r="BD40" s="36">
        <v>8.97E8</v>
      </c>
      <c r="BE40" s="35"/>
      <c r="BF40" s="36">
        <v>2.2728E10</v>
      </c>
      <c r="BG40" s="35"/>
      <c r="BH40" s="36">
        <v>1.5465E10</v>
      </c>
      <c r="BI40" s="36">
        <v>1.0074E10</v>
      </c>
      <c r="BJ40" s="35"/>
      <c r="BK40" s="36">
        <v>4.2105453E10</v>
      </c>
      <c r="BL40" s="35"/>
      <c r="BM40" s="36">
        <v>2.420327E9</v>
      </c>
      <c r="BN40" s="36">
        <v>1.567736E9</v>
      </c>
      <c r="BO40" s="35"/>
      <c r="BP40" s="36">
        <v>2.89965E11</v>
      </c>
      <c r="BQ40" s="35"/>
      <c r="BR40" s="36">
        <v>2.648E9</v>
      </c>
      <c r="BS40" s="36">
        <v>1.32E9</v>
      </c>
      <c r="BT40" s="35"/>
      <c r="BU40" s="36">
        <v>3.5636E10</v>
      </c>
      <c r="BV40" s="35"/>
      <c r="BW40" s="36">
        <v>1.5016E10</v>
      </c>
      <c r="BX40" s="36">
        <v>1.02E10</v>
      </c>
      <c r="BY40" s="35"/>
      <c r="BZ40" s="36">
        <v>5.32357E11</v>
      </c>
      <c r="CA40" s="35"/>
      <c r="CB40" s="35"/>
      <c r="CC40" s="36">
        <v>7.2076E10</v>
      </c>
      <c r="CD40" s="35"/>
      <c r="CE40" s="36">
        <v>2.0974E10</v>
      </c>
      <c r="CF40" s="35"/>
      <c r="CG40" s="36">
        <v>5.92E8</v>
      </c>
      <c r="CH40" s="36">
        <v>1.009E9</v>
      </c>
      <c r="CI40" s="35"/>
      <c r="CJ40" s="35"/>
      <c r="CK40" s="35"/>
      <c r="CL40" s="35"/>
      <c r="CM40" s="35"/>
      <c r="CN40" s="35"/>
      <c r="CO40" s="36">
        <v>2.174717915E9</v>
      </c>
      <c r="CP40" s="35"/>
      <c r="CQ40" s="36">
        <v>-7.3702079E7</v>
      </c>
      <c r="CR40" s="36">
        <v>-8.8919822E7</v>
      </c>
      <c r="CS40" s="35"/>
      <c r="CT40" s="36">
        <v>3.2979E10</v>
      </c>
      <c r="CU40" s="36">
        <v>9.86844E11</v>
      </c>
      <c r="CV40" s="36">
        <v>1.4344E10</v>
      </c>
      <c r="CW40" s="36">
        <v>1.071E10</v>
      </c>
      <c r="CX40" s="35"/>
      <c r="CY40" s="36">
        <v>6.9595767055E10</v>
      </c>
      <c r="CZ40" s="35"/>
      <c r="DA40" s="36">
        <v>4.250703473E9</v>
      </c>
      <c r="DB40" s="36">
        <v>2.398135141E9</v>
      </c>
      <c r="DC40" s="35"/>
      <c r="DD40" s="36">
        <v>8.2109E10</v>
      </c>
      <c r="DE40" s="35"/>
      <c r="DF40" s="36">
        <v>2.1503E10</v>
      </c>
      <c r="DG40" s="36">
        <v>1.5221E10</v>
      </c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6">
        <v>9.1331383E10</v>
      </c>
      <c r="DT40" s="35"/>
      <c r="DU40" s="36">
        <v>2.2509399E10</v>
      </c>
      <c r="DV40" s="36">
        <v>1.6281751E10</v>
      </c>
      <c r="DW40" s="35"/>
      <c r="DX40" s="36">
        <v>2.5133E10</v>
      </c>
      <c r="DY40" s="35"/>
      <c r="DZ40" s="35"/>
      <c r="EA40" s="35"/>
      <c r="EB40" s="35"/>
      <c r="EC40" s="35"/>
      <c r="ED40" s="35"/>
      <c r="EE40" s="35"/>
      <c r="EF40" s="36">
        <v>-1.344E9</v>
      </c>
      <c r="EG40" s="35"/>
      <c r="EH40" s="36">
        <v>3.2281082749E10</v>
      </c>
      <c r="EI40" s="35"/>
      <c r="EJ40" s="36">
        <v>3.121363835E9</v>
      </c>
      <c r="EK40" s="36">
        <v>2.622118825E9</v>
      </c>
      <c r="EL40" s="35"/>
      <c r="EM40" s="36">
        <v>4.2688E10</v>
      </c>
      <c r="EN40" s="35"/>
      <c r="EO40" s="36">
        <v>1.034E9</v>
      </c>
      <c r="EP40" s="36">
        <v>9.56E8</v>
      </c>
      <c r="EQ40" s="35"/>
      <c r="ER40" s="36">
        <v>4.7738152285E10</v>
      </c>
      <c r="ES40" s="35"/>
      <c r="ET40" s="36">
        <v>4.957088305E9</v>
      </c>
      <c r="EU40" s="36">
        <v>1.1643459114E10</v>
      </c>
      <c r="EV40" s="35"/>
      <c r="EW40" s="36">
        <v>9.739E9</v>
      </c>
      <c r="EX40" s="35"/>
      <c r="EY40" s="36">
        <v>3.56E8</v>
      </c>
      <c r="EZ40" s="36">
        <v>2.15E8</v>
      </c>
      <c r="FA40" s="35"/>
      <c r="FB40" s="36">
        <v>5.5707E10</v>
      </c>
      <c r="FC40" s="35"/>
      <c r="FD40" s="36">
        <v>2.8389E10</v>
      </c>
      <c r="FE40" s="36">
        <v>2.3488E10</v>
      </c>
      <c r="FF40" s="35"/>
      <c r="FG40" s="36">
        <v>1.54046E11</v>
      </c>
      <c r="FH40" s="35"/>
      <c r="FI40" s="36">
        <v>3.574E9</v>
      </c>
      <c r="FJ40" s="36">
        <v>2.369E9</v>
      </c>
      <c r="FK40" s="35"/>
      <c r="FL40" s="36">
        <v>2.8308E10</v>
      </c>
      <c r="FM40" s="35"/>
      <c r="FN40" s="36">
        <v>1.4548E10</v>
      </c>
      <c r="FO40" s="36">
        <v>9.633E9</v>
      </c>
      <c r="FP40" s="35"/>
      <c r="FQ40" s="35"/>
      <c r="FR40" s="35"/>
      <c r="FS40" s="35"/>
      <c r="FT40" s="35"/>
      <c r="FU40" s="35"/>
      <c r="FV40" s="36">
        <v>3.614798E9</v>
      </c>
      <c r="FW40" s="35"/>
      <c r="FX40" s="36">
        <v>-3.92864E8</v>
      </c>
      <c r="FY40" s="36">
        <v>-4.77135E8</v>
      </c>
      <c r="FZ40" s="35"/>
      <c r="GA40" s="36">
        <v>8.8536252421E10</v>
      </c>
      <c r="GB40" s="35"/>
      <c r="GC40" s="36">
        <v>1.0401361195E10</v>
      </c>
      <c r="GD40" s="36">
        <v>7.320593829E9</v>
      </c>
      <c r="GE40" s="35"/>
      <c r="GF40" s="36">
        <v>4.3422458921E10</v>
      </c>
      <c r="GG40" s="35"/>
      <c r="GH40" s="36">
        <v>6.19399517E9</v>
      </c>
      <c r="GI40" s="36">
        <v>3.804291598E9</v>
      </c>
      <c r="GJ40" s="35"/>
      <c r="GK40" s="36">
        <v>4.83551E11</v>
      </c>
      <c r="GL40" s="35"/>
      <c r="GM40" s="36">
        <v>1.65941E11</v>
      </c>
      <c r="GN40" s="36">
        <v>1.11424E11</v>
      </c>
      <c r="GO40" s="35"/>
      <c r="GP40" s="36">
        <v>3.644391095E10</v>
      </c>
      <c r="GQ40" s="35"/>
      <c r="GR40" s="36">
        <v>9.986556311E9</v>
      </c>
      <c r="GS40" s="36">
        <v>7.360242218E9</v>
      </c>
      <c r="GT40" s="35"/>
      <c r="GU40" s="36">
        <v>7.4017E10</v>
      </c>
      <c r="GV40" s="35"/>
      <c r="GW40" s="36">
        <v>1.0307E10</v>
      </c>
      <c r="GX40" s="36">
        <v>6.922E9</v>
      </c>
      <c r="GY40" s="35"/>
      <c r="GZ40" s="36">
        <v>2.529842979E9</v>
      </c>
      <c r="HA40" s="35"/>
      <c r="HB40" s="36">
        <v>6.45701499E8</v>
      </c>
      <c r="HC40" s="36">
        <v>5.35794548E8</v>
      </c>
      <c r="HD40" s="35"/>
      <c r="HE40" s="36">
        <v>3.0413897E10</v>
      </c>
      <c r="HF40" s="35"/>
      <c r="HG40" s="36">
        <v>-8.73749E8</v>
      </c>
      <c r="HH40" s="36">
        <v>-2.81857E8</v>
      </c>
      <c r="HI40" s="35"/>
      <c r="HJ40" s="36">
        <v>6.47501679E9</v>
      </c>
      <c r="HK40" s="35"/>
      <c r="HL40" s="36">
        <v>5.38594151E8</v>
      </c>
      <c r="HM40" s="36">
        <v>5.51421877E8</v>
      </c>
      <c r="HN40" s="35"/>
      <c r="HO40" s="36">
        <v>1.75488E11</v>
      </c>
      <c r="HP40" s="35"/>
      <c r="HQ40" s="36">
        <v>7.146E9</v>
      </c>
      <c r="HR40" s="36">
        <v>4.766E9</v>
      </c>
      <c r="HS40" s="35"/>
      <c r="HT40" s="36">
        <v>1.52488E11</v>
      </c>
      <c r="HU40" s="35"/>
      <c r="HV40" s="35"/>
      <c r="HW40" s="35"/>
      <c r="HX40" s="35"/>
      <c r="HY40" s="36">
        <v>3.1006652E7</v>
      </c>
      <c r="HZ40" s="35"/>
      <c r="IA40" s="36">
        <v>-1696988.0</v>
      </c>
      <c r="IB40" s="36">
        <v>-2945344.0</v>
      </c>
      <c r="IC40" s="35"/>
      <c r="ID40" s="36">
        <v>1.932156378E10</v>
      </c>
      <c r="IE40" s="35"/>
      <c r="IF40" s="36">
        <v>2.594156101E9</v>
      </c>
      <c r="IG40" s="35"/>
      <c r="IH40" s="35"/>
    </row>
    <row r="41" ht="19.5" customHeight="1">
      <c r="A41" s="33" t="s">
        <v>366</v>
      </c>
      <c r="B41" s="34">
        <v>2017.0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6">
        <v>3.6417E10</v>
      </c>
      <c r="AC41" s="35"/>
      <c r="AD41" s="36">
        <v>1.8854E10</v>
      </c>
      <c r="AE41" s="36">
        <v>1.2713E10</v>
      </c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6">
        <v>1.34796E11</v>
      </c>
      <c r="DT41" s="35"/>
      <c r="DU41" s="36">
        <v>1.2460936E10</v>
      </c>
      <c r="DV41" s="36">
        <v>8.707734E9</v>
      </c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</row>
    <row r="42" ht="19.5" customHeight="1">
      <c r="A42" s="33" t="s">
        <v>365</v>
      </c>
      <c r="B42" s="34">
        <v>2018.0</v>
      </c>
      <c r="C42" s="36">
        <v>5.536146E9</v>
      </c>
      <c r="D42" s="35"/>
      <c r="E42" s="36">
        <v>7.99452E8</v>
      </c>
      <c r="F42" s="36">
        <v>5.71843E8</v>
      </c>
      <c r="G42" s="35"/>
      <c r="H42" s="35"/>
      <c r="I42" s="35"/>
      <c r="J42" s="35"/>
      <c r="K42" s="35"/>
      <c r="L42" s="35"/>
      <c r="M42" s="36">
        <v>2.4257E10</v>
      </c>
      <c r="N42" s="35"/>
      <c r="O42" s="36">
        <v>6.867E9</v>
      </c>
      <c r="P42" s="36">
        <v>4.22E9</v>
      </c>
      <c r="Q42" s="35"/>
      <c r="R42" s="36">
        <v>2.1917361E10</v>
      </c>
      <c r="S42" s="35"/>
      <c r="T42" s="36">
        <v>1.379935E9</v>
      </c>
      <c r="U42" s="35"/>
      <c r="V42" s="35"/>
      <c r="W42" s="36">
        <v>1.9911E10</v>
      </c>
      <c r="X42" s="35"/>
      <c r="Y42" s="36">
        <v>9.223E9</v>
      </c>
      <c r="Z42" s="36">
        <v>6.805E9</v>
      </c>
      <c r="AA42" s="35"/>
      <c r="AB42" s="36">
        <v>1.8698E10</v>
      </c>
      <c r="AC42" s="35"/>
      <c r="AD42" s="36">
        <v>1.008E10</v>
      </c>
      <c r="AE42" s="36">
        <v>7.624E9</v>
      </c>
      <c r="AF42" s="35"/>
      <c r="AG42" s="36">
        <v>1.5727E10</v>
      </c>
      <c r="AH42" s="35"/>
      <c r="AI42" s="36">
        <v>7.589E9</v>
      </c>
      <c r="AJ42" s="36">
        <v>6.756E9</v>
      </c>
      <c r="AK42" s="35"/>
      <c r="AL42" s="36">
        <v>1.4401E10</v>
      </c>
      <c r="AM42" s="35"/>
      <c r="AN42" s="36">
        <v>5.103E9</v>
      </c>
      <c r="AO42" s="36">
        <v>4.569E9</v>
      </c>
      <c r="AP42" s="35"/>
      <c r="AQ42" s="36">
        <v>1.0477E10</v>
      </c>
      <c r="AR42" s="35"/>
      <c r="AS42" s="36">
        <v>5.384E9</v>
      </c>
      <c r="AT42" s="36">
        <v>4.338E9</v>
      </c>
      <c r="AU42" s="35"/>
      <c r="AV42" s="36">
        <v>1.1913E10</v>
      </c>
      <c r="AW42" s="35"/>
      <c r="AX42" s="36">
        <v>4.377E9</v>
      </c>
      <c r="AY42" s="36">
        <v>3.802E9</v>
      </c>
      <c r="AZ42" s="35"/>
      <c r="BA42" s="36">
        <v>6.474E9</v>
      </c>
      <c r="BB42" s="35"/>
      <c r="BC42" s="36">
        <v>6.53E8</v>
      </c>
      <c r="BD42" s="36">
        <v>8.35E8</v>
      </c>
      <c r="BE42" s="35"/>
      <c r="BF42" s="36">
        <v>2.578E10</v>
      </c>
      <c r="BG42" s="35"/>
      <c r="BH42" s="36">
        <v>1.6636E10</v>
      </c>
      <c r="BI42" s="36">
        <v>1.1198E10</v>
      </c>
      <c r="BJ42" s="35"/>
      <c r="BK42" s="36">
        <v>4.8391596E10</v>
      </c>
      <c r="BL42" s="35"/>
      <c r="BM42" s="36">
        <v>4.291342E9</v>
      </c>
      <c r="BN42" s="36">
        <v>2.895889E9</v>
      </c>
      <c r="BO42" s="35"/>
      <c r="BP42" s="36">
        <v>2.66293E11</v>
      </c>
      <c r="BQ42" s="35"/>
      <c r="BR42" s="36">
        <v>3.225E9</v>
      </c>
      <c r="BS42" s="36">
        <v>1.956E9</v>
      </c>
      <c r="BT42" s="35"/>
      <c r="BU42" s="36">
        <v>4.1662E10</v>
      </c>
      <c r="BV42" s="35"/>
      <c r="BW42" s="36">
        <v>1.8867E10</v>
      </c>
      <c r="BX42" s="36">
        <v>1.179E10</v>
      </c>
      <c r="BY42" s="35"/>
      <c r="BZ42" s="36">
        <v>5.11649E11</v>
      </c>
      <c r="CA42" s="35"/>
      <c r="CB42" s="35"/>
      <c r="CC42" s="36">
        <v>9.4672E10</v>
      </c>
      <c r="CD42" s="35"/>
      <c r="CE42" s="36">
        <v>1.9656E10</v>
      </c>
      <c r="CF42" s="35"/>
      <c r="CG42" s="36">
        <v>1.07E8</v>
      </c>
      <c r="CH42" s="36">
        <v>-5.9E7</v>
      </c>
      <c r="CI42" s="35"/>
      <c r="CJ42" s="35"/>
      <c r="CK42" s="35"/>
      <c r="CL42" s="35"/>
      <c r="CM42" s="35"/>
      <c r="CN42" s="35"/>
      <c r="CO42" s="36">
        <v>6.26791101E8</v>
      </c>
      <c r="CP42" s="35"/>
      <c r="CQ42" s="36">
        <v>-3.08392485E8</v>
      </c>
      <c r="CR42" s="36">
        <v>-3.13091602E8</v>
      </c>
      <c r="CS42" s="35"/>
      <c r="CT42" s="36">
        <v>3.5423E10</v>
      </c>
      <c r="CU42" s="36">
        <v>1.02911E12</v>
      </c>
      <c r="CV42" s="36">
        <v>1.5551E10</v>
      </c>
      <c r="CW42" s="36">
        <v>4.557E9</v>
      </c>
      <c r="CX42" s="35"/>
      <c r="CY42" s="36">
        <v>7.8013392874E10</v>
      </c>
      <c r="CZ42" s="35"/>
      <c r="DA42" s="36">
        <v>6.668416761E9</v>
      </c>
      <c r="DB42" s="36">
        <v>1.509163232E9</v>
      </c>
      <c r="DC42" s="35"/>
      <c r="DD42" s="36">
        <v>8.3411E10</v>
      </c>
      <c r="DE42" s="35"/>
      <c r="DF42" s="36">
        <v>2.6962E10</v>
      </c>
      <c r="DG42" s="36">
        <v>1.9191E10</v>
      </c>
      <c r="DH42" s="35"/>
      <c r="DI42" s="35"/>
      <c r="DJ42" s="35"/>
      <c r="DK42" s="35"/>
      <c r="DL42" s="35"/>
      <c r="DM42" s="35"/>
      <c r="DN42" s="35"/>
      <c r="DO42" s="35"/>
      <c r="DP42" s="35"/>
      <c r="DQ42" s="36">
        <v>7.003E9</v>
      </c>
      <c r="DR42" s="35"/>
      <c r="DS42" s="35"/>
      <c r="DT42" s="35"/>
      <c r="DU42" s="35"/>
      <c r="DV42" s="35"/>
      <c r="DW42" s="35"/>
      <c r="DX42" s="36">
        <v>2.3187E10</v>
      </c>
      <c r="DY42" s="35"/>
      <c r="DZ42" s="36">
        <v>1.36E9</v>
      </c>
      <c r="EA42" s="36">
        <v>8.61E8</v>
      </c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6">
        <v>4.4397E10</v>
      </c>
      <c r="EN42" s="35"/>
      <c r="EO42" s="36">
        <v>7.48E8</v>
      </c>
      <c r="EP42" s="36">
        <v>5.35E8</v>
      </c>
      <c r="EQ42" s="35"/>
      <c r="ER42" s="36">
        <v>4.697590493E10</v>
      </c>
      <c r="ES42" s="35"/>
      <c r="ET42" s="36">
        <v>2.889523522E9</v>
      </c>
      <c r="EU42" s="36">
        <v>8.940180112E9</v>
      </c>
      <c r="EV42" s="35"/>
      <c r="EW42" s="36">
        <v>1.1029E10</v>
      </c>
      <c r="EX42" s="35"/>
      <c r="EY42" s="36">
        <v>1.069E9</v>
      </c>
      <c r="EZ42" s="36">
        <v>7.64E8</v>
      </c>
      <c r="FA42" s="35"/>
      <c r="FB42" s="36">
        <v>6.2394E10</v>
      </c>
      <c r="FC42" s="35"/>
      <c r="FD42" s="36">
        <v>3.2143E10</v>
      </c>
      <c r="FE42" s="36">
        <v>1.9983E10</v>
      </c>
      <c r="FF42" s="35"/>
      <c r="FG42" s="36">
        <v>1.71095E11</v>
      </c>
      <c r="FH42" s="35"/>
      <c r="FI42" s="36">
        <v>4.315E9</v>
      </c>
      <c r="FJ42" s="36">
        <v>3.02E9</v>
      </c>
      <c r="FK42" s="35"/>
      <c r="FL42" s="36">
        <v>3.4372E10</v>
      </c>
      <c r="FM42" s="36">
        <v>9.68532E11</v>
      </c>
      <c r="FN42" s="36">
        <v>1.8932E10</v>
      </c>
      <c r="FO42" s="36">
        <v>1.2632E10</v>
      </c>
      <c r="FP42" s="35"/>
      <c r="FQ42" s="36">
        <v>5.20028946E8</v>
      </c>
      <c r="FR42" s="35"/>
      <c r="FS42" s="35"/>
      <c r="FT42" s="36">
        <v>-2.20526336E8</v>
      </c>
      <c r="FU42" s="35"/>
      <c r="FV42" s="36">
        <v>3.665251E9</v>
      </c>
      <c r="FW42" s="35"/>
      <c r="FX42" s="36">
        <v>-3582000.0</v>
      </c>
      <c r="FY42" s="36">
        <v>-1.32691E8</v>
      </c>
      <c r="FZ42" s="35"/>
      <c r="GA42" s="36">
        <v>8.7585803351E10</v>
      </c>
      <c r="GB42" s="35"/>
      <c r="GC42" s="36">
        <v>6.388878374E9</v>
      </c>
      <c r="GD42" s="36">
        <v>3.430863192E9</v>
      </c>
      <c r="GE42" s="35"/>
      <c r="GF42" s="36">
        <v>5.9572460712E10</v>
      </c>
      <c r="GG42" s="35"/>
      <c r="GH42" s="36">
        <v>4.905684779E9</v>
      </c>
      <c r="GI42" s="35"/>
      <c r="GJ42" s="35"/>
      <c r="GK42" s="36">
        <v>5.0637E11</v>
      </c>
      <c r="GL42" s="35"/>
      <c r="GM42" s="36">
        <v>1.59081E11</v>
      </c>
      <c r="GN42" s="36">
        <v>1.04512E11</v>
      </c>
      <c r="GO42" s="35"/>
      <c r="GP42" s="36">
        <v>3.0347250058E10</v>
      </c>
      <c r="GQ42" s="35"/>
      <c r="GR42" s="36">
        <v>2.37562026E9</v>
      </c>
      <c r="GS42" s="36">
        <v>1.641438899E9</v>
      </c>
      <c r="GT42" s="35"/>
      <c r="GU42" s="36">
        <v>5.6402E10</v>
      </c>
      <c r="GV42" s="35"/>
      <c r="GW42" s="36">
        <v>-3.16E8</v>
      </c>
      <c r="GX42" s="36">
        <v>-1.675E9</v>
      </c>
      <c r="GY42" s="35"/>
      <c r="GZ42" s="36">
        <v>2.963241068E9</v>
      </c>
      <c r="HA42" s="35"/>
      <c r="HB42" s="36">
        <v>5.6976398E7</v>
      </c>
      <c r="HC42" s="36">
        <v>9.0929207E7</v>
      </c>
      <c r="HD42" s="35"/>
      <c r="HE42" s="36">
        <v>3.5993827E10</v>
      </c>
      <c r="HF42" s="35"/>
      <c r="HG42" s="36">
        <v>-1.359067E9</v>
      </c>
      <c r="HH42" s="36">
        <v>-1.665519E9</v>
      </c>
      <c r="HI42" s="35"/>
      <c r="HJ42" s="35"/>
      <c r="HK42" s="35"/>
      <c r="HL42" s="35"/>
      <c r="HM42" s="35"/>
      <c r="HN42" s="35"/>
      <c r="HO42" s="36">
        <v>2.08556E11</v>
      </c>
      <c r="HP42" s="35"/>
      <c r="HQ42" s="36">
        <v>8.453E9</v>
      </c>
      <c r="HR42" s="36">
        <v>7.025E9</v>
      </c>
      <c r="HS42" s="35"/>
      <c r="HT42" s="36">
        <v>1.84892E11</v>
      </c>
      <c r="HU42" s="35"/>
      <c r="HV42" s="35"/>
      <c r="HW42" s="35"/>
      <c r="HX42" s="35"/>
      <c r="HY42" s="36">
        <v>3.0641347E7</v>
      </c>
      <c r="HZ42" s="35"/>
      <c r="IA42" s="36">
        <v>-2097575.0</v>
      </c>
      <c r="IB42" s="36">
        <v>-3528002.0</v>
      </c>
      <c r="IC42" s="35"/>
      <c r="ID42" s="36">
        <v>2.0038481397E10</v>
      </c>
      <c r="IE42" s="35"/>
      <c r="IF42" s="36">
        <v>2.864328524E9</v>
      </c>
      <c r="IG42" s="35"/>
      <c r="IH42" s="35"/>
    </row>
    <row r="43" ht="19.5" customHeight="1">
      <c r="A43" s="33" t="s">
        <v>366</v>
      </c>
      <c r="B43" s="34">
        <v>2018.0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6">
        <v>3.9643E10</v>
      </c>
      <c r="AC43" s="35"/>
      <c r="AD43" s="36">
        <v>2.0846E10</v>
      </c>
      <c r="AE43" s="36">
        <v>1.7293E10</v>
      </c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6">
        <v>2.4949E10</v>
      </c>
      <c r="AW43" s="35"/>
      <c r="AX43" s="36">
        <v>8.837E9</v>
      </c>
      <c r="AY43" s="36">
        <v>8.509E9</v>
      </c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6">
        <v>1.00793E11</v>
      </c>
      <c r="DT43" s="35"/>
      <c r="DU43" s="36">
        <v>-1.1605542E10</v>
      </c>
      <c r="DV43" s="36">
        <v>-1.2612926E10</v>
      </c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</row>
    <row r="44" ht="19.5" customHeight="1">
      <c r="A44" s="33" t="s">
        <v>365</v>
      </c>
      <c r="B44" s="34">
        <v>2019.0</v>
      </c>
      <c r="C44" s="36">
        <v>5.985253E9</v>
      </c>
      <c r="D44" s="35"/>
      <c r="E44" s="36">
        <v>1.042584E9</v>
      </c>
      <c r="F44" s="36">
        <v>7.9773E8</v>
      </c>
      <c r="G44" s="35"/>
      <c r="H44" s="35"/>
      <c r="I44" s="35"/>
      <c r="J44" s="35"/>
      <c r="K44" s="35"/>
      <c r="L44" s="35"/>
      <c r="M44" s="36">
        <v>2.3027E10</v>
      </c>
      <c r="N44" s="35"/>
      <c r="O44" s="36">
        <v>6.057E9</v>
      </c>
      <c r="P44" s="36">
        <v>7.04E8</v>
      </c>
      <c r="Q44" s="35"/>
      <c r="R44" s="36">
        <v>2.1708014E10</v>
      </c>
      <c r="S44" s="35"/>
      <c r="T44" s="36">
        <v>9.67391E8</v>
      </c>
      <c r="U44" s="36">
        <v>5.2891E8</v>
      </c>
      <c r="V44" s="35"/>
      <c r="W44" s="36">
        <v>1.9448E10</v>
      </c>
      <c r="X44" s="35"/>
      <c r="Y44" s="36">
        <v>8.65E9</v>
      </c>
      <c r="Z44" s="36">
        <v>7.957E9</v>
      </c>
      <c r="AA44" s="35"/>
      <c r="AB44" s="36">
        <v>2.0782E10</v>
      </c>
      <c r="AC44" s="35"/>
      <c r="AD44" s="36">
        <v>1.1602E10</v>
      </c>
      <c r="AE44" s="36">
        <v>9.124E9</v>
      </c>
      <c r="AF44" s="35"/>
      <c r="AG44" s="36">
        <v>1.7097E10</v>
      </c>
      <c r="AH44" s="35"/>
      <c r="AI44" s="36">
        <v>7.684E9</v>
      </c>
      <c r="AJ44" s="36">
        <v>6.734E9</v>
      </c>
      <c r="AK44" s="35"/>
      <c r="AL44" s="36">
        <v>1.4582E10</v>
      </c>
      <c r="AM44" s="35"/>
      <c r="AN44" s="36">
        <v>3.622E9</v>
      </c>
      <c r="AO44" s="36">
        <v>-9.04E9</v>
      </c>
      <c r="AP44" s="35"/>
      <c r="AQ44" s="36">
        <v>1.1138E10</v>
      </c>
      <c r="AR44" s="35"/>
      <c r="AS44" s="36">
        <v>5.595E9</v>
      </c>
      <c r="AT44" s="36">
        <v>4.53E9</v>
      </c>
      <c r="AU44" s="35"/>
      <c r="AV44" s="36">
        <v>1.4145E10</v>
      </c>
      <c r="AW44" s="35"/>
      <c r="AX44" s="36">
        <v>6.639E9</v>
      </c>
      <c r="AY44" s="36">
        <v>4.01E9</v>
      </c>
      <c r="AZ44" s="35"/>
      <c r="BA44" s="36">
        <v>6.106E9</v>
      </c>
      <c r="BB44" s="35"/>
      <c r="BC44" s="36">
        <v>5.73E8</v>
      </c>
      <c r="BD44" s="36">
        <v>5.03E8</v>
      </c>
      <c r="BE44" s="35"/>
      <c r="BF44" s="36">
        <v>2.9989E10</v>
      </c>
      <c r="BG44" s="35"/>
      <c r="BH44" s="36">
        <v>1.9087E10</v>
      </c>
      <c r="BI44" s="36">
        <v>1.3789E10</v>
      </c>
      <c r="BJ44" s="35"/>
      <c r="BK44" s="36">
        <v>5.0975334E10</v>
      </c>
      <c r="BL44" s="35"/>
      <c r="BM44" s="36">
        <v>3.74123E9</v>
      </c>
      <c r="BN44" s="36">
        <v>2.598508E9</v>
      </c>
      <c r="BO44" s="35"/>
      <c r="BP44" s="36">
        <v>3.13444E11</v>
      </c>
      <c r="BQ44" s="35"/>
      <c r="BR44" s="36">
        <v>5.858E9</v>
      </c>
      <c r="BS44" s="36">
        <v>3.042E9</v>
      </c>
      <c r="BT44" s="35"/>
      <c r="BU44" s="36">
        <v>4.0239E10</v>
      </c>
      <c r="BV44" s="35"/>
      <c r="BW44" s="36">
        <v>1.859E10</v>
      </c>
      <c r="BX44" s="36">
        <v>1.2886E10</v>
      </c>
      <c r="BY44" s="35"/>
      <c r="BZ44" s="36">
        <v>4.50397E11</v>
      </c>
      <c r="CA44" s="35"/>
      <c r="CB44" s="35"/>
      <c r="CC44" s="36">
        <v>9.566E10</v>
      </c>
      <c r="CD44" s="35"/>
      <c r="CE44" s="36">
        <v>1.7735E10</v>
      </c>
      <c r="CF44" s="35"/>
      <c r="CG44" s="36">
        <v>2.0E7</v>
      </c>
      <c r="CH44" s="36">
        <v>2.54E8</v>
      </c>
      <c r="CI44" s="35"/>
      <c r="CJ44" s="35"/>
      <c r="CK44" s="35"/>
      <c r="CL44" s="35"/>
      <c r="CM44" s="35"/>
      <c r="CN44" s="35"/>
      <c r="CO44" s="36">
        <v>9.65349096E8</v>
      </c>
      <c r="CP44" s="35"/>
      <c r="CQ44" s="36">
        <v>-1.63713878E8</v>
      </c>
      <c r="CR44" s="36">
        <v>-5.7233445E8</v>
      </c>
      <c r="CS44" s="35"/>
      <c r="CT44" s="36">
        <v>3.2354E10</v>
      </c>
      <c r="CU44" s="36">
        <v>1.1487E12</v>
      </c>
      <c r="CV44" s="36">
        <v>1.0233E10</v>
      </c>
      <c r="CW44" s="36">
        <v>5.907E9</v>
      </c>
      <c r="CX44" s="35"/>
      <c r="CY44" s="36">
        <v>7.9258936138E10</v>
      </c>
      <c r="CZ44" s="35"/>
      <c r="DA44" s="36">
        <v>3.379474485E9</v>
      </c>
      <c r="DB44" s="36">
        <v>1.81352699E8</v>
      </c>
      <c r="DC44" s="35"/>
      <c r="DD44" s="36">
        <v>7.8361E10</v>
      </c>
      <c r="DE44" s="35"/>
      <c r="DF44" s="36">
        <v>2.1495E10</v>
      </c>
      <c r="DG44" s="36">
        <v>1.3884E10</v>
      </c>
      <c r="DH44" s="35"/>
      <c r="DI44" s="35"/>
      <c r="DJ44" s="35"/>
      <c r="DK44" s="35"/>
      <c r="DL44" s="35"/>
      <c r="DM44" s="35"/>
      <c r="DN44" s="35"/>
      <c r="DO44" s="35"/>
      <c r="DP44" s="35"/>
      <c r="DQ44" s="36">
        <v>2.782E9</v>
      </c>
      <c r="DR44" s="35"/>
      <c r="DS44" s="36">
        <v>6.6497628E10</v>
      </c>
      <c r="DT44" s="35"/>
      <c r="DU44" s="36">
        <v>9.760195E9</v>
      </c>
      <c r="DV44" s="36">
        <v>9.077333E9</v>
      </c>
      <c r="DW44" s="35"/>
      <c r="DX44" s="36">
        <v>2.6623E10</v>
      </c>
      <c r="DY44" s="35"/>
      <c r="DZ44" s="36">
        <v>1.285E9</v>
      </c>
      <c r="EA44" s="36">
        <v>8.5E8</v>
      </c>
      <c r="EB44" s="35"/>
      <c r="EC44" s="35"/>
      <c r="ED44" s="35"/>
      <c r="EE44" s="35"/>
      <c r="EF44" s="36">
        <v>-2.11E8</v>
      </c>
      <c r="EG44" s="35"/>
      <c r="EH44" s="36">
        <v>3.3007128465E10</v>
      </c>
      <c r="EI44" s="35"/>
      <c r="EJ44" s="36">
        <v>-6.05273464E8</v>
      </c>
      <c r="EK44" s="36">
        <v>-3.573901281E9</v>
      </c>
      <c r="EL44" s="35"/>
      <c r="EM44" s="36">
        <v>4.5413E10</v>
      </c>
      <c r="EN44" s="35"/>
      <c r="EO44" s="36">
        <v>1.48E9</v>
      </c>
      <c r="EP44" s="36">
        <v>1.235E9</v>
      </c>
      <c r="EQ44" s="35"/>
      <c r="ER44" s="36">
        <v>4.6792947562E10</v>
      </c>
      <c r="ES44" s="35"/>
      <c r="ET44" s="36">
        <v>2.873177813E9</v>
      </c>
      <c r="EU44" s="36">
        <v>1.176809791E10</v>
      </c>
      <c r="EV44" s="35"/>
      <c r="EW44" s="36">
        <v>9.503E9</v>
      </c>
      <c r="EX44" s="35"/>
      <c r="EY44" s="36">
        <v>5.48E8</v>
      </c>
      <c r="EZ44" s="36">
        <v>3.88E8</v>
      </c>
      <c r="FA44" s="35"/>
      <c r="FB44" s="36">
        <v>7.1513E10</v>
      </c>
      <c r="FC44" s="35"/>
      <c r="FD44" s="36">
        <v>3.4746E10</v>
      </c>
      <c r="FE44" s="36">
        <v>2.371E10</v>
      </c>
      <c r="FF44" s="35"/>
      <c r="FG44" s="36">
        <v>1.75658E11</v>
      </c>
      <c r="FH44" s="35"/>
      <c r="FI44" s="36">
        <v>4.719E9</v>
      </c>
      <c r="FJ44" s="36">
        <v>3.278E9</v>
      </c>
      <c r="FK44" s="35"/>
      <c r="FL44" s="36">
        <v>3.3294E10</v>
      </c>
      <c r="FM44" s="36">
        <v>1.08234E12</v>
      </c>
      <c r="FN44" s="36">
        <v>1.7087E10</v>
      </c>
      <c r="FO44" s="36">
        <v>1.2698E10</v>
      </c>
      <c r="FP44" s="35"/>
      <c r="FQ44" s="36">
        <v>1.252772454E9</v>
      </c>
      <c r="FR44" s="35"/>
      <c r="FS44" s="35"/>
      <c r="FT44" s="36">
        <v>1.2002224E8</v>
      </c>
      <c r="FU44" s="35"/>
      <c r="FV44" s="36">
        <v>3.494373E9</v>
      </c>
      <c r="FW44" s="35"/>
      <c r="FX44" s="36">
        <v>-1.90249E8</v>
      </c>
      <c r="FY44" s="36">
        <v>1.47052E8</v>
      </c>
      <c r="FZ44" s="35"/>
      <c r="GA44" s="36">
        <v>9.3833656897E10</v>
      </c>
      <c r="GB44" s="35"/>
      <c r="GC44" s="36">
        <v>1.2095557744E10</v>
      </c>
      <c r="GD44" s="36">
        <v>8.782797292E9</v>
      </c>
      <c r="GE44" s="35"/>
      <c r="GF44" s="36">
        <v>3.9487263276E10</v>
      </c>
      <c r="GG44" s="35"/>
      <c r="GH44" s="36">
        <v>-1.257651633E9</v>
      </c>
      <c r="GI44" s="35"/>
      <c r="GJ44" s="35"/>
      <c r="GK44" s="36">
        <v>5.41997E11</v>
      </c>
      <c r="GL44" s="35"/>
      <c r="GM44" s="36">
        <v>1.57426E11</v>
      </c>
      <c r="GN44" s="36">
        <v>9.3818E10</v>
      </c>
      <c r="GO44" s="35"/>
      <c r="GP44" s="36">
        <v>2.9411398163E10</v>
      </c>
      <c r="GQ44" s="35"/>
      <c r="GR44" s="36">
        <v>3.747533006E9</v>
      </c>
      <c r="GS44" s="36">
        <v>2.680855674E9</v>
      </c>
      <c r="GT44" s="35"/>
      <c r="GU44" s="36">
        <v>6.4361E10</v>
      </c>
      <c r="GV44" s="35"/>
      <c r="GW44" s="36">
        <v>1.353E9</v>
      </c>
      <c r="GX44" s="36">
        <v>-8.51E8</v>
      </c>
      <c r="GY44" s="35"/>
      <c r="GZ44" s="36">
        <v>3.362331001E9</v>
      </c>
      <c r="HA44" s="35"/>
      <c r="HB44" s="36">
        <v>4.67127636E8</v>
      </c>
      <c r="HC44" s="36">
        <v>4.69817631E8</v>
      </c>
      <c r="HD44" s="35"/>
      <c r="HE44" s="36">
        <v>4.5368153E10</v>
      </c>
      <c r="HF44" s="35"/>
      <c r="HG44" s="36">
        <v>1.870504E9</v>
      </c>
      <c r="HH44" s="36">
        <v>1.880285E9</v>
      </c>
      <c r="HI44" s="35"/>
      <c r="HJ44" s="35"/>
      <c r="HK44" s="35"/>
      <c r="HL44" s="35"/>
      <c r="HM44" s="35"/>
      <c r="HN44" s="35"/>
      <c r="HO44" s="36">
        <v>2.27251E11</v>
      </c>
      <c r="HP44" s="35"/>
      <c r="HQ44" s="36">
        <v>7.78E9</v>
      </c>
      <c r="HR44" s="36">
        <v>5.616E9</v>
      </c>
      <c r="HS44" s="35"/>
      <c r="HT44" s="36">
        <v>2.1668E11</v>
      </c>
      <c r="HU44" s="35"/>
      <c r="HV44" s="35"/>
      <c r="HW44" s="35"/>
      <c r="HX44" s="35"/>
      <c r="HY44" s="35"/>
      <c r="HZ44" s="35"/>
      <c r="IA44" s="35"/>
      <c r="IB44" s="35"/>
      <c r="IC44" s="35"/>
      <c r="ID44" s="36">
        <v>2.0838332772E10</v>
      </c>
      <c r="IE44" s="35"/>
      <c r="IF44" s="36">
        <v>2.085847656E9</v>
      </c>
      <c r="IG44" s="36">
        <v>1.506228567E9</v>
      </c>
      <c r="IH44" s="35"/>
    </row>
    <row r="45" ht="19.5" customHeight="1">
      <c r="A45" s="33" t="s">
        <v>366</v>
      </c>
      <c r="B45" s="34">
        <v>2019.0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6">
        <v>4.2727E10</v>
      </c>
      <c r="AC45" s="35"/>
      <c r="AD45" s="36">
        <v>2.3411E10</v>
      </c>
      <c r="AE45" s="36">
        <v>1.8511E10</v>
      </c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6">
        <v>3.0102E10</v>
      </c>
      <c r="AW45" s="35"/>
      <c r="AX45" s="36">
        <v>1.2364E10</v>
      </c>
      <c r="AY45" s="36">
        <v>9.115E9</v>
      </c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6">
        <v>1.04588E11</v>
      </c>
      <c r="DT45" s="35"/>
      <c r="DU45" s="36">
        <v>-3.978947E9</v>
      </c>
      <c r="DV45" s="36">
        <v>-5.562421E9</v>
      </c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</row>
    <row r="46" ht="19.5" customHeight="1">
      <c r="A46" s="33" t="s">
        <v>365</v>
      </c>
      <c r="B46" s="34">
        <v>2020.0</v>
      </c>
      <c r="C46" s="36">
        <v>2.869634E9</v>
      </c>
      <c r="D46" s="35"/>
      <c r="E46" s="36">
        <v>-5.05044E8</v>
      </c>
      <c r="F46" s="36">
        <v>-4.80087E8</v>
      </c>
      <c r="G46" s="35"/>
      <c r="H46" s="35"/>
      <c r="I46" s="35"/>
      <c r="J46" s="35"/>
      <c r="K46" s="35"/>
      <c r="L46" s="35"/>
      <c r="M46" s="36">
        <v>2.338E10</v>
      </c>
      <c r="N46" s="35"/>
      <c r="O46" s="36">
        <v>7.297E9</v>
      </c>
      <c r="P46" s="36">
        <v>4.715E9</v>
      </c>
      <c r="Q46" s="35"/>
      <c r="R46" s="36">
        <v>1.900553E10</v>
      </c>
      <c r="S46" s="35"/>
      <c r="T46" s="36">
        <v>8.4678E8</v>
      </c>
      <c r="U46" s="36">
        <v>3.8955E8</v>
      </c>
      <c r="V46" s="35"/>
      <c r="W46" s="36">
        <v>2.295E10</v>
      </c>
      <c r="X46" s="35"/>
      <c r="Y46" s="36">
        <v>1.1481E10</v>
      </c>
      <c r="Z46" s="36">
        <v>8.081E9</v>
      </c>
      <c r="AA46" s="35"/>
      <c r="AB46" s="36">
        <v>2.3231E10</v>
      </c>
      <c r="AC46" s="35"/>
      <c r="AD46" s="36">
        <v>1.2655E10</v>
      </c>
      <c r="AE46" s="36">
        <v>9.295E9</v>
      </c>
      <c r="AF46" s="35"/>
      <c r="AG46" s="36">
        <v>1.9926E10</v>
      </c>
      <c r="AH46" s="35"/>
      <c r="AI46" s="36">
        <v>1.0034E10</v>
      </c>
      <c r="AJ46" s="36">
        <v>7.312E9</v>
      </c>
      <c r="AK46" s="35"/>
      <c r="AL46" s="36">
        <v>1.5853E10</v>
      </c>
      <c r="AM46" s="35"/>
      <c r="AN46" s="36">
        <v>6.082E9</v>
      </c>
      <c r="AO46" s="36">
        <v>3.08E9</v>
      </c>
      <c r="AP46" s="35"/>
      <c r="AQ46" s="36">
        <v>1.1136E10</v>
      </c>
      <c r="AR46" s="35"/>
      <c r="AS46" s="36">
        <v>5.604E9</v>
      </c>
      <c r="AT46" s="36">
        <v>3.324E9</v>
      </c>
      <c r="AU46" s="35"/>
      <c r="AV46" s="36">
        <v>1.3389E10</v>
      </c>
      <c r="AW46" s="35"/>
      <c r="AX46" s="36">
        <v>5.355E9</v>
      </c>
      <c r="AY46" s="36">
        <v>3.692E9</v>
      </c>
      <c r="AZ46" s="35"/>
      <c r="BA46" s="36">
        <v>1.0451E10</v>
      </c>
      <c r="BB46" s="35"/>
      <c r="BC46" s="36">
        <v>1.59E9</v>
      </c>
      <c r="BD46" s="36">
        <v>1.144E9</v>
      </c>
      <c r="BE46" s="35"/>
      <c r="BF46" s="36">
        <v>3.2624E10</v>
      </c>
      <c r="BG46" s="35"/>
      <c r="BH46" s="36">
        <v>2.1244E10</v>
      </c>
      <c r="BI46" s="36">
        <v>1.6048E10</v>
      </c>
      <c r="BJ46" s="35"/>
      <c r="BK46" s="36">
        <v>4.4358902E10</v>
      </c>
      <c r="BL46" s="35"/>
      <c r="BM46" s="36">
        <v>2.037327E9</v>
      </c>
      <c r="BN46" s="36">
        <v>1.329824E9</v>
      </c>
      <c r="BO46" s="35"/>
      <c r="BP46" s="36">
        <v>3.33149E11</v>
      </c>
      <c r="BQ46" s="35"/>
      <c r="BR46" s="36">
        <v>6.165E9</v>
      </c>
      <c r="BS46" s="36">
        <v>3.658E9</v>
      </c>
      <c r="BT46" s="35"/>
      <c r="BU46" s="36">
        <v>3.9079E10</v>
      </c>
      <c r="BV46" s="36">
        <v>1.37424E12</v>
      </c>
      <c r="BW46" s="36">
        <v>1.7901E10</v>
      </c>
      <c r="BX46" s="36">
        <v>1.2489E10</v>
      </c>
      <c r="BY46" s="35"/>
      <c r="BZ46" s="36">
        <v>4.59216E11</v>
      </c>
      <c r="CA46" s="35"/>
      <c r="CB46" s="35"/>
      <c r="CC46" s="36">
        <v>7.6772E10</v>
      </c>
      <c r="CD46" s="35"/>
      <c r="CE46" s="36">
        <v>1.7077E10</v>
      </c>
      <c r="CF46" s="35"/>
      <c r="CG46" s="36">
        <v>-6.77E8</v>
      </c>
      <c r="CH46" s="36">
        <v>7.44E8</v>
      </c>
      <c r="CI46" s="35"/>
      <c r="CJ46" s="35"/>
      <c r="CK46" s="35"/>
      <c r="CL46" s="35"/>
      <c r="CM46" s="35"/>
      <c r="CN46" s="35"/>
      <c r="CO46" s="36">
        <v>1.208808634E9</v>
      </c>
      <c r="CP46" s="35"/>
      <c r="CQ46" s="36">
        <v>-1.19435933E8</v>
      </c>
      <c r="CR46" s="36">
        <v>-4.01453673E8</v>
      </c>
      <c r="CS46" s="35"/>
      <c r="CT46" s="36">
        <v>3.0353E10</v>
      </c>
      <c r="CU46" s="36">
        <v>1.23047E12</v>
      </c>
      <c r="CV46" s="36">
        <v>9.094E9</v>
      </c>
      <c r="CW46" s="36">
        <v>2.826E9</v>
      </c>
      <c r="CX46" s="35"/>
      <c r="CY46" s="36">
        <v>8.7446168421E10</v>
      </c>
      <c r="CZ46" s="35"/>
      <c r="DA46" s="36">
        <v>1.0118347367E10</v>
      </c>
      <c r="DB46" s="36">
        <v>1.0770324557E10</v>
      </c>
      <c r="DC46" s="35"/>
      <c r="DD46" s="36">
        <v>7.9995E10</v>
      </c>
      <c r="DE46" s="35"/>
      <c r="DF46" s="36">
        <v>2.348E10</v>
      </c>
      <c r="DG46" s="36">
        <v>1.4586E10</v>
      </c>
      <c r="DH46" s="35"/>
      <c r="DI46" s="35"/>
      <c r="DJ46" s="35"/>
      <c r="DK46" s="35"/>
      <c r="DL46" s="35"/>
      <c r="DM46" s="35"/>
      <c r="DN46" s="35"/>
      <c r="DO46" s="35"/>
      <c r="DP46" s="35"/>
      <c r="DQ46" s="36">
        <v>1.409E9</v>
      </c>
      <c r="DR46" s="35"/>
      <c r="DS46" s="36">
        <v>7.5980472E10</v>
      </c>
      <c r="DT46" s="35"/>
      <c r="DU46" s="36">
        <v>1.1561571E10</v>
      </c>
      <c r="DV46" s="36">
        <v>1.0610475E10</v>
      </c>
      <c r="DW46" s="35"/>
      <c r="DX46" s="36">
        <v>2.3821E10</v>
      </c>
      <c r="DY46" s="35"/>
      <c r="DZ46" s="36">
        <v>9.35E8</v>
      </c>
      <c r="EA46" s="36">
        <v>4.78E8</v>
      </c>
      <c r="EB46" s="35"/>
      <c r="EC46" s="35"/>
      <c r="ED46" s="35"/>
      <c r="EE46" s="35"/>
      <c r="EF46" s="36">
        <v>-4.02E8</v>
      </c>
      <c r="EG46" s="35"/>
      <c r="EH46" s="36">
        <v>3.4479059279E10</v>
      </c>
      <c r="EI46" s="35"/>
      <c r="EJ46" s="36">
        <v>4.448688409E9</v>
      </c>
      <c r="EK46" s="36">
        <v>2.820366723E9</v>
      </c>
      <c r="EL46" s="35"/>
      <c r="EM46" s="36">
        <v>5.9362E10</v>
      </c>
      <c r="EN46" s="35"/>
      <c r="EO46" s="36">
        <v>2.654E9</v>
      </c>
      <c r="EP46" s="36">
        <v>1.872E9</v>
      </c>
      <c r="EQ46" s="35"/>
      <c r="ER46" s="36">
        <v>4.3677805851E10</v>
      </c>
      <c r="ES46" s="35"/>
      <c r="ET46" s="36">
        <v>1.642919997E9</v>
      </c>
      <c r="EU46" s="36">
        <v>1.083308816E10</v>
      </c>
      <c r="EV46" s="35"/>
      <c r="EW46" s="36">
        <v>1.0009E10</v>
      </c>
      <c r="EX46" s="35"/>
      <c r="EY46" s="36">
        <v>5.42E8</v>
      </c>
      <c r="EZ46" s="36">
        <v>4.08E8</v>
      </c>
      <c r="FA46" s="35"/>
      <c r="FB46" s="36">
        <v>7.9037E10</v>
      </c>
      <c r="FC46" s="35"/>
      <c r="FD46" s="36">
        <v>4.1724E10</v>
      </c>
      <c r="FE46" s="36">
        <v>2.4052E10</v>
      </c>
      <c r="FF46" s="35"/>
      <c r="FG46" s="36">
        <v>1.54546E11</v>
      </c>
      <c r="FH46" s="35"/>
      <c r="FI46" s="36">
        <v>2.234E9</v>
      </c>
      <c r="FJ46" s="36">
        <v>1.357E9</v>
      </c>
      <c r="FK46" s="35"/>
      <c r="FL46" s="36">
        <v>3.59E10</v>
      </c>
      <c r="FM46" s="36">
        <v>1.1676E12</v>
      </c>
      <c r="FN46" s="36">
        <v>1.94E10</v>
      </c>
      <c r="FO46" s="36">
        <v>1.5E10</v>
      </c>
      <c r="FP46" s="35"/>
      <c r="FQ46" s="35"/>
      <c r="FR46" s="35"/>
      <c r="FS46" s="35"/>
      <c r="FT46" s="35"/>
      <c r="FU46" s="35"/>
      <c r="FV46" s="36">
        <v>3.30306E9</v>
      </c>
      <c r="FW46" s="35"/>
      <c r="FX46" s="36">
        <v>-2.26184E8</v>
      </c>
      <c r="FY46" s="36">
        <v>-1.12006E8</v>
      </c>
      <c r="FZ46" s="35"/>
      <c r="GA46" s="36">
        <v>8.7415281978E10</v>
      </c>
      <c r="GB46" s="35"/>
      <c r="GC46" s="36">
        <v>1.1818496656E10</v>
      </c>
      <c r="GD46" s="36">
        <v>7.771415742E9</v>
      </c>
      <c r="GE46" s="35"/>
      <c r="GF46" s="36">
        <v>4.9350631893E10</v>
      </c>
      <c r="GG46" s="35"/>
      <c r="GH46" s="36">
        <v>3.731939511E9</v>
      </c>
      <c r="GI46" s="36">
        <v>2.562E9</v>
      </c>
      <c r="GJ46" s="35"/>
      <c r="GK46" s="36">
        <v>5.87309E11</v>
      </c>
      <c r="GL46" s="35"/>
      <c r="GM46" s="36">
        <v>1.55431E11</v>
      </c>
      <c r="GN46" s="36">
        <v>8.9876E10</v>
      </c>
      <c r="GO46" s="35"/>
      <c r="GP46" s="36">
        <v>3.3494079081E10</v>
      </c>
      <c r="GQ46" s="35"/>
      <c r="GR46" s="36">
        <v>5.242361797E9</v>
      </c>
      <c r="GS46" s="36">
        <v>3.683155901E9</v>
      </c>
      <c r="GT46" s="35"/>
      <c r="GU46" s="36">
        <v>7.6282E10</v>
      </c>
      <c r="GV46" s="35"/>
      <c r="GW46" s="36">
        <v>3.622E9</v>
      </c>
      <c r="GX46" s="36">
        <v>1.728E9</v>
      </c>
      <c r="GY46" s="35"/>
      <c r="GZ46" s="36">
        <v>5.575542571E9</v>
      </c>
      <c r="HA46" s="35"/>
      <c r="HB46" s="36">
        <v>2.3385378E7</v>
      </c>
      <c r="HC46" s="36">
        <v>4.3556085E7</v>
      </c>
      <c r="HD46" s="35"/>
      <c r="HE46" s="36">
        <v>5.3139563E10</v>
      </c>
      <c r="HF46" s="35"/>
      <c r="HG46" s="36">
        <v>1.816952E9</v>
      </c>
      <c r="HH46" s="36">
        <v>1.835153E9</v>
      </c>
      <c r="HI46" s="35"/>
      <c r="HJ46" s="35"/>
      <c r="HK46" s="35"/>
      <c r="HL46" s="35"/>
      <c r="HM46" s="35"/>
      <c r="HN46" s="35"/>
      <c r="HO46" s="36">
        <v>2.01397E11</v>
      </c>
      <c r="HP46" s="35"/>
      <c r="HQ46" s="36">
        <v>4.374E9</v>
      </c>
      <c r="HR46" s="36">
        <v>3.063E9</v>
      </c>
      <c r="HS46" s="35"/>
      <c r="HT46" s="36">
        <v>1.9702E11</v>
      </c>
      <c r="HU46" s="35"/>
      <c r="HV46" s="35"/>
      <c r="HW46" s="35"/>
      <c r="HX46" s="35"/>
      <c r="HY46" s="35"/>
      <c r="HZ46" s="35"/>
      <c r="IA46" s="35"/>
      <c r="IB46" s="35"/>
      <c r="IC46" s="35"/>
      <c r="ID46" s="36">
        <v>1.6629360772E10</v>
      </c>
      <c r="IE46" s="35"/>
      <c r="IF46" s="36">
        <v>4.39534616E8</v>
      </c>
      <c r="IG46" s="36">
        <v>3.5221834E8</v>
      </c>
      <c r="IH46" s="35"/>
    </row>
    <row r="47" ht="19.5" customHeight="1">
      <c r="A47" s="33" t="s">
        <v>366</v>
      </c>
      <c r="B47" s="34">
        <v>2020.0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6">
        <v>4.7367E10</v>
      </c>
      <c r="AC47" s="35"/>
      <c r="AD47" s="36">
        <v>2.5132E10</v>
      </c>
      <c r="AE47" s="36">
        <v>1.7608E10</v>
      </c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6">
        <v>2.9997E10</v>
      </c>
      <c r="AW47" s="35"/>
      <c r="AX47" s="36">
        <v>1.1128E10</v>
      </c>
      <c r="AY47" s="36">
        <v>7.667E9</v>
      </c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</row>
    <row r="48" ht="19.5" customHeight="1">
      <c r="A48" s="33" t="s">
        <v>365</v>
      </c>
      <c r="B48" s="34">
        <v>2021.0</v>
      </c>
      <c r="C48" s="36">
        <v>3.554427E9</v>
      </c>
      <c r="D48" s="35"/>
      <c r="E48" s="36">
        <v>1.75965E8</v>
      </c>
      <c r="F48" s="36">
        <v>1.63376E8</v>
      </c>
      <c r="G48" s="35"/>
      <c r="H48" s="35"/>
      <c r="I48" s="35"/>
      <c r="J48" s="35"/>
      <c r="K48" s="35"/>
      <c r="L48" s="35"/>
      <c r="M48" s="36">
        <v>2.0949E10</v>
      </c>
      <c r="N48" s="35"/>
      <c r="O48" s="36">
        <v>6.17E9</v>
      </c>
      <c r="P48" s="36">
        <v>4.413E9</v>
      </c>
      <c r="Q48" s="35"/>
      <c r="R48" s="36">
        <v>2.308763E10</v>
      </c>
      <c r="S48" s="35"/>
      <c r="T48" s="36">
        <v>1.48226E9</v>
      </c>
      <c r="U48" s="36">
        <v>9.3114E8</v>
      </c>
      <c r="V48" s="35"/>
      <c r="W48" s="36">
        <v>2.2242E10</v>
      </c>
      <c r="X48" s="35"/>
      <c r="Y48" s="36">
        <v>1.1213E10</v>
      </c>
      <c r="Z48" s="36">
        <v>9.054E9</v>
      </c>
      <c r="AA48" s="35"/>
      <c r="AB48" s="36">
        <v>2.4175E10</v>
      </c>
      <c r="AC48" s="35"/>
      <c r="AD48" s="36">
        <v>1.3838E10</v>
      </c>
      <c r="AE48" s="36">
        <v>1.1936E10</v>
      </c>
      <c r="AF48" s="35"/>
      <c r="AG48" s="36">
        <v>2.0399E10</v>
      </c>
      <c r="AH48" s="35"/>
      <c r="AI48" s="36">
        <v>9.916E9</v>
      </c>
      <c r="AJ48" s="36">
        <v>9.043E9</v>
      </c>
      <c r="AK48" s="35"/>
      <c r="AL48" s="36">
        <v>1.7995E10</v>
      </c>
      <c r="AM48" s="35"/>
      <c r="AN48" s="36">
        <v>8.305E9</v>
      </c>
      <c r="AO48" s="36">
        <v>1.731E9</v>
      </c>
      <c r="AP48" s="35"/>
      <c r="AQ48" s="36">
        <v>1.2361E10</v>
      </c>
      <c r="AR48" s="35"/>
      <c r="AS48" s="36">
        <v>6.598E9</v>
      </c>
      <c r="AT48" s="36">
        <v>5.404E9</v>
      </c>
      <c r="AU48" s="35"/>
      <c r="AV48" s="36">
        <v>1.6273E10</v>
      </c>
      <c r="AW48" s="35"/>
      <c r="AX48" s="35"/>
      <c r="AY48" s="36">
        <v>4.061E9</v>
      </c>
      <c r="AZ48" s="35"/>
      <c r="BA48" s="36">
        <v>8.492E9</v>
      </c>
      <c r="BB48" s="35"/>
      <c r="BC48" s="36">
        <v>5.75E8</v>
      </c>
      <c r="BD48" s="36">
        <v>3.04E8</v>
      </c>
      <c r="BE48" s="35"/>
      <c r="BF48" s="36">
        <v>4.2627E10</v>
      </c>
      <c r="BG48" s="35"/>
      <c r="BH48" s="36">
        <v>2.8302E10</v>
      </c>
      <c r="BI48" s="36">
        <v>2.2706E10</v>
      </c>
      <c r="BJ48" s="35"/>
      <c r="BK48" s="36">
        <v>5.6857538E10</v>
      </c>
      <c r="BL48" s="35"/>
      <c r="BM48" s="36">
        <v>4.903711E9</v>
      </c>
      <c r="BN48" s="36">
        <v>3.718656E9</v>
      </c>
      <c r="BO48" s="35"/>
      <c r="BP48" s="36">
        <v>1.09101E11</v>
      </c>
      <c r="BQ48" s="35"/>
      <c r="BR48" s="36">
        <v>7.894E9</v>
      </c>
      <c r="BS48" s="36">
        <v>4.263E9</v>
      </c>
      <c r="BT48" s="35"/>
      <c r="BU48" s="36">
        <v>4.2268E10</v>
      </c>
      <c r="BV48" s="36">
        <v>1.55039E12</v>
      </c>
      <c r="BW48" s="36">
        <v>2.2525E10</v>
      </c>
      <c r="BX48" s="36">
        <v>1.474E10</v>
      </c>
      <c r="BY48" s="35"/>
      <c r="BZ48" s="36">
        <v>4.48679E11</v>
      </c>
      <c r="CA48" s="35"/>
      <c r="CB48" s="35"/>
      <c r="CC48" s="36">
        <v>8.3809E10</v>
      </c>
      <c r="CD48" s="35"/>
      <c r="CE48" s="36">
        <v>1.8227E10</v>
      </c>
      <c r="CF48" s="35"/>
      <c r="CG48" s="36">
        <v>-7.9E7</v>
      </c>
      <c r="CH48" s="36">
        <v>-1.36E8</v>
      </c>
      <c r="CI48" s="35"/>
      <c r="CJ48" s="35"/>
      <c r="CK48" s="35"/>
      <c r="CL48" s="35"/>
      <c r="CM48" s="35"/>
      <c r="CN48" s="35"/>
      <c r="CO48" s="36">
        <v>1.656997326E9</v>
      </c>
      <c r="CP48" s="35"/>
      <c r="CQ48" s="36">
        <v>2.07303564E8</v>
      </c>
      <c r="CR48" s="36">
        <v>-1.87979771E8</v>
      </c>
      <c r="CS48" s="35"/>
      <c r="CT48" s="36">
        <v>3.5901E10</v>
      </c>
      <c r="CU48" s="36">
        <v>1.50601E12</v>
      </c>
      <c r="CV48" s="36">
        <v>1.2829E10</v>
      </c>
      <c r="CW48" s="36">
        <v>1.0028E10</v>
      </c>
      <c r="CX48" s="35"/>
      <c r="CY48" s="36">
        <v>9.8793224581E10</v>
      </c>
      <c r="CZ48" s="35"/>
      <c r="DA48" s="36">
        <v>1.6444086544E10</v>
      </c>
      <c r="DB48" s="36">
        <v>1.1156605711E10</v>
      </c>
      <c r="DC48" s="35"/>
      <c r="DD48" s="36">
        <v>7.8912E10</v>
      </c>
      <c r="DE48" s="35"/>
      <c r="DF48" s="36">
        <v>2.5605E10</v>
      </c>
      <c r="DG48" s="36">
        <v>1.7476E10</v>
      </c>
      <c r="DH48" s="35"/>
      <c r="DI48" s="36">
        <v>4.66E11</v>
      </c>
      <c r="DJ48" s="35"/>
      <c r="DK48" s="36">
        <v>1.05E11</v>
      </c>
      <c r="DL48" s="36">
        <v>6.8E10</v>
      </c>
      <c r="DM48" s="35"/>
      <c r="DN48" s="35"/>
      <c r="DO48" s="35"/>
      <c r="DP48" s="35"/>
      <c r="DQ48" s="36">
        <v>9.597E9</v>
      </c>
      <c r="DR48" s="35"/>
      <c r="DS48" s="36">
        <v>1.10064E11</v>
      </c>
      <c r="DT48" s="35"/>
      <c r="DU48" s="36">
        <v>4.0643565E10</v>
      </c>
      <c r="DV48" s="36">
        <v>3.137257E10</v>
      </c>
      <c r="DW48" s="35"/>
      <c r="DX48" s="36">
        <v>2.8879E10</v>
      </c>
      <c r="DY48" s="35"/>
      <c r="DZ48" s="36">
        <v>2.086E9</v>
      </c>
      <c r="EA48" s="36">
        <v>1.358E9</v>
      </c>
      <c r="EB48" s="35"/>
      <c r="EC48" s="35"/>
      <c r="ED48" s="35"/>
      <c r="EE48" s="35"/>
      <c r="EF48" s="36">
        <v>-6.31E8</v>
      </c>
      <c r="EG48" s="35"/>
      <c r="EH48" s="36">
        <v>3.1672246264E10</v>
      </c>
      <c r="EI48" s="35"/>
      <c r="EJ48" s="36">
        <v>4.257255255E9</v>
      </c>
      <c r="EK48" s="36">
        <v>2.770763052E9</v>
      </c>
      <c r="EL48" s="35"/>
      <c r="EM48" s="36">
        <v>6.0902E10</v>
      </c>
      <c r="EN48" s="35"/>
      <c r="EO48" s="36">
        <v>3.846E9</v>
      </c>
      <c r="EP48" s="36">
        <v>2.198E9</v>
      </c>
      <c r="EQ48" s="35"/>
      <c r="ER48" s="36">
        <v>4.5472856721E10</v>
      </c>
      <c r="ES48" s="35"/>
      <c r="ET48" s="36">
        <v>2.087370724E9</v>
      </c>
      <c r="EU48" s="36">
        <v>1.2973997419E10</v>
      </c>
      <c r="EV48" s="35"/>
      <c r="EW48" s="35"/>
      <c r="EX48" s="35"/>
      <c r="EY48" s="35"/>
      <c r="EZ48" s="35"/>
      <c r="FA48" s="35"/>
      <c r="FB48" s="36">
        <v>8.8732E10</v>
      </c>
      <c r="FC48" s="35"/>
      <c r="FD48" s="36">
        <v>4.6429E10</v>
      </c>
      <c r="FE48" s="36">
        <v>3.0894E10</v>
      </c>
      <c r="FF48" s="35"/>
      <c r="FG48" s="36">
        <v>1.80724E11</v>
      </c>
      <c r="FH48" s="35"/>
      <c r="FI48" s="36">
        <v>1.971E9</v>
      </c>
      <c r="FJ48" s="36">
        <v>1.074E9</v>
      </c>
      <c r="FK48" s="35"/>
      <c r="FL48" s="36">
        <v>3.92E10</v>
      </c>
      <c r="FM48" s="36">
        <v>1.224E12</v>
      </c>
      <c r="FN48" s="36">
        <v>2.18E10</v>
      </c>
      <c r="FO48" s="36">
        <v>1.9E10</v>
      </c>
      <c r="FP48" s="35"/>
      <c r="FQ48" s="35"/>
      <c r="FR48" s="35"/>
      <c r="FS48" s="35"/>
      <c r="FT48" s="35"/>
      <c r="FU48" s="35"/>
      <c r="FV48" s="36">
        <v>3.510809E9</v>
      </c>
      <c r="FW48" s="35"/>
      <c r="FX48" s="36">
        <v>7.0081E7</v>
      </c>
      <c r="FY48" s="36">
        <v>1.84587E8</v>
      </c>
      <c r="FZ48" s="35"/>
      <c r="GA48" s="36">
        <v>1.23136E11</v>
      </c>
      <c r="GB48" s="35"/>
      <c r="GC48" s="36">
        <v>2.3381802182E10</v>
      </c>
      <c r="GD48" s="36">
        <v>1.5607682718E10</v>
      </c>
      <c r="GE48" s="35"/>
      <c r="GF48" s="36">
        <v>4.9038E10</v>
      </c>
      <c r="GG48" s="35"/>
      <c r="GH48" s="36">
        <v>6.651E9</v>
      </c>
      <c r="GI48" s="36">
        <v>4.178E9</v>
      </c>
      <c r="GJ48" s="35"/>
      <c r="GK48" s="36">
        <v>6.41987E11</v>
      </c>
      <c r="GL48" s="35"/>
      <c r="GM48" s="36">
        <v>1.90736E11</v>
      </c>
      <c r="GN48" s="36">
        <v>1.18861E11</v>
      </c>
      <c r="GO48" s="35"/>
      <c r="GP48" s="36">
        <v>4.0050101665E10</v>
      </c>
      <c r="GQ48" s="35"/>
      <c r="GR48" s="36">
        <v>1.0149653389E10</v>
      </c>
      <c r="GS48" s="36">
        <v>7.537287459E9</v>
      </c>
      <c r="GT48" s="35"/>
      <c r="GU48" s="36">
        <v>9.3379E10</v>
      </c>
      <c r="GV48" s="35"/>
      <c r="GW48" s="36">
        <v>1.0313E10</v>
      </c>
      <c r="GX48" s="36">
        <v>8.056E9</v>
      </c>
      <c r="GY48" s="35"/>
      <c r="GZ48" s="36">
        <v>5.340717488E9</v>
      </c>
      <c r="HA48" s="35"/>
      <c r="HB48" s="36">
        <v>1.259908899E9</v>
      </c>
      <c r="HC48" s="36">
        <v>1.046442603E9</v>
      </c>
      <c r="HD48" s="35"/>
      <c r="HE48" s="36">
        <v>6.5522939E10</v>
      </c>
      <c r="HF48" s="35"/>
      <c r="HG48" s="36">
        <v>4.847611E9</v>
      </c>
      <c r="HH48" s="36">
        <v>3.724024E9</v>
      </c>
      <c r="HI48" s="35"/>
      <c r="HJ48" s="35"/>
      <c r="HK48" s="35"/>
      <c r="HL48" s="35"/>
      <c r="HM48" s="35"/>
      <c r="HN48" s="35"/>
      <c r="HO48" s="36">
        <v>2.49028E11</v>
      </c>
      <c r="HP48" s="35"/>
      <c r="HQ48" s="36">
        <v>7.786E9</v>
      </c>
      <c r="HR48" s="36">
        <v>5.566E9</v>
      </c>
      <c r="HS48" s="35"/>
      <c r="HT48" s="36">
        <v>1.83186E11</v>
      </c>
      <c r="HU48" s="35"/>
      <c r="HV48" s="35"/>
      <c r="HW48" s="35"/>
      <c r="HX48" s="35"/>
      <c r="HY48" s="35"/>
      <c r="HZ48" s="35"/>
      <c r="IA48" s="35"/>
      <c r="IB48" s="35"/>
      <c r="IC48" s="35"/>
      <c r="ID48" s="36">
        <v>2.0549934531E10</v>
      </c>
      <c r="IE48" s="35"/>
      <c r="IF48" s="36">
        <v>1.52329589E9</v>
      </c>
      <c r="IG48" s="36">
        <v>1.153748596E9</v>
      </c>
      <c r="IH48" s="35"/>
    </row>
    <row r="49" ht="19.5" customHeight="1">
      <c r="A49" s="33" t="s">
        <v>366</v>
      </c>
      <c r="B49" s="34">
        <v>2021.0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6">
        <v>5.0828E10</v>
      </c>
      <c r="AC49" s="35"/>
      <c r="AD49" s="36">
        <v>2.8784E10</v>
      </c>
      <c r="AE49" s="36">
        <v>2.1245E10</v>
      </c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6">
        <v>3.5727E10</v>
      </c>
      <c r="AW49" s="35"/>
      <c r="AX49" s="36">
        <v>1.755E10</v>
      </c>
      <c r="AY49" s="36">
        <v>1.107E10</v>
      </c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</row>
    <row r="50" ht="19.5" customHeight="1">
      <c r="A50" s="33" t="s">
        <v>365</v>
      </c>
      <c r="B50" s="34">
        <v>2022.0</v>
      </c>
      <c r="C50" s="36">
        <v>4.842727E9</v>
      </c>
      <c r="D50" s="35"/>
      <c r="E50" s="36">
        <v>9.82049E8</v>
      </c>
      <c r="F50" s="36">
        <v>7.79721E8</v>
      </c>
      <c r="G50" s="35"/>
      <c r="H50" s="35"/>
      <c r="I50" s="35"/>
      <c r="J50" s="35"/>
      <c r="K50" s="35"/>
      <c r="L50" s="35"/>
      <c r="M50" s="36">
        <v>2.3146E10</v>
      </c>
      <c r="N50" s="35"/>
      <c r="O50" s="36">
        <v>7.611E9</v>
      </c>
      <c r="P50" s="36">
        <v>6.105E9</v>
      </c>
      <c r="Q50" s="35"/>
      <c r="R50" s="36">
        <v>2.5470395E10</v>
      </c>
      <c r="S50" s="35"/>
      <c r="T50" s="36">
        <v>1.876429E9</v>
      </c>
      <c r="U50" s="36">
        <v>1.230606E9</v>
      </c>
      <c r="V50" s="35"/>
      <c r="W50" s="36">
        <v>2.1803E10</v>
      </c>
      <c r="X50" s="35"/>
      <c r="Y50" s="36">
        <v>1.0393E10</v>
      </c>
      <c r="Z50" s="36">
        <v>1.0413E10</v>
      </c>
      <c r="AA50" s="35"/>
      <c r="AB50" s="36">
        <v>2.5926E10</v>
      </c>
      <c r="AC50" s="35"/>
      <c r="AD50" s="36">
        <v>1.5156E10</v>
      </c>
      <c r="AE50" s="36">
        <v>1.2228E10</v>
      </c>
      <c r="AF50" s="35"/>
      <c r="AG50" s="36">
        <v>2.188E10</v>
      </c>
      <c r="AH50" s="35"/>
      <c r="AI50" s="36">
        <v>1.0195E10</v>
      </c>
      <c r="AJ50" s="36">
        <v>8.571E9</v>
      </c>
      <c r="AK50" s="35"/>
      <c r="AL50" s="36">
        <v>1.6701E10</v>
      </c>
      <c r="AM50" s="35"/>
      <c r="AN50" s="36">
        <v>6.848E9</v>
      </c>
      <c r="AO50" s="36">
        <v>1.786E9</v>
      </c>
      <c r="AP50" s="35"/>
      <c r="AQ50" s="36">
        <v>1.2413E10</v>
      </c>
      <c r="AR50" s="35"/>
      <c r="AS50" s="36">
        <v>6.639E9</v>
      </c>
      <c r="AT50" s="36">
        <v>5.446E9</v>
      </c>
      <c r="AU50" s="35"/>
      <c r="AV50" s="36">
        <v>1.8965E10</v>
      </c>
      <c r="AW50" s="35"/>
      <c r="AX50" s="35"/>
      <c r="AY50" s="36">
        <v>6.856E9</v>
      </c>
      <c r="AZ50" s="35"/>
      <c r="BA50" s="36">
        <v>8.515E9</v>
      </c>
      <c r="BB50" s="35"/>
      <c r="BC50" s="36">
        <v>9.31E8</v>
      </c>
      <c r="BD50" s="36">
        <v>6.14E8</v>
      </c>
      <c r="BE50" s="35"/>
      <c r="BF50" s="36">
        <v>5.2324E10</v>
      </c>
      <c r="BG50" s="35"/>
      <c r="BH50" s="36">
        <v>3.633E10</v>
      </c>
      <c r="BI50" s="36">
        <v>2.7109E10</v>
      </c>
      <c r="BJ50" s="35"/>
      <c r="BK50" s="36">
        <v>6.4533151E10</v>
      </c>
      <c r="BL50" s="35"/>
      <c r="BM50" s="36">
        <v>4.409515E9</v>
      </c>
      <c r="BN50" s="36">
        <v>2.720415E9</v>
      </c>
      <c r="BO50" s="35"/>
      <c r="BP50" s="36">
        <v>1.13465E11</v>
      </c>
      <c r="BQ50" s="35"/>
      <c r="BR50" s="36">
        <v>8.363E9</v>
      </c>
      <c r="BS50" s="36">
        <v>5.391E9</v>
      </c>
      <c r="BT50" s="35"/>
      <c r="BU50" s="36">
        <v>4.565E10</v>
      </c>
      <c r="BV50" s="36">
        <v>1.64197E12</v>
      </c>
      <c r="BW50" s="36">
        <v>2.4874E10</v>
      </c>
      <c r="BX50" s="36">
        <v>1.7726E10</v>
      </c>
      <c r="BY50" s="35"/>
      <c r="BZ50" s="36">
        <v>5.45943E11</v>
      </c>
      <c r="CA50" s="35"/>
      <c r="CB50" s="35"/>
      <c r="CC50" s="36">
        <v>1.11265E11</v>
      </c>
      <c r="CD50" s="35"/>
      <c r="CE50" s="36">
        <v>1.9485E10</v>
      </c>
      <c r="CF50" s="35"/>
      <c r="CG50" s="36">
        <v>-7.43E8</v>
      </c>
      <c r="CH50" s="36">
        <v>2.01E8</v>
      </c>
      <c r="CI50" s="35"/>
      <c r="CJ50" s="35"/>
      <c r="CK50" s="35"/>
      <c r="CL50" s="35"/>
      <c r="CM50" s="35"/>
      <c r="CN50" s="35"/>
      <c r="CO50" s="36">
        <v>2.852452553E9</v>
      </c>
      <c r="CP50" s="35"/>
      <c r="CQ50" s="36">
        <v>8.72579191E8</v>
      </c>
      <c r="CR50" s="36">
        <v>4.94390382E8</v>
      </c>
      <c r="CS50" s="35"/>
      <c r="CT50" s="36">
        <v>3.61E10</v>
      </c>
      <c r="CU50" s="36">
        <v>1.711E12</v>
      </c>
      <c r="CV50" s="36">
        <v>1.322E10</v>
      </c>
      <c r="CW50" s="36">
        <v>9.622E9</v>
      </c>
      <c r="CX50" s="35"/>
      <c r="CY50" s="36">
        <v>1.16525E11</v>
      </c>
      <c r="CZ50" s="35"/>
      <c r="DA50" s="36">
        <v>1.8898241813E10</v>
      </c>
      <c r="DB50" s="36">
        <v>1.0222542156E10</v>
      </c>
      <c r="DC50" s="35"/>
      <c r="DD50" s="36">
        <v>7.5058E10</v>
      </c>
      <c r="DE50" s="35"/>
      <c r="DF50" s="36">
        <v>1.9328E10</v>
      </c>
      <c r="DG50" s="36">
        <v>1.2526E10</v>
      </c>
      <c r="DH50" s="35"/>
      <c r="DI50" s="36">
        <v>4.801E11</v>
      </c>
      <c r="DJ50" s="35"/>
      <c r="DK50" s="36">
        <v>1.318E11</v>
      </c>
      <c r="DL50" s="36">
        <v>8.37E10</v>
      </c>
      <c r="DM50" s="35"/>
      <c r="DN50" s="35"/>
      <c r="DO50" s="35"/>
      <c r="DP50" s="35"/>
      <c r="DQ50" s="36">
        <v>1.447E10</v>
      </c>
      <c r="DR50" s="35"/>
      <c r="DS50" s="36">
        <v>1.49202E11</v>
      </c>
      <c r="DT50" s="35"/>
      <c r="DU50" s="36">
        <v>5.5727625E10</v>
      </c>
      <c r="DV50" s="36">
        <v>4.1393818E10</v>
      </c>
      <c r="DW50" s="35"/>
      <c r="DX50" s="36">
        <v>3.63E10</v>
      </c>
      <c r="DY50" s="35"/>
      <c r="DZ50" s="36">
        <v>3.315E9</v>
      </c>
      <c r="EA50" s="36">
        <v>2.347E9</v>
      </c>
      <c r="EB50" s="35"/>
      <c r="EC50" s="35"/>
      <c r="ED50" s="35"/>
      <c r="EE50" s="35"/>
      <c r="EF50" s="36">
        <v>-2.18E8</v>
      </c>
      <c r="EG50" s="35"/>
      <c r="EH50" s="36">
        <v>3.7705501724E10</v>
      </c>
      <c r="EI50" s="35"/>
      <c r="EJ50" s="36">
        <v>-5.61200016E8</v>
      </c>
      <c r="EK50" s="36">
        <v>-2.43756893E9</v>
      </c>
      <c r="EL50" s="35"/>
      <c r="EM50" s="36">
        <v>7.5537E10</v>
      </c>
      <c r="EN50" s="35"/>
      <c r="EO50" s="36">
        <v>3.659E9</v>
      </c>
      <c r="EP50" s="36">
        <v>2.516E9</v>
      </c>
      <c r="EQ50" s="35"/>
      <c r="ER50" s="36">
        <v>4.4978821308E10</v>
      </c>
      <c r="ES50" s="35"/>
      <c r="ET50" s="36">
        <v>2.12543226E8</v>
      </c>
      <c r="EU50" s="36">
        <v>1.1892622449E10</v>
      </c>
      <c r="EV50" s="35"/>
      <c r="EW50" s="35"/>
      <c r="EX50" s="35"/>
      <c r="EY50" s="35"/>
      <c r="EZ50" s="35"/>
      <c r="FA50" s="35"/>
      <c r="FB50" s="36">
        <v>1.03071E11</v>
      </c>
      <c r="FC50" s="35"/>
      <c r="FD50" s="36">
        <v>5.574E10</v>
      </c>
      <c r="FE50" s="36">
        <v>2.8058E10</v>
      </c>
      <c r="FF50" s="35"/>
      <c r="FG50" s="36">
        <v>2.25033E11</v>
      </c>
      <c r="FH50" s="35"/>
      <c r="FI50" s="36">
        <v>1.925E9</v>
      </c>
      <c r="FJ50" s="36">
        <v>8.89E8</v>
      </c>
      <c r="FK50" s="35"/>
      <c r="FL50" s="36">
        <v>4.3477E10</v>
      </c>
      <c r="FM50" s="36">
        <v>1.45333E12</v>
      </c>
      <c r="FN50" s="36">
        <v>2.5603E10</v>
      </c>
      <c r="FO50" s="36">
        <v>2.2811E10</v>
      </c>
      <c r="FP50" s="35"/>
      <c r="FQ50" s="35"/>
      <c r="FR50" s="35"/>
      <c r="FS50" s="35"/>
      <c r="FT50" s="35"/>
      <c r="FU50" s="35"/>
      <c r="FV50" s="36">
        <v>4.547165E9</v>
      </c>
      <c r="FW50" s="35"/>
      <c r="FX50" s="36">
        <v>-1.1671E8</v>
      </c>
      <c r="FY50" s="36">
        <v>-9.3917E7</v>
      </c>
      <c r="FZ50" s="35"/>
      <c r="GA50" s="36">
        <v>1.2088E11</v>
      </c>
      <c r="GB50" s="35"/>
      <c r="GC50" s="36">
        <v>6.274142657E9</v>
      </c>
      <c r="GD50" s="36">
        <v>3.153010872E9</v>
      </c>
      <c r="GE50" s="35"/>
      <c r="GF50" s="36">
        <v>1.13553E11</v>
      </c>
      <c r="GG50" s="35"/>
      <c r="GH50" s="36">
        <v>7.562946159E9</v>
      </c>
      <c r="GI50" s="36">
        <v>5.244295058E9</v>
      </c>
      <c r="GJ50" s="35"/>
      <c r="GK50" s="36">
        <v>7.13367E11</v>
      </c>
      <c r="GL50" s="35"/>
      <c r="GM50" s="36">
        <v>2.05158E11</v>
      </c>
      <c r="GN50" s="36">
        <v>1.30311E11</v>
      </c>
      <c r="GO50" s="35"/>
      <c r="GP50" s="36">
        <v>5.0187543357E10</v>
      </c>
      <c r="GQ50" s="35"/>
      <c r="GR50" s="36">
        <v>1.3153782977E10</v>
      </c>
      <c r="GS50" s="36">
        <v>9.780599265E9</v>
      </c>
      <c r="GT50" s="35"/>
      <c r="GU50" s="36">
        <v>1.03845E11</v>
      </c>
      <c r="GV50" s="35"/>
      <c r="GW50" s="36">
        <v>1.031E10</v>
      </c>
      <c r="GX50" s="36">
        <v>6.019E9</v>
      </c>
      <c r="GY50" s="35"/>
      <c r="GZ50" s="36">
        <v>6.075836955E9</v>
      </c>
      <c r="HA50" s="35"/>
      <c r="HB50" s="36">
        <v>-2.0007506E7</v>
      </c>
      <c r="HC50" s="36">
        <v>5.8516828E7</v>
      </c>
      <c r="HD50" s="35"/>
      <c r="HE50" s="36">
        <v>7.2660556E10</v>
      </c>
      <c r="HF50" s="35"/>
      <c r="HG50" s="36">
        <v>7.22126E9</v>
      </c>
      <c r="HH50" s="36">
        <v>7.271802E9</v>
      </c>
      <c r="HI50" s="35"/>
      <c r="HJ50" s="35"/>
      <c r="HK50" s="35"/>
      <c r="HL50" s="35"/>
      <c r="HM50" s="35"/>
      <c r="HN50" s="35"/>
      <c r="HO50" s="36">
        <v>2.77751E11</v>
      </c>
      <c r="HP50" s="35"/>
      <c r="HQ50" s="36">
        <v>8.808E9</v>
      </c>
      <c r="HR50" s="36">
        <v>6.559E9</v>
      </c>
      <c r="HS50" s="35"/>
      <c r="HT50" s="36">
        <v>2.31373E11</v>
      </c>
      <c r="HU50" s="35"/>
      <c r="HV50" s="35"/>
      <c r="HW50" s="35"/>
      <c r="HX50" s="35"/>
      <c r="HY50" s="35"/>
      <c r="HZ50" s="35"/>
      <c r="IA50" s="35"/>
      <c r="IB50" s="35"/>
      <c r="IC50" s="35"/>
      <c r="ID50" s="36">
        <v>2.1553026662E10</v>
      </c>
      <c r="IE50" s="35"/>
      <c r="IF50" s="36">
        <v>1.349155361E9</v>
      </c>
      <c r="IG50" s="36">
        <v>9.82452697E8</v>
      </c>
      <c r="IH50" s="35"/>
    </row>
    <row r="51" ht="19.5" customHeight="1">
      <c r="A51" s="33" t="s">
        <v>366</v>
      </c>
      <c r="B51" s="34">
        <v>2022.0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6">
        <v>5.6646E10</v>
      </c>
      <c r="AC51" s="35"/>
      <c r="AD51" s="36">
        <v>3.2632E10</v>
      </c>
      <c r="AE51" s="36">
        <v>2.5477E10</v>
      </c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6">
        <v>4.0503E10</v>
      </c>
      <c r="AW51" s="35"/>
      <c r="AX51" s="35"/>
      <c r="AY51" s="36">
        <v>1.5581E10</v>
      </c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</row>
    <row r="52" ht="19.5" customHeight="1">
      <c r="A52" s="33" t="s">
        <v>365</v>
      </c>
      <c r="B52" s="34">
        <v>2023.0</v>
      </c>
      <c r="C52" s="36">
        <v>5.475013E9</v>
      </c>
      <c r="D52" s="35"/>
      <c r="E52" s="36">
        <v>9.31328E8</v>
      </c>
      <c r="F52" s="36">
        <v>7.07249E8</v>
      </c>
      <c r="G52" s="35"/>
      <c r="H52" s="36">
        <v>1.6991E10</v>
      </c>
      <c r="I52" s="36">
        <v>1.15699E12</v>
      </c>
      <c r="J52" s="36">
        <v>1.0786E10</v>
      </c>
      <c r="K52" s="36">
        <v>1.0806E10</v>
      </c>
      <c r="L52" s="35"/>
      <c r="M52" s="36">
        <v>2.5813E10</v>
      </c>
      <c r="N52" s="35"/>
      <c r="O52" s="36">
        <v>8.029E9</v>
      </c>
      <c r="P52" s="36">
        <v>7.226E9</v>
      </c>
      <c r="Q52" s="35"/>
      <c r="R52" s="36">
        <v>2.3343111E10</v>
      </c>
      <c r="S52" s="35"/>
      <c r="T52" s="36">
        <v>6.05154E8</v>
      </c>
      <c r="U52" s="36">
        <v>2.95671E8</v>
      </c>
      <c r="V52" s="35"/>
      <c r="W52" s="36">
        <v>2.3991E10</v>
      </c>
      <c r="X52" s="35"/>
      <c r="Y52" s="36">
        <v>1.2237E10</v>
      </c>
      <c r="Z52" s="36">
        <v>1.2538E10</v>
      </c>
      <c r="AA52" s="35"/>
      <c r="AB52" s="36">
        <v>2.9853E10</v>
      </c>
      <c r="AC52" s="35"/>
      <c r="AD52" s="36">
        <v>1.7989E10</v>
      </c>
      <c r="AE52" s="36">
        <v>1.5088E10</v>
      </c>
      <c r="AF52" s="35"/>
      <c r="AG52" s="36">
        <v>3.0279E10</v>
      </c>
      <c r="AH52" s="35"/>
      <c r="AI52" s="36">
        <v>1.8507E10</v>
      </c>
      <c r="AJ52" s="36">
        <v>1.6568E10</v>
      </c>
      <c r="AK52" s="35"/>
      <c r="AL52" s="36">
        <v>1.7504E10</v>
      </c>
      <c r="AM52" s="35"/>
      <c r="AN52" s="36">
        <v>7.767E9</v>
      </c>
      <c r="AO52" s="36">
        <v>2.073E9</v>
      </c>
      <c r="AP52" s="35"/>
      <c r="AQ52" s="36">
        <v>1.3196E10</v>
      </c>
      <c r="AR52" s="35"/>
      <c r="AS52" s="36">
        <v>6.902E9</v>
      </c>
      <c r="AT52" s="36">
        <v>5.469E9</v>
      </c>
      <c r="AU52" s="35"/>
      <c r="AV52" s="36">
        <v>2.2921E10</v>
      </c>
      <c r="AW52" s="35"/>
      <c r="AX52" s="35"/>
      <c r="AY52" s="36">
        <v>9.436E9</v>
      </c>
      <c r="AZ52" s="35"/>
      <c r="BA52" s="36">
        <v>8.489E9</v>
      </c>
      <c r="BB52" s="35"/>
      <c r="BC52" s="36">
        <v>1.005E9</v>
      </c>
      <c r="BD52" s="36">
        <v>7.45E8</v>
      </c>
      <c r="BE52" s="35"/>
      <c r="BF52" s="36">
        <v>5.7656E10</v>
      </c>
      <c r="BG52" s="35"/>
      <c r="BH52" s="36">
        <v>3.9744E10</v>
      </c>
      <c r="BI52" s="36">
        <v>3.3179E10</v>
      </c>
      <c r="BJ52" s="35"/>
      <c r="BK52" s="36">
        <v>9.1085234E10</v>
      </c>
      <c r="BL52" s="35"/>
      <c r="BM52" s="36">
        <v>6.103108E9</v>
      </c>
      <c r="BN52" s="36">
        <v>3.712447E9</v>
      </c>
      <c r="BO52" s="35"/>
      <c r="BP52" s="36">
        <v>1.14672E11</v>
      </c>
      <c r="BQ52" s="35"/>
      <c r="BR52" s="36">
        <v>7.918E9</v>
      </c>
      <c r="BS52" s="36">
        <v>4.059E9</v>
      </c>
      <c r="BT52" s="35"/>
      <c r="BU52" s="36">
        <v>5.3158E10</v>
      </c>
      <c r="BV52" s="36">
        <v>1.8208E12</v>
      </c>
      <c r="BW52" s="36">
        <v>3.0768E10</v>
      </c>
      <c r="BX52" s="36">
        <v>2.3922E10</v>
      </c>
      <c r="BY52" s="35"/>
      <c r="BZ52" s="36">
        <v>6.29215E11</v>
      </c>
      <c r="CA52" s="35"/>
      <c r="CB52" s="35"/>
      <c r="CC52" s="36">
        <v>1.3083E11</v>
      </c>
      <c r="CD52" s="35"/>
      <c r="CE52" s="36">
        <v>1.963E10</v>
      </c>
      <c r="CF52" s="35"/>
      <c r="CG52" s="36">
        <v>3.06E8</v>
      </c>
      <c r="CH52" s="36">
        <v>2.612E9</v>
      </c>
      <c r="CI52" s="35"/>
      <c r="CJ52" s="35"/>
      <c r="CK52" s="35"/>
      <c r="CL52" s="35"/>
      <c r="CM52" s="35"/>
      <c r="CN52" s="35"/>
      <c r="CO52" s="36">
        <v>2.511375791E9</v>
      </c>
      <c r="CP52" s="35"/>
      <c r="CQ52" s="36">
        <v>4.67003574E8</v>
      </c>
      <c r="CR52" s="36">
        <v>1.62296349E8</v>
      </c>
      <c r="CS52" s="35"/>
      <c r="CT52" s="36">
        <v>4.14E10</v>
      </c>
      <c r="CU52" s="36">
        <v>1.9574E12</v>
      </c>
      <c r="CV52" s="36">
        <v>1.64E10</v>
      </c>
      <c r="CW52" s="36">
        <v>1.14E10</v>
      </c>
      <c r="CX52" s="35"/>
      <c r="CY52" s="36">
        <v>9.9406906812E10</v>
      </c>
      <c r="CZ52" s="35"/>
      <c r="DA52" s="36">
        <v>1.5252309779E10</v>
      </c>
      <c r="DB52" s="36">
        <v>8.116566626E9</v>
      </c>
      <c r="DC52" s="35"/>
      <c r="DD52" s="36">
        <v>6.9834E10</v>
      </c>
      <c r="DE52" s="35"/>
      <c r="DF52" s="36">
        <v>1.7174E10</v>
      </c>
      <c r="DG52" s="36">
        <v>1.1163E10</v>
      </c>
      <c r="DH52" s="35"/>
      <c r="DI52" s="36">
        <v>4.987E11</v>
      </c>
      <c r="DJ52" s="35"/>
      <c r="DK52" s="36">
        <v>1.003E11</v>
      </c>
      <c r="DL52" s="36">
        <v>5.59E10</v>
      </c>
      <c r="DM52" s="35"/>
      <c r="DN52" s="35"/>
      <c r="DO52" s="35"/>
      <c r="DP52" s="35"/>
      <c r="DQ52" s="36">
        <v>-3.3479E10</v>
      </c>
      <c r="DR52" s="35"/>
      <c r="DS52" s="36">
        <v>1.34798E11</v>
      </c>
      <c r="DT52" s="35"/>
      <c r="DU52" s="36">
        <v>3.1447833E10</v>
      </c>
      <c r="DV52" s="36">
        <v>2.303082E10</v>
      </c>
      <c r="DW52" s="35"/>
      <c r="DX52" s="36">
        <v>3.7254E10</v>
      </c>
      <c r="DY52" s="35"/>
      <c r="DZ52" s="36">
        <v>1.544E9</v>
      </c>
      <c r="EA52" s="36">
        <v>1.046E9</v>
      </c>
      <c r="EB52" s="35"/>
      <c r="EC52" s="35"/>
      <c r="ED52" s="36">
        <v>6.5964E10</v>
      </c>
      <c r="EE52" s="35"/>
      <c r="EF52" s="36">
        <v>-6.4E7</v>
      </c>
      <c r="EG52" s="35"/>
      <c r="EH52" s="36">
        <v>4.1304548712E10</v>
      </c>
      <c r="EI52" s="35"/>
      <c r="EJ52" s="36">
        <v>-4.972694221E9</v>
      </c>
      <c r="EK52" s="36">
        <v>-8.15935806E9</v>
      </c>
      <c r="EL52" s="35"/>
      <c r="EM52" s="36">
        <v>7.4139E10</v>
      </c>
      <c r="EN52" s="35"/>
      <c r="EO52" s="36">
        <v>3.444E9</v>
      </c>
      <c r="EP52" s="36">
        <v>1.683E9</v>
      </c>
      <c r="EQ52" s="35"/>
      <c r="ER52" s="36">
        <v>4.32342765E10</v>
      </c>
      <c r="ES52" s="35"/>
      <c r="ET52" s="36">
        <v>8.06572314E8</v>
      </c>
      <c r="EU52" s="36">
        <v>1.3562380632E10</v>
      </c>
      <c r="EV52" s="35"/>
      <c r="EW52" s="35"/>
      <c r="EX52" s="35"/>
      <c r="EY52" s="35"/>
      <c r="EZ52" s="35"/>
      <c r="FA52" s="35"/>
      <c r="FB52" s="36">
        <v>1.21661E11</v>
      </c>
      <c r="FC52" s="35"/>
      <c r="FD52" s="36">
        <v>7.0931E10</v>
      </c>
      <c r="FE52" s="36">
        <v>4.4454E10</v>
      </c>
      <c r="FF52" s="35"/>
      <c r="FG52" s="36">
        <v>2.6763E11</v>
      </c>
      <c r="FH52" s="35"/>
      <c r="FI52" s="36">
        <v>2.884E9</v>
      </c>
      <c r="FJ52" s="36">
        <v>1.168E9</v>
      </c>
      <c r="FK52" s="35"/>
      <c r="FL52" s="36">
        <v>4.6593E10</v>
      </c>
      <c r="FM52" s="36">
        <v>1.55743E12</v>
      </c>
      <c r="FN52" s="36">
        <v>2.8255E10</v>
      </c>
      <c r="FO52" s="36">
        <v>2.4193E10</v>
      </c>
      <c r="FP52" s="35"/>
      <c r="FQ52" s="35"/>
      <c r="FR52" s="35"/>
      <c r="FS52" s="35"/>
      <c r="FT52" s="35"/>
      <c r="FU52" s="35"/>
      <c r="FV52" s="36">
        <v>4.028251E9</v>
      </c>
      <c r="FW52" s="35"/>
      <c r="FX52" s="36">
        <v>3.37875E8</v>
      </c>
      <c r="FY52" s="36">
        <v>2.21552E8</v>
      </c>
      <c r="FZ52" s="35"/>
      <c r="GA52" s="36">
        <v>1.3732E11</v>
      </c>
      <c r="GB52" s="35"/>
      <c r="GC52" s="36">
        <v>8.402496312E9</v>
      </c>
      <c r="GD52" s="36">
        <v>1.1070893039E10</v>
      </c>
      <c r="GE52" s="35"/>
      <c r="GF52" s="36">
        <v>1.33963E11</v>
      </c>
      <c r="GG52" s="35"/>
      <c r="GH52" s="36">
        <v>1.1737099721E10</v>
      </c>
      <c r="GI52" s="36">
        <v>7.699059159E9</v>
      </c>
      <c r="GJ52" s="35"/>
      <c r="GK52" s="36">
        <v>7.94126E11</v>
      </c>
      <c r="GL52" s="35"/>
      <c r="GM52" s="36">
        <v>2.27745E11</v>
      </c>
      <c r="GN52" s="36">
        <v>1.48594E11</v>
      </c>
      <c r="GO52" s="35"/>
      <c r="GP52" s="36">
        <v>3.7803101787E10</v>
      </c>
      <c r="GQ52" s="35"/>
      <c r="GR52" s="36">
        <v>5.180901506E9</v>
      </c>
      <c r="GS52" s="36">
        <v>3.773984201E9</v>
      </c>
      <c r="GT52" s="35"/>
      <c r="GU52" s="36">
        <v>9.4668E10</v>
      </c>
      <c r="GV52" s="35"/>
      <c r="GW52" s="36">
        <v>4.392E9</v>
      </c>
      <c r="GX52" s="36">
        <v>2.444E9</v>
      </c>
      <c r="GY52" s="35"/>
      <c r="GZ52" s="36">
        <v>4.993898E9</v>
      </c>
      <c r="HA52" s="35"/>
      <c r="HB52" s="36">
        <v>-9.08513024E8</v>
      </c>
      <c r="HC52" s="36">
        <v>-9.85743343E8</v>
      </c>
      <c r="HD52" s="35"/>
      <c r="HE52" s="36">
        <v>8.0460072E10</v>
      </c>
      <c r="HF52" s="35"/>
      <c r="HG52" s="36">
        <v>8.134176E9</v>
      </c>
      <c r="HH52" s="36">
        <v>6.257686E9</v>
      </c>
      <c r="HI52" s="35"/>
      <c r="HJ52" s="35"/>
      <c r="HK52" s="35"/>
      <c r="HL52" s="35"/>
      <c r="HM52" s="35"/>
      <c r="HN52" s="35"/>
      <c r="HO52" s="36">
        <v>2.93793E11</v>
      </c>
      <c r="HP52" s="35"/>
      <c r="HQ52" s="36">
        <v>6.382E9</v>
      </c>
      <c r="HR52" s="36">
        <v>5.003E9</v>
      </c>
      <c r="HS52" s="35"/>
      <c r="HT52" s="36">
        <v>2.47469E11</v>
      </c>
      <c r="HU52" s="35"/>
      <c r="HV52" s="36">
        <v>6.255E9</v>
      </c>
      <c r="HW52" s="36">
        <v>2.924E9</v>
      </c>
      <c r="HX52" s="35"/>
      <c r="HY52" s="35"/>
      <c r="HZ52" s="35"/>
      <c r="IA52" s="35"/>
      <c r="IB52" s="35"/>
      <c r="IC52" s="35"/>
      <c r="ID52" s="36">
        <v>1.8075556478E10</v>
      </c>
      <c r="IE52" s="35"/>
      <c r="IF52" s="36">
        <v>2.29913491E8</v>
      </c>
      <c r="IG52" s="36">
        <v>1.67637701E8</v>
      </c>
      <c r="IH52" s="35"/>
    </row>
    <row r="53" ht="19.5" customHeight="1">
      <c r="A53" s="33" t="s">
        <v>366</v>
      </c>
      <c r="B53" s="34">
        <v>2023.0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6">
        <v>6.0576E10</v>
      </c>
      <c r="AC53" s="35"/>
      <c r="AD53" s="36">
        <v>3.4567E10</v>
      </c>
      <c r="AE53" s="36">
        <v>2.9063E10</v>
      </c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</row>
    <row r="54" ht="19.5" customHeight="1">
      <c r="A54" s="33" t="s">
        <v>365</v>
      </c>
      <c r="B54" s="34">
        <v>2024.0</v>
      </c>
      <c r="C54" s="36">
        <v>5992000.0</v>
      </c>
      <c r="D54" s="35"/>
      <c r="E54" s="36">
        <v>9.44846E8</v>
      </c>
      <c r="F54" s="36">
        <v>7.08998E8</v>
      </c>
      <c r="G54" s="35"/>
      <c r="H54" s="36">
        <v>2.0084E10</v>
      </c>
      <c r="I54" s="36">
        <v>1.40379E12</v>
      </c>
      <c r="J54" s="36">
        <v>1.272E10</v>
      </c>
      <c r="K54" s="36">
        <v>1.0784E10</v>
      </c>
      <c r="L54" s="35"/>
      <c r="M54" s="36">
        <v>3.1852E10</v>
      </c>
      <c r="N54" s="35"/>
      <c r="O54" s="36">
        <v>1.3159E10</v>
      </c>
      <c r="P54" s="36">
        <v>1.1405E10</v>
      </c>
      <c r="Q54" s="35"/>
      <c r="R54" s="36">
        <v>2.1051823E10</v>
      </c>
      <c r="S54" s="35"/>
      <c r="T54" s="36">
        <v>4.00009E8</v>
      </c>
      <c r="U54" s="36">
        <v>-8.5843E7</v>
      </c>
      <c r="V54" s="35"/>
      <c r="W54" s="36">
        <v>2.3185E10</v>
      </c>
      <c r="X54" s="35"/>
      <c r="Y54" s="36">
        <v>1.1731E10</v>
      </c>
      <c r="Z54" s="36">
        <v>1.0929E10</v>
      </c>
      <c r="AA54" s="35"/>
      <c r="AB54" s="36">
        <v>2.8659E10</v>
      </c>
      <c r="AC54" s="35"/>
      <c r="AD54" s="36">
        <v>1.5856E10</v>
      </c>
      <c r="AE54" s="36">
        <v>1.3194E10</v>
      </c>
      <c r="AF54" s="35"/>
      <c r="AG54" s="36">
        <v>3.6343E10</v>
      </c>
      <c r="AH54" s="35"/>
      <c r="AI54" s="36">
        <v>2.4262E10</v>
      </c>
      <c r="AJ54" s="36">
        <v>1.7639E10</v>
      </c>
      <c r="AK54" s="35"/>
      <c r="AL54" s="36">
        <v>1.8213E10</v>
      </c>
      <c r="AM54" s="35"/>
      <c r="AN54" s="36">
        <v>8.14E9</v>
      </c>
      <c r="AO54" s="36">
        <v>4.819E9</v>
      </c>
      <c r="AP54" s="35"/>
      <c r="AQ54" s="36">
        <v>1.0927E10</v>
      </c>
      <c r="AR54" s="35"/>
      <c r="AS54" s="36">
        <v>4.5E9</v>
      </c>
      <c r="AT54" s="36">
        <v>3.189E9</v>
      </c>
      <c r="AU54" s="35"/>
      <c r="AV54" s="36">
        <v>2.3757E10</v>
      </c>
      <c r="AW54" s="35"/>
      <c r="AX54" s="35"/>
      <c r="AY54" s="36">
        <v>1.0308E10</v>
      </c>
      <c r="AZ54" s="35"/>
      <c r="BA54" s="36">
        <v>9.615E9</v>
      </c>
      <c r="BB54" s="35"/>
      <c r="BC54" s="36">
        <v>8.34E8</v>
      </c>
      <c r="BD54" s="36">
        <v>5.48E8</v>
      </c>
      <c r="BE54" s="35"/>
      <c r="BF54" s="36">
        <v>5.9892E10</v>
      </c>
      <c r="BG54" s="36">
        <v>2.58426E12</v>
      </c>
      <c r="BH54" s="36">
        <v>4.0086E10</v>
      </c>
      <c r="BI54" s="36">
        <v>3.3532E10</v>
      </c>
      <c r="BJ54" s="35"/>
      <c r="BK54" s="36">
        <v>7.6995261E10</v>
      </c>
      <c r="BL54" s="35"/>
      <c r="BM54" s="36">
        <v>3.730376E9</v>
      </c>
      <c r="BN54" s="36">
        <v>2.145251E9</v>
      </c>
      <c r="BO54" s="35"/>
      <c r="BP54" s="36">
        <v>1.1352E11</v>
      </c>
      <c r="BQ54" s="35"/>
      <c r="BR54" s="36">
        <v>7.243E9</v>
      </c>
      <c r="BS54" s="36">
        <v>4.495E9</v>
      </c>
      <c r="BT54" s="35"/>
      <c r="BU54" s="36">
        <v>5.8785E10</v>
      </c>
      <c r="BV54" s="36">
        <v>1.85416E12</v>
      </c>
      <c r="BW54" s="36">
        <v>3.3053E10</v>
      </c>
      <c r="BX54" s="36">
        <v>2.5394E10</v>
      </c>
      <c r="BY54" s="35"/>
      <c r="BZ54" s="36">
        <v>6.0272E11</v>
      </c>
      <c r="CA54" s="35"/>
      <c r="CB54" s="36">
        <v>2.7982E11</v>
      </c>
      <c r="CC54" s="36">
        <v>1.37814E11</v>
      </c>
      <c r="CD54" s="35"/>
      <c r="CE54" s="36">
        <v>1.2099E10</v>
      </c>
      <c r="CF54" s="35"/>
      <c r="CG54" s="36">
        <v>-1.3E9</v>
      </c>
      <c r="CH54" s="36">
        <v>3.133E9</v>
      </c>
      <c r="CI54" s="35"/>
      <c r="CJ54" s="35"/>
      <c r="CK54" s="35"/>
      <c r="CL54" s="35"/>
      <c r="CM54" s="35"/>
      <c r="CN54" s="35"/>
      <c r="CO54" s="36">
        <v>1.697302514E9</v>
      </c>
      <c r="CP54" s="35"/>
      <c r="CQ54" s="36">
        <v>-4.949109E7</v>
      </c>
      <c r="CR54" s="36">
        <v>-2.0528921E7</v>
      </c>
      <c r="CS54" s="35"/>
      <c r="CT54" s="36">
        <v>4.57E10</v>
      </c>
      <c r="CU54" s="36">
        <v>2.159E12</v>
      </c>
      <c r="CV54" s="36">
        <v>1.83E10</v>
      </c>
      <c r="CW54" s="36">
        <v>1.4528E10</v>
      </c>
      <c r="CX54" s="35"/>
      <c r="CY54" s="36">
        <v>1.1644E11</v>
      </c>
      <c r="CZ54" s="35"/>
      <c r="DA54" s="36">
        <v>2.091052444E10</v>
      </c>
      <c r="DB54" s="36">
        <v>1.2361204203E10</v>
      </c>
      <c r="DC54" s="35"/>
      <c r="DD54" s="36">
        <v>7.0996E10</v>
      </c>
      <c r="DE54" s="35"/>
      <c r="DF54" s="36">
        <v>1.6034E10</v>
      </c>
      <c r="DG54" s="36">
        <v>9.33E9</v>
      </c>
      <c r="DH54" s="35"/>
      <c r="DI54" s="36">
        <v>5.272E11</v>
      </c>
      <c r="DJ54" s="35"/>
      <c r="DK54" s="36">
        <v>1.32E11</v>
      </c>
      <c r="DL54" s="36">
        <v>7.59E10</v>
      </c>
      <c r="DM54" s="35"/>
      <c r="DN54" s="35"/>
      <c r="DO54" s="35"/>
      <c r="DP54" s="35"/>
      <c r="DQ54" s="36">
        <v>-1.3855E10</v>
      </c>
      <c r="DR54" s="35"/>
      <c r="DS54" s="36">
        <v>1.07451E11</v>
      </c>
      <c r="DT54" s="35"/>
      <c r="DU54" s="36">
        <v>2.303081E10</v>
      </c>
      <c r="DV54" s="36">
        <v>1.6692591E10</v>
      </c>
      <c r="DW54" s="35"/>
      <c r="DX54" s="36">
        <v>3.4723E10</v>
      </c>
      <c r="DY54" s="35"/>
      <c r="DZ54" s="36">
        <v>2.52E8</v>
      </c>
      <c r="EA54" s="36">
        <v>5.1E7</v>
      </c>
      <c r="EB54" s="35"/>
      <c r="EC54" s="35"/>
      <c r="ED54" s="36">
        <v>6.8618E10</v>
      </c>
      <c r="EE54" s="35"/>
      <c r="EF54" s="36">
        <v>-3.7E7</v>
      </c>
      <c r="EG54" s="35"/>
      <c r="EH54" s="36">
        <v>4.5147420384E10</v>
      </c>
      <c r="EI54" s="35"/>
      <c r="EJ54" s="36">
        <v>4.287278203E9</v>
      </c>
      <c r="EK54" s="36">
        <v>1.263847895E9</v>
      </c>
      <c r="EL54" s="35"/>
      <c r="EM54" s="36">
        <v>8.2612E10</v>
      </c>
      <c r="EN54" s="35"/>
      <c r="EO54" s="36">
        <v>3.503E9</v>
      </c>
      <c r="EP54" s="36">
        <v>1.78E9</v>
      </c>
      <c r="EQ54" s="35"/>
      <c r="ER54" s="36">
        <v>4.2651885588E10</v>
      </c>
      <c r="ES54" s="35"/>
      <c r="ET54" s="36">
        <v>-1.29259135E9</v>
      </c>
      <c r="EU54" s="36">
        <v>1.860916395E10</v>
      </c>
      <c r="EV54" s="35"/>
      <c r="EW54" s="35"/>
      <c r="EX54" s="35"/>
      <c r="EY54" s="35"/>
      <c r="EZ54" s="35"/>
      <c r="FA54" s="35"/>
      <c r="FB54" s="36">
        <v>1.30708E11</v>
      </c>
      <c r="FC54" s="35"/>
      <c r="FD54" s="36">
        <v>7.7257E10</v>
      </c>
      <c r="FE54" s="36">
        <v>4.8234E10</v>
      </c>
      <c r="FF54" s="35"/>
      <c r="FG54" s="36">
        <v>2.9805E11</v>
      </c>
      <c r="FH54" s="35"/>
      <c r="FI54" s="36">
        <v>5.651E9</v>
      </c>
      <c r="FJ54" s="36">
        <v>2.552E9</v>
      </c>
      <c r="FK54" s="35"/>
      <c r="FL54" s="36">
        <v>4.9767E10</v>
      </c>
      <c r="FM54" s="36">
        <v>1.60481E12</v>
      </c>
      <c r="FN54" s="36">
        <v>3.1013E10</v>
      </c>
      <c r="FO54" s="36">
        <v>2.561E10</v>
      </c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6">
        <v>1.47598E11</v>
      </c>
      <c r="GB54" s="35"/>
      <c r="GC54" s="36">
        <v>1.5861021336E10</v>
      </c>
      <c r="GD54" s="36">
        <v>1.0162815766E10</v>
      </c>
      <c r="GE54" s="35"/>
      <c r="GF54" s="36">
        <v>1.3236E11</v>
      </c>
      <c r="GG54" s="35"/>
      <c r="GH54" s="36">
        <v>5.492894856E9</v>
      </c>
      <c r="GI54" s="36">
        <v>4.20012402E9</v>
      </c>
      <c r="GJ54" s="35"/>
      <c r="GK54" s="36">
        <v>8.77697E11</v>
      </c>
      <c r="GL54" s="35"/>
      <c r="GM54" s="36">
        <v>3.01923E11</v>
      </c>
      <c r="GN54" s="36">
        <v>1.92637E11</v>
      </c>
      <c r="GO54" s="35"/>
      <c r="GP54" s="36">
        <v>3.6434163562E10</v>
      </c>
      <c r="GQ54" s="35"/>
      <c r="GR54" s="36">
        <v>5.86416647E9</v>
      </c>
      <c r="GS54" s="36">
        <v>4.073616572E9</v>
      </c>
      <c r="GT54" s="35"/>
      <c r="GU54" s="36">
        <v>1.13379E11</v>
      </c>
      <c r="GV54" s="35"/>
      <c r="GW54" s="36">
        <v>6.335E9</v>
      </c>
      <c r="GX54" s="36">
        <v>3.303E9</v>
      </c>
      <c r="GY54" s="35"/>
      <c r="GZ54" s="36">
        <v>5.82398514E8</v>
      </c>
      <c r="HA54" s="35"/>
      <c r="HB54" s="36">
        <v>-5.85454657E8</v>
      </c>
      <c r="HC54" s="36">
        <v>-3.14644909E8</v>
      </c>
      <c r="HD54" s="35"/>
      <c r="HE54" s="36">
        <v>9.2332736E10</v>
      </c>
      <c r="HF54" s="35"/>
      <c r="HG54" s="36">
        <v>1.2670572E10</v>
      </c>
      <c r="HH54" s="36">
        <v>9.646161E9</v>
      </c>
      <c r="HI54" s="35"/>
      <c r="HJ54" s="35"/>
      <c r="HK54" s="35"/>
      <c r="HL54" s="35"/>
      <c r="HM54" s="35"/>
      <c r="HN54" s="35"/>
      <c r="HO54" s="36">
        <v>3.19347E11</v>
      </c>
      <c r="HP54" s="35"/>
      <c r="HQ54" s="36">
        <v>6.785E9</v>
      </c>
      <c r="HR54" s="36">
        <v>6.425E9</v>
      </c>
      <c r="HS54" s="35"/>
      <c r="HT54" s="36">
        <v>2.42881E11</v>
      </c>
      <c r="HU54" s="35"/>
      <c r="HV54" s="36">
        <v>3.269E9</v>
      </c>
      <c r="HW54" s="36">
        <v>3.84E9</v>
      </c>
      <c r="HX54" s="35"/>
      <c r="HY54" s="35"/>
      <c r="HZ54" s="35"/>
      <c r="IA54" s="35"/>
      <c r="IB54" s="35"/>
      <c r="IC54" s="35"/>
      <c r="ID54" s="36">
        <v>1.3967598566E10</v>
      </c>
      <c r="IE54" s="35"/>
      <c r="IF54" s="36">
        <v>-1.855774915E9</v>
      </c>
      <c r="IG54" s="36">
        <v>-1.910597904E9</v>
      </c>
      <c r="IH54" s="35"/>
    </row>
    <row r="55" ht="19.5" customHeight="1">
      <c r="A55" s="33" t="s">
        <v>366</v>
      </c>
      <c r="B55" s="34">
        <v>2024.0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6">
        <v>5.749E10</v>
      </c>
      <c r="AC55" s="35"/>
      <c r="AD55" s="36">
        <v>3.0E10</v>
      </c>
      <c r="AE55" s="36">
        <v>2.2419E10</v>
      </c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</row>
    <row r="56" ht="19.5" customHeight="1">
      <c r="A56" s="33" t="s">
        <v>365</v>
      </c>
      <c r="B56" s="34">
        <v>2025.0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6">
        <v>2.5366E10</v>
      </c>
      <c r="AW56" s="35"/>
      <c r="AX56" s="35"/>
      <c r="AY56" s="36">
        <v>1.1617E10</v>
      </c>
      <c r="AZ56" s="35"/>
      <c r="BA56" s="35"/>
      <c r="BB56" s="35"/>
      <c r="BC56" s="35"/>
      <c r="BD56" s="35"/>
      <c r="BE56" s="35"/>
      <c r="BF56" s="36">
        <v>6.5135E10</v>
      </c>
      <c r="BG56" s="36">
        <v>2.79714E12</v>
      </c>
      <c r="BH56" s="36">
        <v>4.2494E10</v>
      </c>
      <c r="BI56" s="36">
        <v>3.3754E10</v>
      </c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6">
        <v>6.2842E10</v>
      </c>
      <c r="BV56" s="36">
        <v>1.90118E12</v>
      </c>
      <c r="BW56" s="36">
        <v>3.4679E10</v>
      </c>
      <c r="BX56" s="36">
        <v>2.8904E10</v>
      </c>
      <c r="BY56" s="35"/>
      <c r="BZ56" s="36">
        <v>6.71278E11</v>
      </c>
      <c r="CA56" s="35"/>
      <c r="CB56" s="36">
        <v>3.41544E11</v>
      </c>
      <c r="CC56" s="36">
        <v>1.67593E11</v>
      </c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6">
        <v>5.05E10</v>
      </c>
      <c r="CU56" s="36">
        <v>2.709E12</v>
      </c>
      <c r="CV56" s="36">
        <v>2.18E10</v>
      </c>
      <c r="CW56" s="36">
        <v>1.6314E10</v>
      </c>
      <c r="CX56" s="35"/>
      <c r="CY56" s="35"/>
      <c r="CZ56" s="35"/>
      <c r="DA56" s="35"/>
      <c r="DB56" s="35"/>
      <c r="DC56" s="35"/>
      <c r="DD56" s="36">
        <v>7.3806E10</v>
      </c>
      <c r="DE56" s="35"/>
      <c r="DF56" s="36">
        <v>1.2109E10</v>
      </c>
      <c r="DG56" s="36">
        <v>7.67E9</v>
      </c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6">
        <v>8.0399E10</v>
      </c>
      <c r="EE56" s="35"/>
      <c r="EF56" s="36">
        <v>2.26E8</v>
      </c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6">
        <v>1.3201E11</v>
      </c>
      <c r="FC56" s="35"/>
      <c r="FD56" s="36">
        <v>8.0619E10</v>
      </c>
      <c r="FE56" s="36">
        <v>5.3077E10</v>
      </c>
      <c r="FF56" s="35"/>
      <c r="FG56" s="35"/>
      <c r="FH56" s="35"/>
      <c r="FI56" s="35"/>
      <c r="FJ56" s="35"/>
      <c r="FK56" s="35"/>
      <c r="FL56" s="36">
        <v>5.4302E10</v>
      </c>
      <c r="FM56" s="36">
        <v>1.72835E12</v>
      </c>
      <c r="FN56" s="36">
        <v>3.4653E10</v>
      </c>
      <c r="FO56" s="36">
        <v>2.9414E10</v>
      </c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6">
        <v>9.602E11</v>
      </c>
      <c r="GL56" s="35"/>
      <c r="GM56" s="36">
        <v>3.34136E11</v>
      </c>
      <c r="GN56" s="36">
        <v>2.081E11</v>
      </c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6">
        <v>1.5711008256E10</v>
      </c>
      <c r="IE56" s="35"/>
      <c r="IF56" s="36">
        <v>-3.14219541E8</v>
      </c>
      <c r="IG56" s="36">
        <v>8.216545331E9</v>
      </c>
      <c r="IH56" s="35"/>
    </row>
    <row r="57" ht="19.5" customHeight="1">
      <c r="A57" s="33" t="s">
        <v>366</v>
      </c>
      <c r="B57" s="34">
        <v>2025.0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</row>
    <row r="58" ht="19.5" customHeight="1">
      <c r="A58" s="33" t="s">
        <v>367</v>
      </c>
      <c r="B58" s="34">
        <v>2012.0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</row>
    <row r="59" ht="19.5" customHeight="1">
      <c r="A59" s="33" t="s">
        <v>368</v>
      </c>
      <c r="B59" s="34">
        <v>2012.0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</row>
    <row r="60" ht="19.5" customHeight="1">
      <c r="A60" s="33" t="s">
        <v>369</v>
      </c>
      <c r="B60" s="34">
        <v>2012.0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</row>
    <row r="61" ht="19.5" customHeight="1">
      <c r="A61" s="33" t="s">
        <v>370</v>
      </c>
      <c r="B61" s="34">
        <v>2012.0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</row>
    <row r="62" ht="19.5" customHeight="1">
      <c r="A62" s="33" t="s">
        <v>367</v>
      </c>
      <c r="B62" s="34">
        <v>2013.0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</row>
    <row r="63" ht="19.5" customHeight="1">
      <c r="A63" s="33" t="s">
        <v>368</v>
      </c>
      <c r="B63" s="34">
        <v>2013.0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</row>
    <row r="64" ht="19.5" customHeight="1">
      <c r="A64" s="33" t="s">
        <v>369</v>
      </c>
      <c r="B64" s="34">
        <v>2013.0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</row>
    <row r="65" ht="19.5" customHeight="1">
      <c r="A65" s="33" t="s">
        <v>370</v>
      </c>
      <c r="B65" s="34">
        <v>2013.0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</row>
    <row r="66" ht="19.5" customHeight="1">
      <c r="A66" s="33" t="s">
        <v>367</v>
      </c>
      <c r="B66" s="34">
        <v>2014.0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</row>
    <row r="67" ht="19.5" customHeight="1">
      <c r="A67" s="33" t="s">
        <v>368</v>
      </c>
      <c r="B67" s="34">
        <v>2014.0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</row>
    <row r="68" ht="19.5" customHeight="1">
      <c r="A68" s="33" t="s">
        <v>369</v>
      </c>
      <c r="B68" s="34">
        <v>2014.0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</row>
    <row r="69" ht="19.5" customHeight="1">
      <c r="A69" s="33" t="s">
        <v>370</v>
      </c>
      <c r="B69" s="34">
        <v>2014.0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</row>
    <row r="70" ht="19.5" customHeight="1">
      <c r="A70" s="33" t="s">
        <v>367</v>
      </c>
      <c r="B70" s="34">
        <v>2015.0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</row>
    <row r="71" ht="19.5" customHeight="1">
      <c r="A71" s="33" t="s">
        <v>368</v>
      </c>
      <c r="B71" s="34">
        <v>2015.0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</row>
    <row r="72" ht="19.5" customHeight="1">
      <c r="A72" s="33" t="s">
        <v>369</v>
      </c>
      <c r="B72" s="34">
        <v>2015.0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</row>
    <row r="73" ht="19.5" customHeight="1">
      <c r="A73" s="33" t="s">
        <v>370</v>
      </c>
      <c r="B73" s="34">
        <v>2015.0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</row>
    <row r="74" ht="19.5" customHeight="1">
      <c r="A74" s="33" t="s">
        <v>367</v>
      </c>
      <c r="B74" s="34">
        <v>2016.0</v>
      </c>
      <c r="C74" s="37">
        <v>2.817913E9</v>
      </c>
      <c r="D74" s="35"/>
      <c r="E74" s="35"/>
      <c r="F74" s="37">
        <v>2.42008E8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7">
        <v>8.386E9</v>
      </c>
      <c r="X74" s="35"/>
      <c r="Y74" s="35"/>
      <c r="Z74" s="37">
        <v>2.203E9</v>
      </c>
      <c r="AA74" s="35"/>
      <c r="AB74" s="37">
        <v>8.207E9</v>
      </c>
      <c r="AC74" s="35"/>
      <c r="AD74" s="35"/>
      <c r="AE74" s="37">
        <v>2.837E9</v>
      </c>
      <c r="AF74" s="35"/>
      <c r="AG74" s="37">
        <v>7.03E9</v>
      </c>
      <c r="AH74" s="35"/>
      <c r="AI74" s="35"/>
      <c r="AJ74" s="37">
        <v>2.513E9</v>
      </c>
      <c r="AK74" s="35"/>
      <c r="AL74" s="37">
        <v>7.635E9</v>
      </c>
      <c r="AM74" s="35"/>
      <c r="AN74" s="35"/>
      <c r="AO74" s="37">
        <v>2.294E9</v>
      </c>
      <c r="AP74" s="35"/>
      <c r="AQ74" s="37">
        <v>4.534E9</v>
      </c>
      <c r="AR74" s="35"/>
      <c r="AS74" s="35"/>
      <c r="AT74" s="37">
        <v>1.881E9</v>
      </c>
      <c r="AU74" s="35"/>
      <c r="AV74" s="37">
        <v>4.517E9</v>
      </c>
      <c r="AW74" s="35"/>
      <c r="AX74" s="35"/>
      <c r="AY74" s="37">
        <v>2.87E8</v>
      </c>
      <c r="AZ74" s="35"/>
      <c r="BA74" s="37">
        <v>2.438E9</v>
      </c>
      <c r="BB74" s="35"/>
      <c r="BC74" s="35"/>
      <c r="BD74" s="37">
        <v>1.74E8</v>
      </c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7">
        <v>1.0517E10</v>
      </c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7">
        <v>3.3835272E10</v>
      </c>
      <c r="CZ74" s="35"/>
      <c r="DA74" s="35"/>
      <c r="DB74" s="37">
        <v>1.808754E9</v>
      </c>
      <c r="DC74" s="35"/>
      <c r="DD74" s="37">
        <v>4.2181E10</v>
      </c>
      <c r="DE74" s="35"/>
      <c r="DF74" s="35"/>
      <c r="DG74" s="37">
        <v>6.5E9</v>
      </c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7">
        <v>3.0431013E10</v>
      </c>
      <c r="DT74" s="35"/>
      <c r="DU74" s="37">
        <v>3.447063E9</v>
      </c>
      <c r="DV74" s="37">
        <v>2.116909E9</v>
      </c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7">
        <v>1.5353E10</v>
      </c>
      <c r="EI74" s="35"/>
      <c r="EJ74" s="35"/>
      <c r="EK74" s="37">
        <v>5.068E9</v>
      </c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7">
        <v>2.2222E10</v>
      </c>
      <c r="FC74" s="35"/>
      <c r="FD74" s="37">
        <v>1.0449E10</v>
      </c>
      <c r="FE74" s="37">
        <v>7.359E9</v>
      </c>
      <c r="FF74" s="35"/>
      <c r="FG74" s="35"/>
      <c r="FH74" s="35"/>
      <c r="FI74" s="35"/>
      <c r="FJ74" s="35"/>
      <c r="FK74" s="35"/>
      <c r="FL74" s="37">
        <v>1.2017E10</v>
      </c>
      <c r="FM74" s="35"/>
      <c r="FN74" s="35"/>
      <c r="FO74" s="37">
        <v>4.427E9</v>
      </c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7">
        <v>2.0263464075E10</v>
      </c>
      <c r="GG74" s="35"/>
      <c r="GH74" s="35"/>
      <c r="GI74" s="37">
        <v>-2.302543371E9</v>
      </c>
      <c r="GJ74" s="35"/>
      <c r="GK74" s="35"/>
      <c r="GL74" s="35"/>
      <c r="GM74" s="35"/>
      <c r="GN74" s="35"/>
      <c r="GO74" s="35"/>
      <c r="GP74" s="37">
        <v>1.3288470369E10</v>
      </c>
      <c r="GQ74" s="35"/>
      <c r="GR74" s="35"/>
      <c r="GS74" s="37">
        <v>1.073958267E9</v>
      </c>
      <c r="GT74" s="35"/>
      <c r="GU74" s="37">
        <v>2.265E10</v>
      </c>
      <c r="GV74" s="35"/>
      <c r="GW74" s="35"/>
      <c r="GX74" s="37">
        <v>-3.441E9</v>
      </c>
      <c r="GY74" s="35"/>
      <c r="GZ74" s="35"/>
      <c r="HA74" s="35"/>
      <c r="HB74" s="35"/>
      <c r="HC74" s="35"/>
      <c r="HD74" s="35"/>
      <c r="HE74" s="37">
        <v>2.3697149E10</v>
      </c>
      <c r="HF74" s="35"/>
      <c r="HG74" s="37">
        <v>4.967242E9</v>
      </c>
      <c r="HH74" s="37">
        <v>3.767248E9</v>
      </c>
      <c r="HI74" s="35"/>
      <c r="HJ74" s="35"/>
      <c r="HK74" s="35"/>
      <c r="HL74" s="35"/>
      <c r="HM74" s="35"/>
      <c r="HN74" s="35"/>
      <c r="HO74" s="37">
        <v>8.2129E10</v>
      </c>
      <c r="HP74" s="35"/>
      <c r="HQ74" s="35"/>
      <c r="HR74" s="35"/>
      <c r="HS74" s="35"/>
      <c r="HT74" s="37">
        <v>7.8221E10</v>
      </c>
      <c r="HU74" s="35"/>
      <c r="HV74" s="35"/>
      <c r="HW74" s="35"/>
      <c r="HX74" s="35"/>
      <c r="HY74" s="37">
        <v>1.4170864E10</v>
      </c>
      <c r="HZ74" s="35"/>
      <c r="IA74" s="37">
        <v>-1.303564E9</v>
      </c>
      <c r="IB74" s="37">
        <v>-3.17934E9</v>
      </c>
      <c r="IC74" s="35"/>
      <c r="ID74" s="35"/>
      <c r="IE74" s="35"/>
      <c r="IF74" s="35"/>
      <c r="IG74" s="35"/>
      <c r="IH74" s="35"/>
    </row>
    <row r="75" ht="19.5" customHeight="1">
      <c r="A75" s="33" t="s">
        <v>368</v>
      </c>
      <c r="B75" s="34">
        <v>2016.0</v>
      </c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</row>
    <row r="76" ht="19.5" customHeight="1">
      <c r="A76" s="33" t="s">
        <v>369</v>
      </c>
      <c r="B76" s="34">
        <v>2016.0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7">
        <v>3.1179E10</v>
      </c>
      <c r="N76" s="35"/>
      <c r="O76" s="37">
        <v>1.1467E10</v>
      </c>
      <c r="P76" s="37">
        <v>8.416E9</v>
      </c>
      <c r="Q76" s="35"/>
      <c r="R76" s="37">
        <v>3.4753834E10</v>
      </c>
      <c r="S76" s="35"/>
      <c r="T76" s="35"/>
      <c r="U76" s="37">
        <v>1.594166E9</v>
      </c>
      <c r="V76" s="35"/>
      <c r="W76" s="35"/>
      <c r="X76" s="35"/>
      <c r="Y76" s="35"/>
      <c r="Z76" s="35"/>
      <c r="AA76" s="35"/>
      <c r="AB76" s="37">
        <v>2.4711E10</v>
      </c>
      <c r="AC76" s="35"/>
      <c r="AD76" s="35"/>
      <c r="AE76" s="37">
        <v>9.077E9</v>
      </c>
      <c r="AF76" s="35"/>
      <c r="AG76" s="37">
        <v>2.1271E10</v>
      </c>
      <c r="AH76" s="35"/>
      <c r="AI76" s="35"/>
      <c r="AJ76" s="37">
        <v>6.93E9</v>
      </c>
      <c r="AK76" s="35"/>
      <c r="AL76" s="37">
        <v>2.3495E10</v>
      </c>
      <c r="AM76" s="35"/>
      <c r="AN76" s="35"/>
      <c r="AO76" s="37">
        <v>7.01E9</v>
      </c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7">
        <v>2.592E9</v>
      </c>
      <c r="BB76" s="35"/>
      <c r="BC76" s="35"/>
      <c r="BD76" s="37">
        <v>1.3E7</v>
      </c>
      <c r="BE76" s="35"/>
      <c r="BF76" s="37">
        <v>2.5421E10</v>
      </c>
      <c r="BG76" s="35"/>
      <c r="BH76" s="35"/>
      <c r="BI76" s="37">
        <v>1.3007E10</v>
      </c>
      <c r="BJ76" s="35"/>
      <c r="BK76" s="37">
        <v>1.4742728987E10</v>
      </c>
      <c r="BL76" s="35"/>
      <c r="BM76" s="37">
        <v>1.157998418E9</v>
      </c>
      <c r="BN76" s="37">
        <v>7.03045843E8</v>
      </c>
      <c r="BO76" s="35"/>
      <c r="BP76" s="35"/>
      <c r="BQ76" s="35"/>
      <c r="BR76" s="35"/>
      <c r="BS76" s="35"/>
      <c r="BT76" s="35"/>
      <c r="BU76" s="37">
        <v>5.1634E10</v>
      </c>
      <c r="BV76" s="35"/>
      <c r="BW76" s="37">
        <v>2.1536E10</v>
      </c>
      <c r="BX76" s="37">
        <v>1.4571E10</v>
      </c>
      <c r="BY76" s="35"/>
      <c r="BZ76" s="36">
        <v>8.41892E11</v>
      </c>
      <c r="CA76" s="35"/>
      <c r="CB76" s="36">
        <v>1.65552E11</v>
      </c>
      <c r="CC76" s="37">
        <v>1.26315E11</v>
      </c>
      <c r="CD76" s="35"/>
      <c r="CE76" s="37">
        <v>2.5303E10</v>
      </c>
      <c r="CF76" s="35"/>
      <c r="CG76" s="35"/>
      <c r="CH76" s="37">
        <v>1.132E9</v>
      </c>
      <c r="CI76" s="35"/>
      <c r="CJ76" s="35"/>
      <c r="CK76" s="35"/>
      <c r="CL76" s="35"/>
      <c r="CM76" s="35"/>
      <c r="CN76" s="35"/>
      <c r="CO76" s="37">
        <v>2.457878759E9</v>
      </c>
      <c r="CP76" s="35"/>
      <c r="CQ76" s="37">
        <v>-7.88593707E8</v>
      </c>
      <c r="CR76" s="37">
        <v>-8.72905282E8</v>
      </c>
      <c r="CS76" s="35"/>
      <c r="CT76" s="37">
        <v>4.2693E10</v>
      </c>
      <c r="CU76" s="35"/>
      <c r="CV76" s="35"/>
      <c r="CW76" s="37">
        <v>1.2326E10</v>
      </c>
      <c r="CX76" s="35"/>
      <c r="CY76" s="35"/>
      <c r="CZ76" s="35"/>
      <c r="DA76" s="35"/>
      <c r="DB76" s="35"/>
      <c r="DC76" s="35"/>
      <c r="DD76" s="37">
        <v>1.20937E11</v>
      </c>
      <c r="DE76" s="35"/>
      <c r="DF76" s="35"/>
      <c r="DG76" s="37">
        <v>1.7655E10</v>
      </c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7">
        <v>9.7128459E10</v>
      </c>
      <c r="DT76" s="35"/>
      <c r="DU76" s="37">
        <v>1.078149E10</v>
      </c>
      <c r="DV76" s="37">
        <v>7.556664E9</v>
      </c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7">
        <v>4.0376683314E10</v>
      </c>
      <c r="EI76" s="35"/>
      <c r="EJ76" s="35"/>
      <c r="EK76" s="37">
        <v>2.683329253E9</v>
      </c>
      <c r="EL76" s="35"/>
      <c r="EM76" s="35"/>
      <c r="EN76" s="35"/>
      <c r="EO76" s="35"/>
      <c r="EP76" s="35"/>
      <c r="EQ76" s="35"/>
      <c r="ER76" s="37">
        <v>6.348298E10</v>
      </c>
      <c r="ES76" s="35"/>
      <c r="ET76" s="35"/>
      <c r="EU76" s="37">
        <v>9.113994E9</v>
      </c>
      <c r="EV76" s="35"/>
      <c r="EW76" s="35"/>
      <c r="EX76" s="35"/>
      <c r="EY76" s="35"/>
      <c r="EZ76" s="35"/>
      <c r="FA76" s="35"/>
      <c r="FB76" s="37">
        <v>7.0578E10</v>
      </c>
      <c r="FC76" s="35"/>
      <c r="FD76" s="35"/>
      <c r="FE76" s="37">
        <v>2.6642E10</v>
      </c>
      <c r="FF76" s="35"/>
      <c r="FG76" s="37">
        <v>1.98481E11</v>
      </c>
      <c r="FH76" s="35"/>
      <c r="FI76" s="37">
        <v>5.512E9</v>
      </c>
      <c r="FJ76" s="37">
        <v>3.62E9</v>
      </c>
      <c r="FK76" s="35"/>
      <c r="FL76" s="37">
        <v>3.5898E10</v>
      </c>
      <c r="FM76" s="35"/>
      <c r="FN76" s="35"/>
      <c r="FO76" s="37">
        <v>1.2929E10</v>
      </c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7">
        <v>7.2754E10</v>
      </c>
      <c r="GG76" s="35"/>
      <c r="GH76" s="37">
        <v>4.847E9</v>
      </c>
      <c r="GI76" s="37">
        <v>3.756E9</v>
      </c>
      <c r="GJ76" s="35"/>
      <c r="GK76" s="35"/>
      <c r="GL76" s="35"/>
      <c r="GM76" s="35"/>
      <c r="GN76" s="35"/>
      <c r="GO76" s="35"/>
      <c r="GP76" s="37">
        <v>4.111145447E10</v>
      </c>
      <c r="GQ76" s="35"/>
      <c r="GR76" s="35"/>
      <c r="GS76" s="37">
        <v>3.764661361E9</v>
      </c>
      <c r="GT76" s="35"/>
      <c r="GU76" s="37">
        <v>7.6173E10</v>
      </c>
      <c r="GV76" s="35"/>
      <c r="GW76" s="35"/>
      <c r="GX76" s="37">
        <v>-5.991E9</v>
      </c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7">
        <v>4.2897822E7</v>
      </c>
      <c r="HZ76" s="35"/>
      <c r="IA76" s="37">
        <v>-4295953.0</v>
      </c>
      <c r="IB76" s="37">
        <v>-6558287.0</v>
      </c>
      <c r="IC76" s="35"/>
      <c r="ID76" s="35"/>
      <c r="IE76" s="35"/>
      <c r="IF76" s="35"/>
      <c r="IG76" s="35"/>
      <c r="IH76" s="35"/>
    </row>
    <row r="77" ht="19.5" customHeight="1">
      <c r="A77" s="33" t="s">
        <v>370</v>
      </c>
      <c r="B77" s="34">
        <v>2016.0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7">
        <v>5.279925508E10</v>
      </c>
      <c r="EI77" s="35"/>
      <c r="EJ77" s="35"/>
      <c r="EK77" s="37">
        <v>4.268913564E9</v>
      </c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7">
        <v>1.12964E11</v>
      </c>
      <c r="GV77" s="35"/>
      <c r="GW77" s="35"/>
      <c r="GX77" s="37">
        <v>1.17E9</v>
      </c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</row>
    <row r="78" ht="19.5" customHeight="1">
      <c r="A78" s="33" t="s">
        <v>367</v>
      </c>
      <c r="B78" s="34">
        <v>2017.0</v>
      </c>
      <c r="C78" s="37">
        <v>3.274372E9</v>
      </c>
      <c r="D78" s="35"/>
      <c r="E78" s="35"/>
      <c r="F78" s="37">
        <v>3.19794E8</v>
      </c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7">
        <v>1.0002868E10</v>
      </c>
      <c r="S78" s="35"/>
      <c r="T78" s="35"/>
      <c r="U78" s="37">
        <v>5.482E8</v>
      </c>
      <c r="V78" s="35"/>
      <c r="W78" s="37">
        <v>8.886E9</v>
      </c>
      <c r="X78" s="35"/>
      <c r="Y78" s="35"/>
      <c r="Z78" s="37">
        <v>2.904E9</v>
      </c>
      <c r="AA78" s="35"/>
      <c r="AB78" s="37">
        <v>8.159E9</v>
      </c>
      <c r="AC78" s="35"/>
      <c r="AD78" s="35"/>
      <c r="AE78" s="37">
        <v>3.002E9</v>
      </c>
      <c r="AF78" s="35"/>
      <c r="AG78" s="37">
        <v>7.09E9</v>
      </c>
      <c r="AH78" s="35"/>
      <c r="AI78" s="35"/>
      <c r="AJ78" s="37">
        <v>2.614E9</v>
      </c>
      <c r="AK78" s="35"/>
      <c r="AL78" s="37">
        <v>7.256E9</v>
      </c>
      <c r="AM78" s="35"/>
      <c r="AN78" s="35"/>
      <c r="AO78" s="37">
        <v>2.628E9</v>
      </c>
      <c r="AP78" s="35"/>
      <c r="AQ78" s="37">
        <v>4.724E9</v>
      </c>
      <c r="AR78" s="35"/>
      <c r="AS78" s="35"/>
      <c r="AT78" s="37">
        <v>2.04E9</v>
      </c>
      <c r="AU78" s="35"/>
      <c r="AV78" s="37">
        <v>5.77E9</v>
      </c>
      <c r="AW78" s="35"/>
      <c r="AX78" s="35"/>
      <c r="AY78" s="37">
        <v>1.564E9</v>
      </c>
      <c r="AZ78" s="35"/>
      <c r="BA78" s="37">
        <v>3.438E9</v>
      </c>
      <c r="BB78" s="35"/>
      <c r="BC78" s="35"/>
      <c r="BD78" s="37">
        <v>3.58E8</v>
      </c>
      <c r="BE78" s="35"/>
      <c r="BF78" s="37">
        <v>1.1078E10</v>
      </c>
      <c r="BG78" s="35"/>
      <c r="BH78" s="35"/>
      <c r="BI78" s="37">
        <v>5.81E9</v>
      </c>
      <c r="BJ78" s="35"/>
      <c r="BK78" s="37">
        <v>1.5574058E7</v>
      </c>
      <c r="BL78" s="35"/>
      <c r="BM78" s="37">
        <v>666167.0</v>
      </c>
      <c r="BN78" s="37">
        <v>424640.0</v>
      </c>
      <c r="BO78" s="35"/>
      <c r="BP78" s="35"/>
      <c r="BQ78" s="35"/>
      <c r="BR78" s="35"/>
      <c r="BS78" s="35"/>
      <c r="BT78" s="35"/>
      <c r="BU78" s="37">
        <v>1.6923E10</v>
      </c>
      <c r="BV78" s="35"/>
      <c r="BW78" s="35"/>
      <c r="BX78" s="37">
        <v>4.577E9</v>
      </c>
      <c r="BY78" s="35"/>
      <c r="BZ78" s="36">
        <v>2.6111E11</v>
      </c>
      <c r="CA78" s="37">
        <v>1.25421E13</v>
      </c>
      <c r="CB78" s="35"/>
      <c r="CC78" s="37">
        <v>3.7429E10</v>
      </c>
      <c r="CD78" s="35"/>
      <c r="CE78" s="37">
        <v>1.1806E10</v>
      </c>
      <c r="CF78" s="35"/>
      <c r="CG78" s="37">
        <v>6.1E8</v>
      </c>
      <c r="CH78" s="35"/>
      <c r="CI78" s="35"/>
      <c r="CJ78" s="35"/>
      <c r="CK78" s="35"/>
      <c r="CL78" s="35"/>
      <c r="CM78" s="35"/>
      <c r="CN78" s="35"/>
      <c r="CO78" s="37">
        <v>1.38185695E8</v>
      </c>
      <c r="CP78" s="35"/>
      <c r="CQ78" s="37">
        <v>-2.00490978E8</v>
      </c>
      <c r="CR78" s="37">
        <v>-1.99248426E8</v>
      </c>
      <c r="CS78" s="35"/>
      <c r="CT78" s="37">
        <v>1.6189E10</v>
      </c>
      <c r="CU78" s="35"/>
      <c r="CV78" s="35"/>
      <c r="CW78" s="37">
        <v>4.231E9</v>
      </c>
      <c r="CX78" s="35"/>
      <c r="CY78" s="35"/>
      <c r="CZ78" s="35"/>
      <c r="DA78" s="35"/>
      <c r="DB78" s="35"/>
      <c r="DC78" s="35"/>
      <c r="DD78" s="37">
        <v>4.1463E10</v>
      </c>
      <c r="DE78" s="35"/>
      <c r="DF78" s="35"/>
      <c r="DG78" s="37">
        <v>1.031E10</v>
      </c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7">
        <v>1.522171762E10</v>
      </c>
      <c r="EI78" s="35"/>
      <c r="EJ78" s="35"/>
      <c r="EK78" s="37">
        <v>4.223767358E9</v>
      </c>
      <c r="EL78" s="35"/>
      <c r="EM78" s="35"/>
      <c r="EN78" s="35"/>
      <c r="EO78" s="35"/>
      <c r="EP78" s="35"/>
      <c r="EQ78" s="35"/>
      <c r="ER78" s="37">
        <v>2.5007295E10</v>
      </c>
      <c r="ES78" s="35"/>
      <c r="ET78" s="35"/>
      <c r="EU78" s="37">
        <v>2.269308E9</v>
      </c>
      <c r="EV78" s="35"/>
      <c r="EW78" s="35"/>
      <c r="EX78" s="35"/>
      <c r="EY78" s="35"/>
      <c r="EZ78" s="35"/>
      <c r="FA78" s="35"/>
      <c r="FB78" s="37">
        <v>2.6824E10</v>
      </c>
      <c r="FC78" s="35"/>
      <c r="FD78" s="35"/>
      <c r="FE78" s="37">
        <v>1.2029E10</v>
      </c>
      <c r="FF78" s="35"/>
      <c r="FG78" s="37">
        <v>7.6351E10</v>
      </c>
      <c r="FH78" s="35"/>
      <c r="FI78" s="37">
        <v>1.957E9</v>
      </c>
      <c r="FJ78" s="37">
        <v>1.239E9</v>
      </c>
      <c r="FK78" s="35"/>
      <c r="FL78" s="37">
        <v>1.3578E10</v>
      </c>
      <c r="FM78" s="35"/>
      <c r="FN78" s="37">
        <v>6.713E9</v>
      </c>
      <c r="FO78" s="37">
        <v>6.047E9</v>
      </c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7">
        <v>2.310570993E10</v>
      </c>
      <c r="GG78" s="35"/>
      <c r="GH78" s="35"/>
      <c r="GI78" s="37">
        <v>2.953173164E9</v>
      </c>
      <c r="GJ78" s="35"/>
      <c r="GK78" s="35"/>
      <c r="GL78" s="35"/>
      <c r="GM78" s="35"/>
      <c r="GN78" s="35"/>
      <c r="GO78" s="35"/>
      <c r="GP78" s="37">
        <v>2.074136774E10</v>
      </c>
      <c r="GQ78" s="35"/>
      <c r="GR78" s="35"/>
      <c r="GS78" s="37">
        <v>5.50730702E9</v>
      </c>
      <c r="GT78" s="35"/>
      <c r="GU78" s="37">
        <v>4.196E10</v>
      </c>
      <c r="GV78" s="35"/>
      <c r="GW78" s="35"/>
      <c r="GX78" s="37">
        <v>4.986E9</v>
      </c>
      <c r="GY78" s="35"/>
      <c r="GZ78" s="35"/>
      <c r="HA78" s="35"/>
      <c r="HB78" s="35"/>
      <c r="HC78" s="35"/>
      <c r="HD78" s="35"/>
      <c r="HE78" s="37">
        <v>1.3716575E10</v>
      </c>
      <c r="HF78" s="35"/>
      <c r="HG78" s="37">
        <v>-5.63909E8</v>
      </c>
      <c r="HH78" s="37">
        <v>-5.61339E8</v>
      </c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7">
        <v>7.5838E10</v>
      </c>
      <c r="HU78" s="35"/>
      <c r="HV78" s="35"/>
      <c r="HW78" s="35"/>
      <c r="HX78" s="35"/>
      <c r="HY78" s="37">
        <v>1.5760771E10</v>
      </c>
      <c r="HZ78" s="35"/>
      <c r="IA78" s="37">
        <v>-1.382163E9</v>
      </c>
      <c r="IB78" s="37">
        <v>-1.556156E9</v>
      </c>
      <c r="IC78" s="35"/>
      <c r="ID78" s="37">
        <v>8.969631612E9</v>
      </c>
      <c r="IE78" s="35"/>
      <c r="IF78" s="37">
        <v>5.77107239E8</v>
      </c>
      <c r="IG78" s="35"/>
      <c r="IH78" s="35"/>
    </row>
    <row r="79" ht="19.5" customHeight="1">
      <c r="A79" s="33" t="s">
        <v>368</v>
      </c>
      <c r="B79" s="34">
        <v>2017.0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</row>
    <row r="80" ht="19.5" customHeight="1">
      <c r="A80" s="33" t="s">
        <v>369</v>
      </c>
      <c r="B80" s="34">
        <v>2017.0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7">
        <v>3.3886E10</v>
      </c>
      <c r="N80" s="35"/>
      <c r="O80" s="37">
        <v>1.2744E10</v>
      </c>
      <c r="P80" s="37">
        <v>8.712E9</v>
      </c>
      <c r="Q80" s="35"/>
      <c r="R80" s="37">
        <v>3.0847623E10</v>
      </c>
      <c r="S80" s="35"/>
      <c r="T80" s="35"/>
      <c r="U80" s="37">
        <v>1.251514E9</v>
      </c>
      <c r="V80" s="35"/>
      <c r="W80" s="37">
        <v>2.8484E10</v>
      </c>
      <c r="X80" s="35"/>
      <c r="Y80" s="35"/>
      <c r="Z80" s="37">
        <v>9.772E9</v>
      </c>
      <c r="AA80" s="35"/>
      <c r="AB80" s="37">
        <v>2.6959E10</v>
      </c>
      <c r="AC80" s="35"/>
      <c r="AD80" s="35"/>
      <c r="AE80" s="37">
        <v>1.074E10</v>
      </c>
      <c r="AF80" s="35"/>
      <c r="AG80" s="37">
        <v>2.2376E10</v>
      </c>
      <c r="AH80" s="35"/>
      <c r="AI80" s="35"/>
      <c r="AJ80" s="37">
        <v>7.687E9</v>
      </c>
      <c r="AK80" s="35"/>
      <c r="AL80" s="37">
        <v>2.1605E10</v>
      </c>
      <c r="AM80" s="35"/>
      <c r="AN80" s="35"/>
      <c r="AO80" s="37">
        <v>7.383E9</v>
      </c>
      <c r="AP80" s="35"/>
      <c r="AQ80" s="37">
        <v>1.4439E10</v>
      </c>
      <c r="AR80" s="35"/>
      <c r="AS80" s="37">
        <v>7.306E9</v>
      </c>
      <c r="AT80" s="37">
        <v>5.887E9</v>
      </c>
      <c r="AU80" s="35"/>
      <c r="AV80" s="37">
        <v>1.8773E10</v>
      </c>
      <c r="AW80" s="35"/>
      <c r="AX80" s="35"/>
      <c r="AY80" s="37">
        <v>5.643E9</v>
      </c>
      <c r="AZ80" s="35"/>
      <c r="BA80" s="37">
        <v>2.953E9</v>
      </c>
      <c r="BB80" s="35"/>
      <c r="BC80" s="35"/>
      <c r="BD80" s="37">
        <v>9.2E7</v>
      </c>
      <c r="BE80" s="35"/>
      <c r="BF80" s="37">
        <v>3.408E10</v>
      </c>
      <c r="BG80" s="35"/>
      <c r="BH80" s="35"/>
      <c r="BI80" s="37">
        <v>1.6819E10</v>
      </c>
      <c r="BJ80" s="35"/>
      <c r="BK80" s="37">
        <v>2.3668063925E10</v>
      </c>
      <c r="BL80" s="35"/>
      <c r="BM80" s="37">
        <v>2.054137504E9</v>
      </c>
      <c r="BN80" s="37">
        <v>1.394992811E9</v>
      </c>
      <c r="BO80" s="35"/>
      <c r="BP80" s="37">
        <v>4.34685E11</v>
      </c>
      <c r="BQ80" s="35"/>
      <c r="BR80" s="37">
        <v>1.869E9</v>
      </c>
      <c r="BS80" s="37">
        <v>5.79E8</v>
      </c>
      <c r="BT80" s="35"/>
      <c r="BU80" s="37">
        <v>5.6369E10</v>
      </c>
      <c r="BV80" s="35"/>
      <c r="BW80" s="37">
        <v>2.5764E10</v>
      </c>
      <c r="BX80" s="37">
        <v>1.6672E10</v>
      </c>
      <c r="BY80" s="35"/>
      <c r="BZ80" s="36">
        <v>7.44732E11</v>
      </c>
      <c r="CA80" s="35"/>
      <c r="CB80" s="36">
        <v>1.24942E11</v>
      </c>
      <c r="CC80" s="37">
        <v>1.04325E11</v>
      </c>
      <c r="CD80" s="35"/>
      <c r="CE80" s="37">
        <v>2.7893E10</v>
      </c>
      <c r="CF80" s="35"/>
      <c r="CG80" s="35"/>
      <c r="CH80" s="37">
        <v>1.132E9</v>
      </c>
      <c r="CI80" s="35"/>
      <c r="CJ80" s="35"/>
      <c r="CK80" s="35"/>
      <c r="CL80" s="35"/>
      <c r="CM80" s="35"/>
      <c r="CN80" s="35"/>
      <c r="CO80" s="37">
        <v>4.841940627E9</v>
      </c>
      <c r="CP80" s="35"/>
      <c r="CQ80" s="37">
        <v>5.05931786E8</v>
      </c>
      <c r="CR80" s="37">
        <v>4.626199E8</v>
      </c>
      <c r="CS80" s="35"/>
      <c r="CT80" s="37">
        <v>4.9217E10</v>
      </c>
      <c r="CU80" s="35"/>
      <c r="CV80" s="35"/>
      <c r="CW80" s="37">
        <v>1.4652E10</v>
      </c>
      <c r="CX80" s="35"/>
      <c r="CY80" s="35"/>
      <c r="CZ80" s="35"/>
      <c r="DA80" s="35"/>
      <c r="DB80" s="35"/>
      <c r="DC80" s="35"/>
      <c r="DD80" s="37">
        <v>1.20653E11</v>
      </c>
      <c r="DE80" s="35"/>
      <c r="DF80" s="35"/>
      <c r="DG80" s="37">
        <v>2.3072E10</v>
      </c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7">
        <v>1.15082E11</v>
      </c>
      <c r="DT80" s="35"/>
      <c r="DU80" s="37">
        <v>2.0905798E10</v>
      </c>
      <c r="DV80" s="37">
        <v>1.4932806E10</v>
      </c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7">
        <v>4.039282836E10</v>
      </c>
      <c r="EI80" s="35"/>
      <c r="EJ80" s="35"/>
      <c r="EK80" s="37">
        <v>-1.530885773E9</v>
      </c>
      <c r="EL80" s="35"/>
      <c r="EM80" s="35"/>
      <c r="EN80" s="35"/>
      <c r="EO80" s="35"/>
      <c r="EP80" s="35"/>
      <c r="EQ80" s="35"/>
      <c r="ER80" s="37">
        <v>6.7359827E10</v>
      </c>
      <c r="ES80" s="35"/>
      <c r="ET80" s="35"/>
      <c r="EU80" s="37">
        <v>1.1836623E10</v>
      </c>
      <c r="EV80" s="35"/>
      <c r="EW80" s="35"/>
      <c r="EX80" s="35"/>
      <c r="EY80" s="35"/>
      <c r="EZ80" s="35"/>
      <c r="FA80" s="35"/>
      <c r="FB80" s="37">
        <v>8.0853E10</v>
      </c>
      <c r="FC80" s="35"/>
      <c r="FD80" s="35"/>
      <c r="FE80" s="37">
        <v>3.0895E10</v>
      </c>
      <c r="FF80" s="35"/>
      <c r="FG80" s="35"/>
      <c r="FH80" s="35"/>
      <c r="FI80" s="35"/>
      <c r="FJ80" s="35"/>
      <c r="FK80" s="35"/>
      <c r="FL80" s="37">
        <v>4.2775E10</v>
      </c>
      <c r="FM80" s="35"/>
      <c r="FN80" s="37">
        <v>2.0632E10</v>
      </c>
      <c r="FO80" s="37">
        <v>1.6161E10</v>
      </c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7">
        <v>6.3328E10</v>
      </c>
      <c r="GG80" s="35"/>
      <c r="GH80" s="37">
        <v>7.295E9</v>
      </c>
      <c r="GI80" s="37">
        <v>4.588E9</v>
      </c>
      <c r="GJ80" s="35"/>
      <c r="GK80" s="35"/>
      <c r="GL80" s="35"/>
      <c r="GM80" s="35"/>
      <c r="GN80" s="35"/>
      <c r="GO80" s="35"/>
      <c r="GP80" s="37">
        <v>5.5016138799E10</v>
      </c>
      <c r="GQ80" s="35"/>
      <c r="GR80" s="35"/>
      <c r="GS80" s="37">
        <v>9.624858775E9</v>
      </c>
      <c r="GT80" s="35"/>
      <c r="GU80" s="37">
        <v>9.97E10</v>
      </c>
      <c r="GV80" s="35"/>
      <c r="GW80" s="35"/>
      <c r="GX80" s="37">
        <v>7.981E9</v>
      </c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7">
        <v>2.63747E11</v>
      </c>
      <c r="HP80" s="35"/>
      <c r="HQ80" s="35"/>
      <c r="HR80" s="37">
        <v>6.593E9</v>
      </c>
      <c r="HS80" s="35"/>
      <c r="HT80" s="35"/>
      <c r="HU80" s="35"/>
      <c r="HV80" s="35"/>
      <c r="HW80" s="35"/>
      <c r="HX80" s="35"/>
      <c r="HY80" s="37">
        <v>4.5389644E7</v>
      </c>
      <c r="HZ80" s="35"/>
      <c r="IA80" s="37">
        <v>-1384840.0</v>
      </c>
      <c r="IB80" s="37">
        <v>-3192457.0</v>
      </c>
      <c r="IC80" s="35"/>
      <c r="ID80" s="35"/>
      <c r="IE80" s="35"/>
      <c r="IF80" s="35"/>
      <c r="IG80" s="35"/>
      <c r="IH80" s="35"/>
    </row>
    <row r="81" ht="19.5" customHeight="1">
      <c r="A81" s="33" t="s">
        <v>370</v>
      </c>
      <c r="B81" s="34">
        <v>2017.0</v>
      </c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7">
        <v>5.6161506868E10</v>
      </c>
      <c r="EI81" s="35"/>
      <c r="EJ81" s="35"/>
      <c r="EK81" s="37">
        <v>3.516894927E9</v>
      </c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7">
        <v>1.51978E11</v>
      </c>
      <c r="GV81" s="35"/>
      <c r="GW81" s="35"/>
      <c r="GX81" s="37">
        <v>1.2782E10</v>
      </c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</row>
    <row r="82" ht="19.5" customHeight="1">
      <c r="A82" s="33" t="s">
        <v>367</v>
      </c>
      <c r="B82" s="34">
        <v>2018.0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7">
        <v>1.1791859E10</v>
      </c>
      <c r="S82" s="35"/>
      <c r="T82" s="35"/>
      <c r="U82" s="37">
        <v>5.61819E8</v>
      </c>
      <c r="V82" s="35"/>
      <c r="W82" s="37">
        <v>9.91E9</v>
      </c>
      <c r="X82" s="35"/>
      <c r="Y82" s="35"/>
      <c r="Z82" s="37">
        <v>3.202E9</v>
      </c>
      <c r="AA82" s="35"/>
      <c r="AB82" s="37">
        <v>9.332E9</v>
      </c>
      <c r="AC82" s="35"/>
      <c r="AD82" s="35"/>
      <c r="AE82" s="37">
        <v>3.799E9</v>
      </c>
      <c r="AF82" s="35"/>
      <c r="AG82" s="37">
        <v>8.303E9</v>
      </c>
      <c r="AH82" s="35"/>
      <c r="AI82" s="35"/>
      <c r="AJ82" s="37">
        <v>3.341E9</v>
      </c>
      <c r="AK82" s="35"/>
      <c r="AL82" s="37">
        <v>7.114E9</v>
      </c>
      <c r="AM82" s="35"/>
      <c r="AN82" s="35"/>
      <c r="AO82" s="37">
        <v>1.902E9</v>
      </c>
      <c r="AP82" s="35"/>
      <c r="AQ82" s="37">
        <v>4.995E9</v>
      </c>
      <c r="AR82" s="35"/>
      <c r="AS82" s="35"/>
      <c r="AT82" s="37">
        <v>2.24E9</v>
      </c>
      <c r="AU82" s="35"/>
      <c r="AV82" s="37">
        <v>5.52E9</v>
      </c>
      <c r="AW82" s="35"/>
      <c r="AX82" s="35"/>
      <c r="AY82" s="37">
        <v>1.858E9</v>
      </c>
      <c r="AZ82" s="35"/>
      <c r="BA82" s="37">
        <v>2.821E9</v>
      </c>
      <c r="BB82" s="35"/>
      <c r="BC82" s="35"/>
      <c r="BD82" s="37">
        <v>1.3E8</v>
      </c>
      <c r="BE82" s="35"/>
      <c r="BF82" s="37">
        <v>1.1768E10</v>
      </c>
      <c r="BG82" s="37">
        <v>1.10701E12</v>
      </c>
      <c r="BH82" s="35"/>
      <c r="BI82" s="37">
        <v>6.161E9</v>
      </c>
      <c r="BJ82" s="35"/>
      <c r="BK82" s="37">
        <v>2.5428713E7</v>
      </c>
      <c r="BL82" s="35"/>
      <c r="BM82" s="37">
        <v>2915382.0</v>
      </c>
      <c r="BN82" s="37">
        <v>2153858.0</v>
      </c>
      <c r="BO82" s="35"/>
      <c r="BP82" s="37">
        <v>1.46076E11</v>
      </c>
      <c r="BQ82" s="35"/>
      <c r="BR82" s="37">
        <v>8.62E8</v>
      </c>
      <c r="BS82" s="37">
        <v>6.27E8</v>
      </c>
      <c r="BT82" s="35"/>
      <c r="BU82" s="37">
        <v>1.8933E10</v>
      </c>
      <c r="BV82" s="35"/>
      <c r="BW82" s="35"/>
      <c r="BX82" s="37">
        <v>4.969E9</v>
      </c>
      <c r="BY82" s="35"/>
      <c r="BZ82" s="36">
        <v>2.47347E11</v>
      </c>
      <c r="CA82" s="37">
        <v>1.19291E13</v>
      </c>
      <c r="CB82" s="35"/>
      <c r="CC82" s="37">
        <v>4.8481E10</v>
      </c>
      <c r="CD82" s="35"/>
      <c r="CE82" s="37">
        <v>1.1736E10</v>
      </c>
      <c r="CF82" s="35"/>
      <c r="CG82" s="37">
        <v>3.72E8</v>
      </c>
      <c r="CH82" s="35"/>
      <c r="CI82" s="35"/>
      <c r="CJ82" s="35"/>
      <c r="CK82" s="35"/>
      <c r="CL82" s="35"/>
      <c r="CM82" s="35"/>
      <c r="CN82" s="35"/>
      <c r="CO82" s="37">
        <v>1.1033889E8</v>
      </c>
      <c r="CP82" s="35"/>
      <c r="CQ82" s="37">
        <v>-2.66786277E8</v>
      </c>
      <c r="CR82" s="37">
        <v>-2.67881358E8</v>
      </c>
      <c r="CS82" s="35"/>
      <c r="CT82" s="37">
        <v>1.738E10</v>
      </c>
      <c r="CU82" s="35"/>
      <c r="CV82" s="35"/>
      <c r="CW82" s="37">
        <v>2.057E9</v>
      </c>
      <c r="CX82" s="35"/>
      <c r="CY82" s="35"/>
      <c r="CZ82" s="35"/>
      <c r="DA82" s="35"/>
      <c r="DB82" s="35"/>
      <c r="DC82" s="35"/>
      <c r="DD82" s="37">
        <v>4.154E10</v>
      </c>
      <c r="DE82" s="35"/>
      <c r="DF82" s="35"/>
      <c r="DG82" s="37">
        <v>9.827E9</v>
      </c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7">
        <v>3.4502808E10</v>
      </c>
      <c r="DT82" s="35"/>
      <c r="DU82" s="35"/>
      <c r="DV82" s="37">
        <v>1.123565E9</v>
      </c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7">
        <v>1.4617349949E10</v>
      </c>
      <c r="EI82" s="35"/>
      <c r="EJ82" s="35"/>
      <c r="EK82" s="37">
        <v>3.427634396E9</v>
      </c>
      <c r="EL82" s="35"/>
      <c r="EM82" s="35"/>
      <c r="EN82" s="35"/>
      <c r="EO82" s="35"/>
      <c r="EP82" s="35"/>
      <c r="EQ82" s="35"/>
      <c r="ER82" s="37">
        <v>2.4845928E10</v>
      </c>
      <c r="ES82" s="35"/>
      <c r="ET82" s="35"/>
      <c r="EU82" s="37">
        <v>1.68804E9</v>
      </c>
      <c r="EV82" s="35"/>
      <c r="EW82" s="35"/>
      <c r="EX82" s="35"/>
      <c r="EY82" s="35"/>
      <c r="EZ82" s="35"/>
      <c r="FA82" s="35"/>
      <c r="FB82" s="37">
        <v>3.1531E10</v>
      </c>
      <c r="FC82" s="35"/>
      <c r="FD82" s="35"/>
      <c r="FE82" s="37">
        <v>8.789E9</v>
      </c>
      <c r="FF82" s="35"/>
      <c r="FG82" s="37">
        <v>8.4643E10</v>
      </c>
      <c r="FH82" s="35"/>
      <c r="FI82" s="37">
        <v>2.208E9</v>
      </c>
      <c r="FJ82" s="37">
        <v>1.593E9</v>
      </c>
      <c r="FK82" s="35"/>
      <c r="FL82" s="37">
        <v>1.6379E10</v>
      </c>
      <c r="FM82" s="35"/>
      <c r="FN82" s="37">
        <v>8.739E9</v>
      </c>
      <c r="FO82" s="37">
        <v>7.383E9</v>
      </c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7">
        <v>2.9697313848E10</v>
      </c>
      <c r="GG82" s="35"/>
      <c r="GH82" s="35"/>
      <c r="GI82" s="37">
        <v>2.535703811E9</v>
      </c>
      <c r="GJ82" s="35"/>
      <c r="GK82" s="35"/>
      <c r="GL82" s="35"/>
      <c r="GM82" s="35"/>
      <c r="GN82" s="35"/>
      <c r="GO82" s="35"/>
      <c r="GP82" s="37">
        <v>1.5083145809E10</v>
      </c>
      <c r="GQ82" s="35"/>
      <c r="GR82" s="35"/>
      <c r="GS82" s="37">
        <v>1.132747053E9</v>
      </c>
      <c r="GT82" s="35"/>
      <c r="GU82" s="37">
        <v>2.8781E10</v>
      </c>
      <c r="GV82" s="35"/>
      <c r="GW82" s="35"/>
      <c r="GX82" s="37">
        <v>6.48E8</v>
      </c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7">
        <v>1.5989405E10</v>
      </c>
      <c r="HZ82" s="35"/>
      <c r="IA82" s="37">
        <v>1.55859E8</v>
      </c>
      <c r="IB82" s="37">
        <v>-2.54186E9</v>
      </c>
      <c r="IC82" s="35"/>
      <c r="ID82" s="37">
        <v>9.105524695E9</v>
      </c>
      <c r="IE82" s="35"/>
      <c r="IF82" s="37">
        <v>8.73622246E8</v>
      </c>
      <c r="IG82" s="35"/>
      <c r="IH82" s="35"/>
    </row>
    <row r="83" ht="19.5" customHeight="1">
      <c r="A83" s="33" t="s">
        <v>368</v>
      </c>
      <c r="B83" s="34">
        <v>2018.0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</row>
    <row r="84" ht="19.5" customHeight="1">
      <c r="A84" s="33" t="s">
        <v>369</v>
      </c>
      <c r="B84" s="34">
        <v>2018.0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7">
        <v>3.3301656E10</v>
      </c>
      <c r="S84" s="35"/>
      <c r="T84" s="37">
        <v>2.103279E9</v>
      </c>
      <c r="U84" s="35"/>
      <c r="V84" s="35"/>
      <c r="W84" s="37">
        <v>2.9131E10</v>
      </c>
      <c r="X84" s="35"/>
      <c r="Y84" s="35"/>
      <c r="Z84" s="37">
        <v>7.596E9</v>
      </c>
      <c r="AA84" s="35"/>
      <c r="AB84" s="37">
        <v>2.882E10</v>
      </c>
      <c r="AC84" s="35"/>
      <c r="AD84" s="35"/>
      <c r="AE84" s="37">
        <v>1.137E10</v>
      </c>
      <c r="AF84" s="35"/>
      <c r="AG84" s="37">
        <v>2.3568E10</v>
      </c>
      <c r="AH84" s="35"/>
      <c r="AI84" s="35"/>
      <c r="AJ84" s="37">
        <v>9.118E9</v>
      </c>
      <c r="AK84" s="35"/>
      <c r="AL84" s="37">
        <v>2.2408E10</v>
      </c>
      <c r="AM84" s="35"/>
      <c r="AN84" s="35"/>
      <c r="AO84" s="37">
        <v>6.303E9</v>
      </c>
      <c r="AP84" s="35"/>
      <c r="AQ84" s="37">
        <v>1.5675E10</v>
      </c>
      <c r="AR84" s="35"/>
      <c r="AS84" s="37">
        <v>8.121E9</v>
      </c>
      <c r="AT84" s="37">
        <v>6.571E9</v>
      </c>
      <c r="AU84" s="35"/>
      <c r="AV84" s="37">
        <v>1.8565E10</v>
      </c>
      <c r="AW84" s="35"/>
      <c r="AX84" s="35"/>
      <c r="AY84" s="37">
        <v>5.43E9</v>
      </c>
      <c r="AZ84" s="35"/>
      <c r="BA84" s="35"/>
      <c r="BB84" s="35"/>
      <c r="BC84" s="35"/>
      <c r="BD84" s="35"/>
      <c r="BE84" s="35"/>
      <c r="BF84" s="37">
        <v>4.1327E10</v>
      </c>
      <c r="BG84" s="35"/>
      <c r="BH84" s="35"/>
      <c r="BI84" s="37">
        <v>1.9164E10</v>
      </c>
      <c r="BJ84" s="35"/>
      <c r="BK84" s="37">
        <v>2.4275538865E10</v>
      </c>
      <c r="BL84" s="35"/>
      <c r="BM84" s="37">
        <v>2.010587961E9</v>
      </c>
      <c r="BN84" s="37">
        <v>1.362597878E9</v>
      </c>
      <c r="BO84" s="35"/>
      <c r="BP84" s="37">
        <v>4.18454E11</v>
      </c>
      <c r="BQ84" s="35"/>
      <c r="BR84" s="37">
        <v>3.056E9</v>
      </c>
      <c r="BS84" s="37">
        <v>1.757E9</v>
      </c>
      <c r="BT84" s="35"/>
      <c r="BU84" s="37">
        <v>6.0886E10</v>
      </c>
      <c r="BV84" s="35"/>
      <c r="BW84" s="37">
        <v>2.6804E10</v>
      </c>
      <c r="BX84" s="37">
        <v>1.22E10</v>
      </c>
      <c r="BY84" s="35"/>
      <c r="BZ84" s="36">
        <v>7.69074E11</v>
      </c>
      <c r="CA84" s="37">
        <v>1.23946E13</v>
      </c>
      <c r="CB84" s="35"/>
      <c r="CC84" s="37">
        <v>1.39093E11</v>
      </c>
      <c r="CD84" s="35"/>
      <c r="CE84" s="37">
        <v>2.6422E10</v>
      </c>
      <c r="CF84" s="35"/>
      <c r="CG84" s="35"/>
      <c r="CH84" s="35"/>
      <c r="CI84" s="35"/>
      <c r="CJ84" s="35"/>
      <c r="CK84" s="35"/>
      <c r="CL84" s="35"/>
      <c r="CM84" s="35"/>
      <c r="CN84" s="35"/>
      <c r="CO84" s="37">
        <v>6.493100599E9</v>
      </c>
      <c r="CP84" s="35"/>
      <c r="CQ84" s="37">
        <v>1.131640018E9</v>
      </c>
      <c r="CR84" s="37">
        <v>8.433101E8</v>
      </c>
      <c r="CS84" s="35"/>
      <c r="CT84" s="37">
        <v>5.2196E10</v>
      </c>
      <c r="CU84" s="35"/>
      <c r="CV84" s="35"/>
      <c r="CW84" s="37">
        <v>8.944E9</v>
      </c>
      <c r="CX84" s="35"/>
      <c r="CY84" s="35"/>
      <c r="CZ84" s="35"/>
      <c r="DA84" s="35"/>
      <c r="DB84" s="35"/>
      <c r="DC84" s="35"/>
      <c r="DD84" s="37">
        <v>1.21703E11</v>
      </c>
      <c r="DE84" s="35"/>
      <c r="DF84" s="35"/>
      <c r="DG84" s="37">
        <v>2.7915E10</v>
      </c>
      <c r="DH84" s="35"/>
      <c r="DI84" s="35"/>
      <c r="DJ84" s="35"/>
      <c r="DK84" s="35"/>
      <c r="DL84" s="35"/>
      <c r="DM84" s="35"/>
      <c r="DN84" s="35"/>
      <c r="DO84" s="35"/>
      <c r="DP84" s="35"/>
      <c r="DQ84" s="37">
        <v>2.615E9</v>
      </c>
      <c r="DR84" s="35"/>
      <c r="DS84" s="37">
        <v>8.2535501E10</v>
      </c>
      <c r="DT84" s="35"/>
      <c r="DU84" s="35"/>
      <c r="DV84" s="37">
        <v>-3.166607E9</v>
      </c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7">
        <v>6.6277991E10</v>
      </c>
      <c r="ES84" s="35"/>
      <c r="ET84" s="35"/>
      <c r="EU84" s="37">
        <v>7.875439E9</v>
      </c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7">
        <v>4.8576E10</v>
      </c>
      <c r="FM84" s="35"/>
      <c r="FN84" s="37">
        <v>2.1786E10</v>
      </c>
      <c r="FO84" s="37">
        <v>1.634E10</v>
      </c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7">
        <v>9.3058E10</v>
      </c>
      <c r="GG84" s="35"/>
      <c r="GH84" s="37">
        <v>7.663E9</v>
      </c>
      <c r="GI84" s="37">
        <v>5.401E9</v>
      </c>
      <c r="GJ84" s="35"/>
      <c r="GK84" s="35"/>
      <c r="GL84" s="35"/>
      <c r="GM84" s="35"/>
      <c r="GN84" s="35"/>
      <c r="GO84" s="35"/>
      <c r="GP84" s="37">
        <v>4.3477999533E10</v>
      </c>
      <c r="GQ84" s="35"/>
      <c r="GR84" s="35"/>
      <c r="GS84" s="37">
        <v>1.379383031E9</v>
      </c>
      <c r="GT84" s="35"/>
      <c r="GU84" s="37">
        <v>9.0951E10</v>
      </c>
      <c r="GV84" s="35"/>
      <c r="GW84" s="35"/>
      <c r="GX84" s="37">
        <v>-6.04E8</v>
      </c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7">
        <v>3.12932E11</v>
      </c>
      <c r="HP84" s="35"/>
      <c r="HQ84" s="35"/>
      <c r="HR84" s="37">
        <v>9.788E9</v>
      </c>
      <c r="HS84" s="35"/>
      <c r="HT84" s="35"/>
      <c r="HU84" s="35"/>
      <c r="HV84" s="35"/>
      <c r="HW84" s="35"/>
      <c r="HX84" s="35"/>
      <c r="HY84" s="37">
        <v>4.2590963E7</v>
      </c>
      <c r="HZ84" s="35"/>
      <c r="IA84" s="37">
        <v>-4810603.0</v>
      </c>
      <c r="IB84" s="37">
        <v>-1133128.0</v>
      </c>
      <c r="IC84" s="35"/>
      <c r="ID84" s="35"/>
      <c r="IE84" s="35"/>
      <c r="IF84" s="35"/>
      <c r="IG84" s="35"/>
      <c r="IH84" s="35"/>
    </row>
    <row r="85" ht="19.5" customHeight="1">
      <c r="A85" s="33" t="s">
        <v>370</v>
      </c>
      <c r="B85" s="34">
        <v>2018.0</v>
      </c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7">
        <v>2.9726E10</v>
      </c>
      <c r="AM85" s="35"/>
      <c r="AN85" s="37">
        <v>6.257E9</v>
      </c>
      <c r="AO85" s="37">
        <v>6.34E9</v>
      </c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</row>
    <row r="86" ht="19.5" customHeight="1">
      <c r="A86" s="33" t="s">
        <v>367</v>
      </c>
      <c r="B86" s="34">
        <v>2019.0</v>
      </c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7">
        <v>1.132134E10</v>
      </c>
      <c r="S86" s="35"/>
      <c r="T86" s="37">
        <v>6.90286E8</v>
      </c>
      <c r="U86" s="37">
        <v>4.06597E8</v>
      </c>
      <c r="V86" s="35"/>
      <c r="W86" s="37">
        <v>9.144E9</v>
      </c>
      <c r="X86" s="35"/>
      <c r="Y86" s="35"/>
      <c r="Z86" s="37">
        <v>3.303E9</v>
      </c>
      <c r="AA86" s="35"/>
      <c r="AB86" s="37">
        <v>9.19E9</v>
      </c>
      <c r="AC86" s="35"/>
      <c r="AD86" s="35"/>
      <c r="AE86" s="37">
        <v>3.541E9</v>
      </c>
      <c r="AF86" s="35"/>
      <c r="AG86" s="37">
        <v>7.956E9</v>
      </c>
      <c r="AH86" s="35"/>
      <c r="AI86" s="35"/>
      <c r="AJ86" s="37">
        <v>2.697E9</v>
      </c>
      <c r="AK86" s="35"/>
      <c r="AL86" s="37">
        <v>6.893E9</v>
      </c>
      <c r="AM86" s="35"/>
      <c r="AN86" s="37">
        <v>1.463E9</v>
      </c>
      <c r="AO86" s="37">
        <v>1.572E9</v>
      </c>
      <c r="AP86" s="35"/>
      <c r="AQ86" s="37">
        <v>5.196E9</v>
      </c>
      <c r="AR86" s="35"/>
      <c r="AS86" s="35"/>
      <c r="AT86" s="37">
        <v>2.038E9</v>
      </c>
      <c r="AU86" s="35"/>
      <c r="AV86" s="37">
        <v>7.367E9</v>
      </c>
      <c r="AW86" s="35"/>
      <c r="AX86" s="35"/>
      <c r="AY86" s="37">
        <v>2.261E9</v>
      </c>
      <c r="AZ86" s="35"/>
      <c r="BA86" s="37">
        <v>2.732E9</v>
      </c>
      <c r="BB86" s="35"/>
      <c r="BC86" s="37">
        <v>-2.0E7</v>
      </c>
      <c r="BD86" s="37">
        <v>1.9E7</v>
      </c>
      <c r="BE86" s="35"/>
      <c r="BF86" s="37">
        <v>1.5648E10</v>
      </c>
      <c r="BG86" s="37">
        <v>1.15871E12</v>
      </c>
      <c r="BH86" s="35"/>
      <c r="BI86" s="37">
        <v>7.524E9</v>
      </c>
      <c r="BJ86" s="35"/>
      <c r="BK86" s="37">
        <v>2.6007467E7</v>
      </c>
      <c r="BL86" s="35"/>
      <c r="BM86" s="37">
        <v>2223622.0</v>
      </c>
      <c r="BN86" s="37">
        <v>1563471.0</v>
      </c>
      <c r="BO86" s="35"/>
      <c r="BP86" s="37">
        <v>1.54272E11</v>
      </c>
      <c r="BQ86" s="35"/>
      <c r="BR86" s="37">
        <v>3.156E9</v>
      </c>
      <c r="BS86" s="37">
        <v>1.992E9</v>
      </c>
      <c r="BT86" s="35"/>
      <c r="BU86" s="37">
        <v>1.9327E10</v>
      </c>
      <c r="BV86" s="35"/>
      <c r="BW86" s="37">
        <v>8.433E9</v>
      </c>
      <c r="BX86" s="37">
        <v>6.388E9</v>
      </c>
      <c r="BY86" s="35"/>
      <c r="BZ86" s="36">
        <v>2.2424E11</v>
      </c>
      <c r="CA86" s="37">
        <v>1.26991E13</v>
      </c>
      <c r="CB86" s="35"/>
      <c r="CC86" s="37">
        <v>4.8835E10</v>
      </c>
      <c r="CD86" s="35"/>
      <c r="CE86" s="37">
        <v>1.054E10</v>
      </c>
      <c r="CF86" s="35"/>
      <c r="CG86" s="37">
        <v>2.32E8</v>
      </c>
      <c r="CH86" s="35"/>
      <c r="CI86" s="35"/>
      <c r="CJ86" s="35"/>
      <c r="CK86" s="35"/>
      <c r="CL86" s="35"/>
      <c r="CM86" s="35"/>
      <c r="CN86" s="35"/>
      <c r="CO86" s="37">
        <v>1.05782704E8</v>
      </c>
      <c r="CP86" s="35"/>
      <c r="CQ86" s="37">
        <v>-2.22221349E8</v>
      </c>
      <c r="CR86" s="37">
        <v>-2.1482642E8</v>
      </c>
      <c r="CS86" s="35"/>
      <c r="CT86" s="37">
        <v>1.5877E10</v>
      </c>
      <c r="CU86" s="35"/>
      <c r="CV86" s="35"/>
      <c r="CW86" s="37">
        <v>2.817E9</v>
      </c>
      <c r="CX86" s="35"/>
      <c r="CY86" s="37">
        <v>3.7223803391E10</v>
      </c>
      <c r="CZ86" s="35"/>
      <c r="DA86" s="35"/>
      <c r="DB86" s="37">
        <v>2.55763E8</v>
      </c>
      <c r="DC86" s="35"/>
      <c r="DD86" s="37">
        <v>3.9218E10</v>
      </c>
      <c r="DE86" s="35"/>
      <c r="DF86" s="35"/>
      <c r="DG86" s="37">
        <v>7.991E9</v>
      </c>
      <c r="DH86" s="35"/>
      <c r="DI86" s="35"/>
      <c r="DJ86" s="35"/>
      <c r="DK86" s="35"/>
      <c r="DL86" s="35"/>
      <c r="DM86" s="35"/>
      <c r="DN86" s="35"/>
      <c r="DO86" s="35"/>
      <c r="DP86" s="35"/>
      <c r="DQ86" s="37">
        <v>4.036E9</v>
      </c>
      <c r="DR86" s="35"/>
      <c r="DS86" s="37">
        <v>3.1270898E10</v>
      </c>
      <c r="DT86" s="35"/>
      <c r="DU86" s="35"/>
      <c r="DV86" s="37">
        <v>2.809453E9</v>
      </c>
      <c r="DW86" s="35"/>
      <c r="DX86" s="37">
        <v>1.3258078226E10</v>
      </c>
      <c r="DY86" s="35"/>
      <c r="DZ86" s="35"/>
      <c r="EA86" s="37">
        <v>4.09443083E8</v>
      </c>
      <c r="EB86" s="35"/>
      <c r="EC86" s="35"/>
      <c r="ED86" s="37">
        <v>6.3369E10</v>
      </c>
      <c r="EE86" s="35"/>
      <c r="EF86" s="37">
        <v>-5.79E8</v>
      </c>
      <c r="EG86" s="35"/>
      <c r="EH86" s="37">
        <v>1.6118041661E10</v>
      </c>
      <c r="EI86" s="35"/>
      <c r="EJ86" s="35"/>
      <c r="EK86" s="37">
        <v>2.856118074E9</v>
      </c>
      <c r="EL86" s="35"/>
      <c r="EM86" s="37">
        <v>2.1968E10</v>
      </c>
      <c r="EN86" s="35"/>
      <c r="EO86" s="37">
        <v>1.172E9</v>
      </c>
      <c r="EP86" s="37">
        <v>8.28E8</v>
      </c>
      <c r="EQ86" s="35"/>
      <c r="ER86" s="37">
        <v>2.4961098E10</v>
      </c>
      <c r="ES86" s="35"/>
      <c r="ET86" s="35"/>
      <c r="EU86" s="37">
        <v>1.444484E9</v>
      </c>
      <c r="EV86" s="35"/>
      <c r="EW86" s="35"/>
      <c r="EX86" s="35"/>
      <c r="EY86" s="35"/>
      <c r="EZ86" s="35"/>
      <c r="FA86" s="35"/>
      <c r="FB86" s="37">
        <v>3.2866E10</v>
      </c>
      <c r="FC86" s="35"/>
      <c r="FD86" s="37">
        <v>1.4619E10</v>
      </c>
      <c r="FE86" s="37">
        <v>9.997E9</v>
      </c>
      <c r="FF86" s="35"/>
      <c r="FG86" s="37">
        <v>8.8179E10</v>
      </c>
      <c r="FH86" s="35"/>
      <c r="FI86" s="37">
        <v>2.489E9</v>
      </c>
      <c r="FJ86" s="37">
        <v>1.655E9</v>
      </c>
      <c r="FK86" s="35"/>
      <c r="FL86" s="37">
        <v>1.5824E10</v>
      </c>
      <c r="FM86" s="35"/>
      <c r="FN86" s="37">
        <v>7.773E9</v>
      </c>
      <c r="FO86" s="37">
        <v>5.921E9</v>
      </c>
      <c r="FP86" s="35"/>
      <c r="FQ86" s="35"/>
      <c r="FR86" s="35"/>
      <c r="FS86" s="35"/>
      <c r="FT86" s="35"/>
      <c r="FU86" s="35"/>
      <c r="FV86" s="37">
        <v>1.696005E9</v>
      </c>
      <c r="FW86" s="35"/>
      <c r="FX86" s="35"/>
      <c r="FY86" s="37">
        <v>-2.38175E8</v>
      </c>
      <c r="FZ86" s="35"/>
      <c r="GA86" s="35"/>
      <c r="GB86" s="35"/>
      <c r="GC86" s="35"/>
      <c r="GD86" s="35"/>
      <c r="GE86" s="35"/>
      <c r="GF86" s="37">
        <v>1.115623962E10</v>
      </c>
      <c r="GG86" s="35"/>
      <c r="GH86" s="35"/>
      <c r="GI86" s="37">
        <v>-1.42588161E9</v>
      </c>
      <c r="GJ86" s="35"/>
      <c r="GK86" s="37">
        <v>2.701E11</v>
      </c>
      <c r="GL86" s="35"/>
      <c r="GM86" s="35"/>
      <c r="GN86" s="37">
        <v>4.98E10</v>
      </c>
      <c r="GO86" s="35"/>
      <c r="GP86" s="37">
        <v>1.372034547E10</v>
      </c>
      <c r="GQ86" s="35"/>
      <c r="GR86" s="35"/>
      <c r="GS86" s="37">
        <v>6.07551095E8</v>
      </c>
      <c r="GT86" s="35"/>
      <c r="GU86" s="37">
        <v>3.2801E10</v>
      </c>
      <c r="GV86" s="35"/>
      <c r="GW86" s="35"/>
      <c r="GX86" s="37">
        <v>1.1E8</v>
      </c>
      <c r="GY86" s="35"/>
      <c r="GZ86" s="35"/>
      <c r="HA86" s="35"/>
      <c r="HB86" s="35"/>
      <c r="HC86" s="35"/>
      <c r="HD86" s="35"/>
      <c r="HE86" s="37">
        <v>2.2654373E10</v>
      </c>
      <c r="HF86" s="35"/>
      <c r="HG86" s="37">
        <v>1.05935E9</v>
      </c>
      <c r="HH86" s="37">
        <v>1.07989E9</v>
      </c>
      <c r="HI86" s="35"/>
      <c r="HJ86" s="37">
        <v>4.271340161E9</v>
      </c>
      <c r="HK86" s="35"/>
      <c r="HL86" s="37">
        <v>-4.15879813E8</v>
      </c>
      <c r="HM86" s="37">
        <v>-5.44333312E8</v>
      </c>
      <c r="HN86" s="35"/>
      <c r="HO86" s="37">
        <v>1.07519E11</v>
      </c>
      <c r="HP86" s="35"/>
      <c r="HQ86" s="35"/>
      <c r="HR86" s="37">
        <v>3.077E9</v>
      </c>
      <c r="HS86" s="35"/>
      <c r="HT86" s="35"/>
      <c r="HU86" s="35"/>
      <c r="HV86" s="35"/>
      <c r="HW86" s="35"/>
      <c r="HX86" s="35"/>
      <c r="HY86" s="37">
        <v>1.3787205E10</v>
      </c>
      <c r="HZ86" s="35"/>
      <c r="IA86" s="37">
        <v>4.28038E8</v>
      </c>
      <c r="IB86" s="37">
        <v>-2.67096E8</v>
      </c>
      <c r="IC86" s="35"/>
      <c r="ID86" s="37">
        <v>1.0213607523E10</v>
      </c>
      <c r="IE86" s="35"/>
      <c r="IF86" s="37">
        <v>1.070992272E9</v>
      </c>
      <c r="IG86" s="37">
        <v>7.90669265E8</v>
      </c>
      <c r="IH86" s="35"/>
    </row>
    <row r="87" ht="19.5" customHeight="1">
      <c r="A87" s="33" t="s">
        <v>368</v>
      </c>
      <c r="B87" s="34">
        <v>2019.0</v>
      </c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</row>
    <row r="88" ht="19.5" customHeight="1">
      <c r="A88" s="33" t="s">
        <v>369</v>
      </c>
      <c r="B88" s="34">
        <v>2019.0</v>
      </c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7">
        <v>3.1114016E10</v>
      </c>
      <c r="S88" s="35"/>
      <c r="T88" s="37">
        <v>1.108326E9</v>
      </c>
      <c r="U88" s="35"/>
      <c r="V88" s="35"/>
      <c r="W88" s="37">
        <v>3.0386E10</v>
      </c>
      <c r="X88" s="35"/>
      <c r="Y88" s="35"/>
      <c r="Z88" s="37">
        <v>1.1003E10</v>
      </c>
      <c r="AA88" s="35"/>
      <c r="AB88" s="37">
        <v>3.1333E10</v>
      </c>
      <c r="AC88" s="35"/>
      <c r="AD88" s="35"/>
      <c r="AE88" s="37">
        <v>1.3306E10</v>
      </c>
      <c r="AF88" s="35"/>
      <c r="AG88" s="37">
        <v>2.604E10</v>
      </c>
      <c r="AH88" s="35"/>
      <c r="AI88" s="35"/>
      <c r="AJ88" s="37">
        <v>9.556E9</v>
      </c>
      <c r="AK88" s="35"/>
      <c r="AL88" s="37">
        <v>2.2224E10</v>
      </c>
      <c r="AM88" s="35"/>
      <c r="AN88" s="37">
        <v>5.861E9</v>
      </c>
      <c r="AO88" s="37">
        <v>-6.795E9</v>
      </c>
      <c r="AP88" s="35"/>
      <c r="AQ88" s="37">
        <v>1.6811E10</v>
      </c>
      <c r="AR88" s="35"/>
      <c r="AS88" s="37">
        <v>8.195E9</v>
      </c>
      <c r="AT88" s="37">
        <v>6.257E9</v>
      </c>
      <c r="AU88" s="35"/>
      <c r="AV88" s="37">
        <v>2.0728E10</v>
      </c>
      <c r="AW88" s="35"/>
      <c r="AX88" s="35"/>
      <c r="AY88" s="37">
        <v>6.144E9</v>
      </c>
      <c r="AZ88" s="35"/>
      <c r="BA88" s="37">
        <v>1.0291E10</v>
      </c>
      <c r="BB88" s="35"/>
      <c r="BC88" s="37">
        <v>8.01E8</v>
      </c>
      <c r="BD88" s="37">
        <v>6.5E8</v>
      </c>
      <c r="BE88" s="35"/>
      <c r="BF88" s="37">
        <v>4.1463E10</v>
      </c>
      <c r="BG88" s="35"/>
      <c r="BH88" s="37">
        <v>2.7441E10</v>
      </c>
      <c r="BI88" s="37">
        <v>2.0564E10</v>
      </c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7">
        <v>6.0606E10</v>
      </c>
      <c r="BV88" s="35"/>
      <c r="BW88" s="37">
        <v>2.7264E10</v>
      </c>
      <c r="BX88" s="37">
        <v>1.7986E10</v>
      </c>
      <c r="BY88" s="35"/>
      <c r="BZ88" s="36">
        <v>6.82441E11</v>
      </c>
      <c r="CA88" s="37">
        <v>1.35974E13</v>
      </c>
      <c r="CB88" s="37"/>
      <c r="CC88" s="37">
        <v>1.2731E11</v>
      </c>
      <c r="CD88" s="35"/>
      <c r="CE88" s="37">
        <v>2.4111E10</v>
      </c>
      <c r="CF88" s="35"/>
      <c r="CG88" s="37">
        <v>1.58E8</v>
      </c>
      <c r="CH88" s="35"/>
      <c r="CI88" s="35"/>
      <c r="CJ88" s="35"/>
      <c r="CK88" s="35"/>
      <c r="CL88" s="35"/>
      <c r="CM88" s="35"/>
      <c r="CN88" s="35"/>
      <c r="CO88" s="37">
        <v>4.727595063E9</v>
      </c>
      <c r="CP88" s="35"/>
      <c r="CQ88" s="37">
        <v>1.032584627E9</v>
      </c>
      <c r="CR88" s="37">
        <v>4.9015303E8</v>
      </c>
      <c r="CS88" s="35"/>
      <c r="CT88" s="37">
        <v>4.6948E10</v>
      </c>
      <c r="CU88" s="35"/>
      <c r="CV88" s="35"/>
      <c r="CW88" s="37">
        <v>7.569E9</v>
      </c>
      <c r="CX88" s="35"/>
      <c r="CY88" s="37">
        <v>1.16928E11</v>
      </c>
      <c r="CZ88" s="35"/>
      <c r="DA88" s="35"/>
      <c r="DB88" s="37">
        <v>4.59032877E9</v>
      </c>
      <c r="DC88" s="35"/>
      <c r="DD88" s="37">
        <v>1.16128E11</v>
      </c>
      <c r="DE88" s="35"/>
      <c r="DF88" s="35"/>
      <c r="DG88" s="37">
        <v>2.132E10</v>
      </c>
      <c r="DH88" s="35"/>
      <c r="DI88" s="35"/>
      <c r="DJ88" s="35"/>
      <c r="DK88" s="35"/>
      <c r="DL88" s="35"/>
      <c r="DM88" s="35"/>
      <c r="DN88" s="35"/>
      <c r="DO88" s="35"/>
      <c r="DP88" s="35"/>
      <c r="DQ88" s="37">
        <v>9.094E9</v>
      </c>
      <c r="DR88" s="35"/>
      <c r="DS88" s="37">
        <v>8.5860778E10</v>
      </c>
      <c r="DT88" s="35"/>
      <c r="DU88" s="35"/>
      <c r="DV88" s="37">
        <v>4.431555E9</v>
      </c>
      <c r="DW88" s="35"/>
      <c r="DX88" s="37">
        <v>4.0463741915E10</v>
      </c>
      <c r="DY88" s="35"/>
      <c r="DZ88" s="35"/>
      <c r="EA88" s="37">
        <v>1.100605907E9</v>
      </c>
      <c r="EB88" s="35"/>
      <c r="EC88" s="35"/>
      <c r="ED88" s="35"/>
      <c r="EE88" s="35"/>
      <c r="EF88" s="37">
        <v>-9.92E8</v>
      </c>
      <c r="EG88" s="35"/>
      <c r="EH88" s="37">
        <v>4.216064716E10</v>
      </c>
      <c r="EI88" s="35"/>
      <c r="EJ88" s="37">
        <v>-4.286497163E9</v>
      </c>
      <c r="EK88" s="37">
        <v>-7.705580243E9</v>
      </c>
      <c r="EL88" s="35"/>
      <c r="EM88" s="35"/>
      <c r="EN88" s="35"/>
      <c r="EO88" s="35"/>
      <c r="EP88" s="35"/>
      <c r="EQ88" s="35"/>
      <c r="ER88" s="37">
        <v>6.5056913E10</v>
      </c>
      <c r="ES88" s="35"/>
      <c r="ET88" s="35"/>
      <c r="EU88" s="37">
        <v>1.0571031E10</v>
      </c>
      <c r="EV88" s="35"/>
      <c r="EW88" s="35"/>
      <c r="EX88" s="35"/>
      <c r="EY88" s="35"/>
      <c r="EZ88" s="35"/>
      <c r="FA88" s="35"/>
      <c r="FB88" s="37">
        <v>1.08321E11</v>
      </c>
      <c r="FC88" s="35"/>
      <c r="FD88" s="37">
        <v>5.3695E10</v>
      </c>
      <c r="FE88" s="37">
        <v>3.6907E10</v>
      </c>
      <c r="FF88" s="35"/>
      <c r="FG88" s="37">
        <v>2.6107E11</v>
      </c>
      <c r="FH88" s="35"/>
      <c r="FI88" s="37">
        <v>5.336E9</v>
      </c>
      <c r="FJ88" s="37">
        <v>3.366E9</v>
      </c>
      <c r="FK88" s="35"/>
      <c r="FL88" s="37">
        <v>5.1961E10</v>
      </c>
      <c r="FM88" s="35"/>
      <c r="FN88" s="37">
        <v>2.6937E10</v>
      </c>
      <c r="FO88" s="37">
        <v>2.0859E10</v>
      </c>
      <c r="FP88" s="35"/>
      <c r="FQ88" s="35"/>
      <c r="FR88" s="35"/>
      <c r="FS88" s="35"/>
      <c r="FT88" s="35"/>
      <c r="FU88" s="35"/>
      <c r="FV88" s="37">
        <v>5.242073E9</v>
      </c>
      <c r="FW88" s="35"/>
      <c r="FX88" s="35"/>
      <c r="FY88" s="37">
        <v>-3.95652E8</v>
      </c>
      <c r="FZ88" s="35"/>
      <c r="GA88" s="35"/>
      <c r="GB88" s="35"/>
      <c r="GC88" s="35"/>
      <c r="GD88" s="35"/>
      <c r="GE88" s="35"/>
      <c r="GF88" s="37">
        <v>7.6826E10</v>
      </c>
      <c r="GG88" s="35"/>
      <c r="GH88" s="37">
        <v>1.35E8</v>
      </c>
      <c r="GI88" s="37">
        <v>-7.01E8</v>
      </c>
      <c r="GJ88" s="35"/>
      <c r="GK88" s="37">
        <v>8.2E11</v>
      </c>
      <c r="GL88" s="35"/>
      <c r="GM88" s="35"/>
      <c r="GN88" s="37">
        <v>1.434E11</v>
      </c>
      <c r="GO88" s="35"/>
      <c r="GP88" s="37">
        <v>4.6539351179E10</v>
      </c>
      <c r="GQ88" s="35"/>
      <c r="GR88" s="35"/>
      <c r="GS88" s="37">
        <v>4.143629159E9</v>
      </c>
      <c r="GT88" s="35"/>
      <c r="GU88" s="37">
        <v>1.01506E11</v>
      </c>
      <c r="GV88" s="35"/>
      <c r="GW88" s="35"/>
      <c r="GX88" s="37">
        <v>1.22E9</v>
      </c>
      <c r="GY88" s="35"/>
      <c r="GZ88" s="37">
        <v>5.633824516E9</v>
      </c>
      <c r="HA88" s="35"/>
      <c r="HB88" s="37">
        <v>9.24535989E8</v>
      </c>
      <c r="HC88" s="37">
        <v>8.42670656E8</v>
      </c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7">
        <v>3.33734E11</v>
      </c>
      <c r="HP88" s="35"/>
      <c r="HQ88" s="35"/>
      <c r="HR88" s="37">
        <v>7.485E9</v>
      </c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</row>
    <row r="89" ht="19.5" customHeight="1">
      <c r="A89" s="33" t="s">
        <v>370</v>
      </c>
      <c r="B89" s="34">
        <v>2019.0</v>
      </c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7">
        <v>3.2055E10</v>
      </c>
      <c r="AM89" s="35"/>
      <c r="AN89" s="37">
        <v>9.176E9</v>
      </c>
      <c r="AO89" s="37">
        <v>-6.987E9</v>
      </c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7">
        <v>6.3371E10</v>
      </c>
      <c r="EE89" s="35"/>
      <c r="EF89" s="37">
        <v>-2.11E8</v>
      </c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</row>
    <row r="90" ht="19.5" customHeight="1">
      <c r="A90" s="33" t="s">
        <v>367</v>
      </c>
      <c r="B90" s="34">
        <v>2020.0</v>
      </c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7">
        <v>1.025472E10</v>
      </c>
      <c r="S90" s="35"/>
      <c r="T90" s="37">
        <v>4.97378E8</v>
      </c>
      <c r="U90" s="35"/>
      <c r="V90" s="35"/>
      <c r="W90" s="37">
        <v>1.1162E10</v>
      </c>
      <c r="X90" s="35"/>
      <c r="Y90" s="35"/>
      <c r="Z90" s="37">
        <v>4.146E9</v>
      </c>
      <c r="AA90" s="35"/>
      <c r="AB90" s="37">
        <v>1.0893E10</v>
      </c>
      <c r="AC90" s="35"/>
      <c r="AD90" s="35"/>
      <c r="AE90" s="37">
        <v>4.266E9</v>
      </c>
      <c r="AF90" s="35"/>
      <c r="AG90" s="37">
        <v>1.0104E10</v>
      </c>
      <c r="AH90" s="35"/>
      <c r="AI90" s="35"/>
      <c r="AJ90" s="37">
        <v>4.457E9</v>
      </c>
      <c r="AK90" s="35"/>
      <c r="AL90" s="37">
        <v>7.014E9</v>
      </c>
      <c r="AM90" s="35"/>
      <c r="AN90" s="37">
        <v>2.04E9</v>
      </c>
      <c r="AO90" s="37">
        <v>1.165E9</v>
      </c>
      <c r="AP90" s="35"/>
      <c r="AQ90" s="37">
        <v>5.376E9</v>
      </c>
      <c r="AR90" s="35"/>
      <c r="AS90" s="37">
        <v>2.501E9</v>
      </c>
      <c r="AT90" s="37">
        <v>2.125E9</v>
      </c>
      <c r="AU90" s="35"/>
      <c r="AV90" s="37">
        <v>6.454E9</v>
      </c>
      <c r="AW90" s="35"/>
      <c r="AX90" s="35"/>
      <c r="AY90" s="37">
        <v>1.839E9</v>
      </c>
      <c r="AZ90" s="35"/>
      <c r="BA90" s="37">
        <v>5.467E9</v>
      </c>
      <c r="BB90" s="35"/>
      <c r="BC90" s="37">
        <v>5.6E8</v>
      </c>
      <c r="BD90" s="37">
        <v>3.49E8</v>
      </c>
      <c r="BE90" s="35"/>
      <c r="BF90" s="37">
        <v>1.4762E10</v>
      </c>
      <c r="BG90" s="35"/>
      <c r="BH90" s="35"/>
      <c r="BI90" s="37">
        <v>7.74E9</v>
      </c>
      <c r="BJ90" s="35"/>
      <c r="BK90" s="37">
        <v>2.6201333205E10</v>
      </c>
      <c r="BL90" s="35"/>
      <c r="BM90" s="37">
        <v>2.038334086E9</v>
      </c>
      <c r="BN90" s="37">
        <v>1.43256253E9</v>
      </c>
      <c r="BO90" s="35"/>
      <c r="BP90" s="37">
        <v>1.68481E11</v>
      </c>
      <c r="BQ90" s="35"/>
      <c r="BR90" s="37">
        <v>3.135E9</v>
      </c>
      <c r="BS90" s="37">
        <v>1.717E9</v>
      </c>
      <c r="BT90" s="35"/>
      <c r="BU90" s="37">
        <v>1.9798E10</v>
      </c>
      <c r="BV90" s="35"/>
      <c r="BW90" s="37">
        <v>8.814E9</v>
      </c>
      <c r="BX90" s="37">
        <v>5.062E9</v>
      </c>
      <c r="BY90" s="35"/>
      <c r="BZ90" s="36">
        <v>2.33826E11</v>
      </c>
      <c r="CA90" s="37">
        <v>1.39007E13</v>
      </c>
      <c r="CB90" s="37"/>
      <c r="CC90" s="37">
        <v>4.0187E10</v>
      </c>
      <c r="CD90" s="35"/>
      <c r="CE90" s="37">
        <v>9.531E9</v>
      </c>
      <c r="CF90" s="35"/>
      <c r="CG90" s="37">
        <v>4.75E8</v>
      </c>
      <c r="CH90" s="35"/>
      <c r="CI90" s="35"/>
      <c r="CJ90" s="35"/>
      <c r="CK90" s="35"/>
      <c r="CL90" s="35"/>
      <c r="CM90" s="35"/>
      <c r="CN90" s="35"/>
      <c r="CO90" s="37">
        <v>2.41884684E8</v>
      </c>
      <c r="CP90" s="35"/>
      <c r="CQ90" s="37">
        <v>-2.22315723E8</v>
      </c>
      <c r="CR90" s="37">
        <v>-2.00006943E8</v>
      </c>
      <c r="CS90" s="35"/>
      <c r="CT90" s="37">
        <v>1.5796E10</v>
      </c>
      <c r="CU90" s="35"/>
      <c r="CV90" s="35"/>
      <c r="CW90" s="37">
        <v>2.51E9</v>
      </c>
      <c r="CX90" s="35"/>
      <c r="CY90" s="37">
        <v>4.1432401633E10</v>
      </c>
      <c r="CZ90" s="35"/>
      <c r="DA90" s="35"/>
      <c r="DB90" s="37">
        <v>4.05568131E8</v>
      </c>
      <c r="DC90" s="35"/>
      <c r="DD90" s="37">
        <v>4.0756E10</v>
      </c>
      <c r="DE90" s="35"/>
      <c r="DF90" s="35"/>
      <c r="DG90" s="37">
        <v>7.624E9</v>
      </c>
      <c r="DH90" s="35"/>
      <c r="DI90" s="35"/>
      <c r="DJ90" s="35"/>
      <c r="DK90" s="35"/>
      <c r="DL90" s="35"/>
      <c r="DM90" s="35"/>
      <c r="DN90" s="35"/>
      <c r="DO90" s="35"/>
      <c r="DP90" s="35"/>
      <c r="DQ90" s="37">
        <v>6.43E8</v>
      </c>
      <c r="DR90" s="35"/>
      <c r="DS90" s="37">
        <v>4.0949025E10</v>
      </c>
      <c r="DT90" s="35"/>
      <c r="DU90" s="35"/>
      <c r="DV90" s="37">
        <v>6.848746E9</v>
      </c>
      <c r="DW90" s="35"/>
      <c r="DX90" s="37">
        <v>1.3926530854E10</v>
      </c>
      <c r="DY90" s="35"/>
      <c r="DZ90" s="35"/>
      <c r="EA90" s="37">
        <v>4.08814404E8</v>
      </c>
      <c r="EB90" s="35"/>
      <c r="EC90" s="35"/>
      <c r="ED90" s="37">
        <v>6.4455E10</v>
      </c>
      <c r="EE90" s="35"/>
      <c r="EF90" s="37">
        <v>-5.84E8</v>
      </c>
      <c r="EG90" s="35"/>
      <c r="EH90" s="37">
        <v>1.6532044296E10</v>
      </c>
      <c r="EI90" s="35"/>
      <c r="EJ90" s="35"/>
      <c r="EK90" s="37">
        <v>3.522664245E9</v>
      </c>
      <c r="EL90" s="35"/>
      <c r="EM90" s="37">
        <v>2.7606E10</v>
      </c>
      <c r="EN90" s="35"/>
      <c r="EO90" s="37">
        <v>1.361E9</v>
      </c>
      <c r="EP90" s="37">
        <v>7.94E8</v>
      </c>
      <c r="EQ90" s="35"/>
      <c r="ER90" s="37">
        <v>2.428362E10</v>
      </c>
      <c r="ES90" s="35"/>
      <c r="ET90" s="35"/>
      <c r="EU90" s="37">
        <v>1.101011E9</v>
      </c>
      <c r="EV90" s="35"/>
      <c r="EW90" s="35"/>
      <c r="EX90" s="35"/>
      <c r="EY90" s="35"/>
      <c r="EZ90" s="35"/>
      <c r="FA90" s="35"/>
      <c r="FB90" s="37">
        <v>3.9884E10</v>
      </c>
      <c r="FC90" s="35"/>
      <c r="FD90" s="37">
        <v>2.0416E10</v>
      </c>
      <c r="FE90" s="37">
        <v>1.4134E10</v>
      </c>
      <c r="FF90" s="35"/>
      <c r="FG90" s="37">
        <v>8.9705E10</v>
      </c>
      <c r="FH90" s="35"/>
      <c r="FI90" s="37">
        <v>1.973E9</v>
      </c>
      <c r="FJ90" s="37">
        <v>1.345E9</v>
      </c>
      <c r="FK90" s="35"/>
      <c r="FL90" s="37">
        <v>1.9193E10</v>
      </c>
      <c r="FM90" s="35"/>
      <c r="FN90" s="37">
        <v>1.1096E10</v>
      </c>
      <c r="FO90" s="37">
        <v>8.409E9</v>
      </c>
      <c r="FP90" s="35"/>
      <c r="FQ90" s="35"/>
      <c r="FR90" s="35"/>
      <c r="FS90" s="35"/>
      <c r="FT90" s="35"/>
      <c r="FU90" s="35"/>
      <c r="FV90" s="37">
        <v>1.759428E9</v>
      </c>
      <c r="FW90" s="35"/>
      <c r="FX90" s="35"/>
      <c r="FY90" s="37">
        <v>-8.4337E7</v>
      </c>
      <c r="FZ90" s="35"/>
      <c r="GA90" s="35"/>
      <c r="GB90" s="35"/>
      <c r="GC90" s="35"/>
      <c r="GD90" s="35"/>
      <c r="GE90" s="35"/>
      <c r="GF90" s="37">
        <v>3.1499333141E10</v>
      </c>
      <c r="GG90" s="35"/>
      <c r="GH90" s="35"/>
      <c r="GI90" s="37">
        <v>1.729362767E9</v>
      </c>
      <c r="GJ90" s="35"/>
      <c r="GK90" s="37">
        <v>2.741E11</v>
      </c>
      <c r="GL90" s="35"/>
      <c r="GM90" s="35"/>
      <c r="GN90" s="37">
        <v>4.64E10</v>
      </c>
      <c r="GO90" s="35"/>
      <c r="GP90" s="37">
        <v>1.6766938804E10</v>
      </c>
      <c r="GQ90" s="35"/>
      <c r="GR90" s="35"/>
      <c r="GS90" s="37">
        <v>1.847956972E9</v>
      </c>
      <c r="GT90" s="35"/>
      <c r="GU90" s="37">
        <v>4.4843E10</v>
      </c>
      <c r="GV90" s="35"/>
      <c r="GW90" s="35"/>
      <c r="GX90" s="37">
        <v>2.479E9</v>
      </c>
      <c r="GY90" s="35"/>
      <c r="GZ90" s="35"/>
      <c r="HA90" s="35"/>
      <c r="HB90" s="35"/>
      <c r="HC90" s="35"/>
      <c r="HD90" s="35"/>
      <c r="HE90" s="37">
        <v>2.740306E10</v>
      </c>
      <c r="HF90" s="35"/>
      <c r="HG90" s="37">
        <v>9.42586E8</v>
      </c>
      <c r="HH90" s="37">
        <v>9.53823E8</v>
      </c>
      <c r="HI90" s="35"/>
      <c r="HJ90" s="37">
        <v>2.670590558E9</v>
      </c>
      <c r="HK90" s="35"/>
      <c r="HL90" s="37">
        <v>-1.064502118E9</v>
      </c>
      <c r="HM90" s="37">
        <v>6.663820481E9</v>
      </c>
      <c r="HN90" s="35"/>
      <c r="HO90" s="37">
        <v>1.14605E11</v>
      </c>
      <c r="HP90" s="35"/>
      <c r="HQ90" s="35"/>
      <c r="HR90" s="37">
        <v>1.666E9</v>
      </c>
      <c r="HS90" s="35"/>
      <c r="HT90" s="37">
        <v>1.16813E11</v>
      </c>
      <c r="HU90" s="35"/>
      <c r="HV90" s="35"/>
      <c r="HW90" s="35"/>
      <c r="HX90" s="35"/>
      <c r="HY90" s="37">
        <v>1.151107E10</v>
      </c>
      <c r="HZ90" s="35"/>
      <c r="IA90" s="37">
        <v>2.59804E8</v>
      </c>
      <c r="IB90" s="37">
        <v>6.1253E7</v>
      </c>
      <c r="IC90" s="35"/>
      <c r="ID90" s="37">
        <v>8.57250344E9</v>
      </c>
      <c r="IE90" s="35"/>
      <c r="IF90" s="37">
        <v>3.21737596E8</v>
      </c>
      <c r="IG90" s="37">
        <v>2.36142147E8</v>
      </c>
      <c r="IH90" s="35"/>
    </row>
    <row r="91" ht="19.5" customHeight="1">
      <c r="A91" s="33" t="s">
        <v>368</v>
      </c>
      <c r="B91" s="34">
        <v>2020.0</v>
      </c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</row>
    <row r="92" ht="19.5" customHeight="1">
      <c r="A92" s="33" t="s">
        <v>369</v>
      </c>
      <c r="B92" s="34">
        <v>2020.0</v>
      </c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7">
        <v>3.3253E10</v>
      </c>
      <c r="N92" s="35"/>
      <c r="O92" s="37">
        <v>1.109E10</v>
      </c>
      <c r="P92" s="37">
        <v>6.841E9</v>
      </c>
      <c r="Q92" s="35"/>
      <c r="R92" s="37">
        <v>2.9175865E10</v>
      </c>
      <c r="S92" s="35"/>
      <c r="T92" s="37">
        <v>9.74597E8</v>
      </c>
      <c r="U92" s="37">
        <v>3.6352E8</v>
      </c>
      <c r="V92" s="35"/>
      <c r="W92" s="37">
        <v>3.4655E10</v>
      </c>
      <c r="X92" s="35"/>
      <c r="Y92" s="35"/>
      <c r="Z92" s="37">
        <v>1.2023E10</v>
      </c>
      <c r="AA92" s="35"/>
      <c r="AB92" s="37">
        <v>3.4304E10</v>
      </c>
      <c r="AC92" s="35"/>
      <c r="AD92" s="35"/>
      <c r="AE92" s="37">
        <v>1.4013E10</v>
      </c>
      <c r="AF92" s="35"/>
      <c r="AG92" s="37">
        <v>3.07E10</v>
      </c>
      <c r="AH92" s="35"/>
      <c r="AI92" s="37">
        <v>1.5973E10</v>
      </c>
      <c r="AJ92" s="37">
        <v>1.1781E10</v>
      </c>
      <c r="AK92" s="35"/>
      <c r="AL92" s="37">
        <v>2.4205E10</v>
      </c>
      <c r="AM92" s="35"/>
      <c r="AN92" s="37">
        <v>9.622E9</v>
      </c>
      <c r="AO92" s="37">
        <v>5.787E9</v>
      </c>
      <c r="AP92" s="35"/>
      <c r="AQ92" s="37">
        <v>1.7811E10</v>
      </c>
      <c r="AR92" s="35"/>
      <c r="AS92" s="37">
        <v>9.244E9</v>
      </c>
      <c r="AT92" s="37">
        <v>6.065E9</v>
      </c>
      <c r="AU92" s="35"/>
      <c r="AV92" s="37">
        <v>2.0986E10</v>
      </c>
      <c r="AW92" s="35"/>
      <c r="AX92" s="35"/>
      <c r="AY92" s="37">
        <v>5.517E9</v>
      </c>
      <c r="AZ92" s="35"/>
      <c r="BA92" s="37">
        <v>1.4917E10</v>
      </c>
      <c r="BB92" s="35"/>
      <c r="BC92" s="37">
        <v>1.77E9</v>
      </c>
      <c r="BD92" s="37">
        <v>1.281E9</v>
      </c>
      <c r="BE92" s="35"/>
      <c r="BF92" s="37">
        <v>5.0309E10</v>
      </c>
      <c r="BG92" s="35"/>
      <c r="BH92" s="37">
        <v>3.2089E10</v>
      </c>
      <c r="BI92" s="37">
        <v>2.4759E10</v>
      </c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7">
        <v>6.2295E10</v>
      </c>
      <c r="BV92" s="35"/>
      <c r="BW92" s="37">
        <v>3.0052E10</v>
      </c>
      <c r="BX92" s="37">
        <v>2.2856E10</v>
      </c>
      <c r="BY92" s="35"/>
      <c r="BZ92" s="36">
        <v>7.08863E11</v>
      </c>
      <c r="CA92" s="35"/>
      <c r="CB92" s="37"/>
      <c r="CC92" s="37">
        <v>1.5809E10</v>
      </c>
      <c r="CD92" s="35"/>
      <c r="CE92" s="37">
        <v>2.4041E10</v>
      </c>
      <c r="CF92" s="35"/>
      <c r="CG92" s="37">
        <v>-1.79E8</v>
      </c>
      <c r="CH92" s="35"/>
      <c r="CI92" s="35"/>
      <c r="CJ92" s="35"/>
      <c r="CK92" s="35"/>
      <c r="CL92" s="35"/>
      <c r="CM92" s="35"/>
      <c r="CN92" s="35"/>
      <c r="CO92" s="37">
        <v>4.697251431E9</v>
      </c>
      <c r="CP92" s="35"/>
      <c r="CQ92" s="37">
        <v>7.66067874E8</v>
      </c>
      <c r="CR92" s="37">
        <v>3.91598165E8</v>
      </c>
      <c r="CS92" s="35"/>
      <c r="CT92" s="37">
        <v>4.5866E10</v>
      </c>
      <c r="CU92" s="37">
        <v>1.33336E12</v>
      </c>
      <c r="CV92" s="35"/>
      <c r="CW92" s="37">
        <v>4.855E9</v>
      </c>
      <c r="CX92" s="35"/>
      <c r="CY92" s="37">
        <v>1.33037E11</v>
      </c>
      <c r="CZ92" s="35"/>
      <c r="DA92" s="35"/>
      <c r="DB92" s="37">
        <v>1.4610499779E10</v>
      </c>
      <c r="DC92" s="35"/>
      <c r="DD92" s="37">
        <v>1.17275E11</v>
      </c>
      <c r="DE92" s="35"/>
      <c r="DF92" s="35"/>
      <c r="DG92" s="37">
        <v>2.0471E10</v>
      </c>
      <c r="DH92" s="35"/>
      <c r="DI92" s="35"/>
      <c r="DJ92" s="35"/>
      <c r="DK92" s="35"/>
      <c r="DL92" s="35"/>
      <c r="DM92" s="35"/>
      <c r="DN92" s="35"/>
      <c r="DO92" s="35"/>
      <c r="DP92" s="35"/>
      <c r="DQ92" s="37">
        <v>5.093E9</v>
      </c>
      <c r="DR92" s="35"/>
      <c r="DS92" s="37">
        <v>9.5687852E10</v>
      </c>
      <c r="DT92" s="35"/>
      <c r="DU92" s="35"/>
      <c r="DV92" s="37">
        <v>7.136283E9</v>
      </c>
      <c r="DW92" s="35"/>
      <c r="DX92" s="37">
        <v>3.7009672738E10</v>
      </c>
      <c r="DY92" s="35"/>
      <c r="DZ92" s="35"/>
      <c r="EA92" s="37">
        <v>1.082208302E9</v>
      </c>
      <c r="EB92" s="35"/>
      <c r="EC92" s="35"/>
      <c r="ED92" s="35"/>
      <c r="EE92" s="35"/>
      <c r="EF92" s="37">
        <v>-1.093E9</v>
      </c>
      <c r="EG92" s="35"/>
      <c r="EH92" s="37">
        <v>4.8400326575E10</v>
      </c>
      <c r="EI92" s="35"/>
      <c r="EJ92" s="37">
        <v>1.081439998E9</v>
      </c>
      <c r="EK92" s="37">
        <v>-9.31027588E8</v>
      </c>
      <c r="EL92" s="35"/>
      <c r="EM92" s="37">
        <v>9.3517E10</v>
      </c>
      <c r="EN92" s="35"/>
      <c r="EO92" s="37">
        <v>4.733E9</v>
      </c>
      <c r="EP92" s="37">
        <v>3.447E9</v>
      </c>
      <c r="EQ92" s="35"/>
      <c r="ER92" s="37">
        <v>6.1274209E10</v>
      </c>
      <c r="ES92" s="35"/>
      <c r="ET92" s="35"/>
      <c r="EU92" s="37">
        <v>1.0729325E10</v>
      </c>
      <c r="EV92" s="35"/>
      <c r="EW92" s="35"/>
      <c r="EX92" s="35"/>
      <c r="EY92" s="35"/>
      <c r="EZ92" s="35"/>
      <c r="FA92" s="35"/>
      <c r="FB92" s="37">
        <v>1.19324E11</v>
      </c>
      <c r="FC92" s="35"/>
      <c r="FD92" s="37">
        <v>6.2323E10</v>
      </c>
      <c r="FE92" s="37">
        <v>3.4646E10</v>
      </c>
      <c r="FF92" s="35"/>
      <c r="FG92" s="37">
        <v>2.33518E11</v>
      </c>
      <c r="FH92" s="35"/>
      <c r="FI92" s="37">
        <v>2.801E9</v>
      </c>
      <c r="FJ92" s="37">
        <v>1.64E9</v>
      </c>
      <c r="FK92" s="35"/>
      <c r="FL92" s="37">
        <v>5.61E10</v>
      </c>
      <c r="FM92" s="35"/>
      <c r="FN92" s="37">
        <v>3.07E10</v>
      </c>
      <c r="FO92" s="37">
        <v>2.32E10</v>
      </c>
      <c r="FP92" s="35"/>
      <c r="FQ92" s="35"/>
      <c r="FR92" s="35"/>
      <c r="FS92" s="35"/>
      <c r="FT92" s="35"/>
      <c r="FU92" s="35"/>
      <c r="FV92" s="37">
        <v>4.78046E9</v>
      </c>
      <c r="FW92" s="35"/>
      <c r="FX92" s="35"/>
      <c r="FY92" s="37">
        <v>-2.41666E8</v>
      </c>
      <c r="FZ92" s="35"/>
      <c r="GA92" s="35"/>
      <c r="GB92" s="35"/>
      <c r="GC92" s="35"/>
      <c r="GD92" s="35"/>
      <c r="GE92" s="35"/>
      <c r="GF92" s="37">
        <v>7.955E10</v>
      </c>
      <c r="GG92" s="35"/>
      <c r="GH92" s="35"/>
      <c r="GI92" s="37">
        <v>5.959E9</v>
      </c>
      <c r="GJ92" s="35"/>
      <c r="GK92" s="37">
        <v>8.95E11</v>
      </c>
      <c r="GL92" s="35"/>
      <c r="GM92" s="35"/>
      <c r="GN92" s="37">
        <v>1.4E11</v>
      </c>
      <c r="GO92" s="35"/>
      <c r="GP92" s="37">
        <v>4.7740996825E10</v>
      </c>
      <c r="GQ92" s="35"/>
      <c r="GR92" s="35"/>
      <c r="GS92" s="37">
        <v>4.835923203E9</v>
      </c>
      <c r="GT92" s="35"/>
      <c r="GU92" s="37">
        <v>1.15923E11</v>
      </c>
      <c r="GV92" s="35"/>
      <c r="GW92" s="35"/>
      <c r="GX92" s="37">
        <v>3.205E9</v>
      </c>
      <c r="GY92" s="35"/>
      <c r="GZ92" s="37">
        <v>9.425414561E9</v>
      </c>
      <c r="HA92" s="35"/>
      <c r="HB92" s="37">
        <v>1.26801712E9</v>
      </c>
      <c r="HC92" s="37">
        <v>1.025066691E9</v>
      </c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7">
        <v>3.08321E11</v>
      </c>
      <c r="HP92" s="35"/>
      <c r="HQ92" s="35"/>
      <c r="HR92" s="37">
        <v>5.589E9</v>
      </c>
      <c r="HS92" s="35"/>
      <c r="HT92" s="37">
        <v>2.89862E11</v>
      </c>
      <c r="HU92" s="35"/>
      <c r="HV92" s="35"/>
      <c r="HW92" s="35"/>
      <c r="HX92" s="35"/>
      <c r="HY92" s="35"/>
      <c r="HZ92" s="35"/>
      <c r="IA92" s="35"/>
      <c r="IB92" s="35"/>
      <c r="IC92" s="35"/>
      <c r="ID92" s="37">
        <v>2.627530219E10</v>
      </c>
      <c r="IE92" s="35"/>
      <c r="IF92" s="37">
        <v>1.107201773E9</v>
      </c>
      <c r="IG92" s="37">
        <v>8.68346819E8</v>
      </c>
      <c r="IH92" s="35"/>
    </row>
    <row r="93" ht="19.5" customHeight="1">
      <c r="A93" s="33" t="s">
        <v>370</v>
      </c>
      <c r="B93" s="34">
        <v>2020.0</v>
      </c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7">
        <v>1.0453E10</v>
      </c>
      <c r="N93" s="35"/>
      <c r="O93" s="35"/>
      <c r="P93" s="37">
        <v>-2.168E9</v>
      </c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7">
        <v>3.2348E10</v>
      </c>
      <c r="AM93" s="35"/>
      <c r="AN93" s="37">
        <v>1.2363E10</v>
      </c>
      <c r="AO93" s="37">
        <v>5.28E8</v>
      </c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7">
        <v>6.6533E10</v>
      </c>
      <c r="EE93" s="35"/>
      <c r="EF93" s="37">
        <v>-1.64E9</v>
      </c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</row>
    <row r="94" ht="19.5" customHeight="1">
      <c r="A94" s="33" t="s">
        <v>367</v>
      </c>
      <c r="B94" s="34">
        <v>2021.0</v>
      </c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7">
        <v>1.0544E10</v>
      </c>
      <c r="N94" s="35"/>
      <c r="O94" s="35"/>
      <c r="P94" s="37">
        <v>2.126E9</v>
      </c>
      <c r="Q94" s="35"/>
      <c r="R94" s="37">
        <v>1.140392E10</v>
      </c>
      <c r="S94" s="35"/>
      <c r="T94" s="37">
        <v>6.54E8</v>
      </c>
      <c r="U94" s="37">
        <v>3.90595E8</v>
      </c>
      <c r="V94" s="35"/>
      <c r="W94" s="37">
        <v>1.0367E10</v>
      </c>
      <c r="X94" s="35"/>
      <c r="Y94" s="35"/>
      <c r="Z94" s="37">
        <v>4.357E9</v>
      </c>
      <c r="AA94" s="35"/>
      <c r="AB94" s="37">
        <v>1.1466E10</v>
      </c>
      <c r="AC94" s="35"/>
      <c r="AD94" s="35"/>
      <c r="AE94" s="37">
        <v>5.075E9</v>
      </c>
      <c r="AF94" s="35"/>
      <c r="AG94" s="37">
        <v>1.0519E10</v>
      </c>
      <c r="AH94" s="35"/>
      <c r="AI94" s="35"/>
      <c r="AJ94" s="37">
        <v>5.59E9</v>
      </c>
      <c r="AK94" s="35"/>
      <c r="AL94" s="37">
        <v>8.972E9</v>
      </c>
      <c r="AM94" s="35"/>
      <c r="AN94" s="37">
        <v>4.335E9</v>
      </c>
      <c r="AO94" s="37">
        <v>1.458E9</v>
      </c>
      <c r="AP94" s="35"/>
      <c r="AQ94" s="37">
        <v>5.781E9</v>
      </c>
      <c r="AR94" s="35"/>
      <c r="AS94" s="37">
        <v>2.913E9</v>
      </c>
      <c r="AT94" s="37">
        <v>2.318E9</v>
      </c>
      <c r="AU94" s="35"/>
      <c r="AV94" s="37">
        <v>7.931E9</v>
      </c>
      <c r="AW94" s="35"/>
      <c r="AX94" s="37">
        <v>3.984E9</v>
      </c>
      <c r="AY94" s="37">
        <v>3.304E9</v>
      </c>
      <c r="AZ94" s="35"/>
      <c r="BA94" s="37">
        <v>3.926E9</v>
      </c>
      <c r="BB94" s="35"/>
      <c r="BC94" s="37">
        <v>3.8E8</v>
      </c>
      <c r="BD94" s="37">
        <v>2.39E8</v>
      </c>
      <c r="BE94" s="35"/>
      <c r="BF94" s="37">
        <v>2.2822E10</v>
      </c>
      <c r="BG94" s="35"/>
      <c r="BH94" s="35"/>
      <c r="BI94" s="37">
        <v>1.2443E10</v>
      </c>
      <c r="BJ94" s="35"/>
      <c r="BK94" s="37">
        <v>2.8548704142E10</v>
      </c>
      <c r="BL94" s="35"/>
      <c r="BM94" s="37">
        <v>3.268661529E9</v>
      </c>
      <c r="BN94" s="37">
        <v>2.753828308E9</v>
      </c>
      <c r="BO94" s="35"/>
      <c r="BP94" s="35"/>
      <c r="BQ94" s="35"/>
      <c r="BR94" s="35"/>
      <c r="BS94" s="35"/>
      <c r="BT94" s="35"/>
      <c r="BU94" s="37">
        <v>2.2653E10</v>
      </c>
      <c r="BV94" s="35"/>
      <c r="BW94" s="37">
        <v>1.2521E10</v>
      </c>
      <c r="BX94" s="37">
        <v>8.481E9</v>
      </c>
      <c r="BY94" s="35"/>
      <c r="BZ94" s="36">
        <v>2.2272E11</v>
      </c>
      <c r="CA94" s="37">
        <v>1.43199E13</v>
      </c>
      <c r="CB94" s="37"/>
      <c r="CC94" s="37">
        <v>4.6185E10</v>
      </c>
      <c r="CD94" s="35"/>
      <c r="CE94" s="37">
        <v>9.921E9</v>
      </c>
      <c r="CF94" s="35"/>
      <c r="CG94" s="37">
        <v>3.22E8</v>
      </c>
      <c r="CH94" s="35"/>
      <c r="CI94" s="35"/>
      <c r="CJ94" s="35"/>
      <c r="CK94" s="35"/>
      <c r="CL94" s="35"/>
      <c r="CM94" s="35"/>
      <c r="CN94" s="35"/>
      <c r="CO94" s="37">
        <v>1.9016214E8</v>
      </c>
      <c r="CP94" s="35"/>
      <c r="CQ94" s="37">
        <v>-1.73172815E8</v>
      </c>
      <c r="CR94" s="37">
        <v>-1.54988582E8</v>
      </c>
      <c r="CS94" s="35"/>
      <c r="CT94" s="37">
        <v>1.7028E10</v>
      </c>
      <c r="CU94" s="35"/>
      <c r="CV94" s="35"/>
      <c r="CW94" s="37">
        <v>3.325E9</v>
      </c>
      <c r="CX94" s="35"/>
      <c r="CY94" s="37">
        <v>4.8059969549E10</v>
      </c>
      <c r="CZ94" s="35"/>
      <c r="DA94" s="35"/>
      <c r="DB94" s="37">
        <v>4.026687777E9</v>
      </c>
      <c r="DC94" s="35"/>
      <c r="DD94" s="37">
        <v>3.9755E10</v>
      </c>
      <c r="DE94" s="35"/>
      <c r="DF94" s="35"/>
      <c r="DG94" s="37">
        <v>7.967E9</v>
      </c>
      <c r="DH94" s="35"/>
      <c r="DI94" s="35"/>
      <c r="DJ94" s="35"/>
      <c r="DK94" s="35"/>
      <c r="DL94" s="35"/>
      <c r="DM94" s="35"/>
      <c r="DN94" s="35"/>
      <c r="DO94" s="35"/>
      <c r="DP94" s="35"/>
      <c r="DQ94" s="37">
        <v>2.664E9</v>
      </c>
      <c r="DR94" s="35"/>
      <c r="DS94" s="37">
        <v>4.9929701E10</v>
      </c>
      <c r="DT94" s="35"/>
      <c r="DU94" s="35"/>
      <c r="DV94" s="37">
        <v>1.2134025E10</v>
      </c>
      <c r="DW94" s="35"/>
      <c r="DX94" s="37">
        <v>1.4827947796E10</v>
      </c>
      <c r="DY94" s="35"/>
      <c r="DZ94" s="35"/>
      <c r="EA94" s="37">
        <v>7.07172036E8</v>
      </c>
      <c r="EB94" s="35"/>
      <c r="EC94" s="35"/>
      <c r="ED94" s="37">
        <v>6.7509E10</v>
      </c>
      <c r="EE94" s="35"/>
      <c r="EF94" s="37">
        <v>-4.44E8</v>
      </c>
      <c r="EG94" s="35"/>
      <c r="EH94" s="37">
        <v>1.6782571568E10</v>
      </c>
      <c r="EI94" s="35"/>
      <c r="EJ94" s="35"/>
      <c r="EK94" s="37">
        <v>4.753038293E9</v>
      </c>
      <c r="EL94" s="35"/>
      <c r="EM94" s="37">
        <v>2.8823E10</v>
      </c>
      <c r="EN94" s="35"/>
      <c r="EO94" s="37">
        <v>1.6E9</v>
      </c>
      <c r="EP94" s="37">
        <v>8.27E8</v>
      </c>
      <c r="EQ94" s="35"/>
      <c r="ER94" s="37">
        <v>2.4389039E10</v>
      </c>
      <c r="ES94" s="35"/>
      <c r="ET94" s="35"/>
      <c r="EU94" s="37">
        <v>1.351793E9</v>
      </c>
      <c r="EV94" s="35"/>
      <c r="EW94" s="35"/>
      <c r="EX94" s="35"/>
      <c r="EY94" s="35"/>
      <c r="EZ94" s="35"/>
      <c r="FA94" s="35"/>
      <c r="FB94" s="37">
        <v>4.3617E10</v>
      </c>
      <c r="FC94" s="35"/>
      <c r="FD94" s="35"/>
      <c r="FE94" s="37">
        <v>1.4809E10</v>
      </c>
      <c r="FF94" s="35"/>
      <c r="FG94" s="37">
        <v>8.8622E10</v>
      </c>
      <c r="FH94" s="35"/>
      <c r="FI94" s="37">
        <v>1.043E9</v>
      </c>
      <c r="FJ94" s="37">
        <v>7.03E8</v>
      </c>
      <c r="FK94" s="35"/>
      <c r="FL94" s="37">
        <v>2.1219E10</v>
      </c>
      <c r="FM94" s="35"/>
      <c r="FN94" s="37">
        <v>1.2791E10</v>
      </c>
      <c r="FO94" s="37">
        <v>1.118E10</v>
      </c>
      <c r="FP94" s="35"/>
      <c r="FQ94" s="35"/>
      <c r="FR94" s="35"/>
      <c r="FS94" s="35"/>
      <c r="FT94" s="35"/>
      <c r="FU94" s="35"/>
      <c r="FV94" s="37">
        <v>1.692497E9</v>
      </c>
      <c r="FW94" s="35"/>
      <c r="FX94" s="35"/>
      <c r="FY94" s="37">
        <v>5.9642E7</v>
      </c>
      <c r="FZ94" s="35"/>
      <c r="GA94" s="35"/>
      <c r="GB94" s="35"/>
      <c r="GC94" s="35"/>
      <c r="GD94" s="35"/>
      <c r="GE94" s="35"/>
      <c r="GF94" s="37">
        <v>2.0136704659E10</v>
      </c>
      <c r="GG94" s="35"/>
      <c r="GH94" s="35"/>
      <c r="GI94" s="37">
        <v>2.58420313E9</v>
      </c>
      <c r="GJ94" s="35"/>
      <c r="GK94" s="37">
        <v>3.142E11</v>
      </c>
      <c r="GL94" s="35"/>
      <c r="GM94" s="35"/>
      <c r="GN94" s="37">
        <v>5.5E10</v>
      </c>
      <c r="GO94" s="35"/>
      <c r="GP94" s="37">
        <v>2.1512083792E10</v>
      </c>
      <c r="GQ94" s="35"/>
      <c r="GR94" s="35"/>
      <c r="GS94" s="37">
        <v>3.212447418E9</v>
      </c>
      <c r="GT94" s="35"/>
      <c r="GU94" s="37">
        <v>4.2236E10</v>
      </c>
      <c r="GV94" s="35"/>
      <c r="GW94" s="35"/>
      <c r="GX94" s="37">
        <v>1.506E9</v>
      </c>
      <c r="GY94" s="35"/>
      <c r="GZ94" s="35"/>
      <c r="HA94" s="35"/>
      <c r="HB94" s="35"/>
      <c r="HC94" s="35"/>
      <c r="HD94" s="35"/>
      <c r="HE94" s="37">
        <v>3.2763978E10</v>
      </c>
      <c r="HF94" s="35"/>
      <c r="HG94" s="37">
        <v>2.551946E9</v>
      </c>
      <c r="HH94" s="37">
        <v>2.559474E9</v>
      </c>
      <c r="HI94" s="35"/>
      <c r="HJ94" s="35"/>
      <c r="HK94" s="35"/>
      <c r="HL94" s="35"/>
      <c r="HM94" s="35"/>
      <c r="HN94" s="35"/>
      <c r="HO94" s="37">
        <v>1.13698E11</v>
      </c>
      <c r="HP94" s="35"/>
      <c r="HQ94" s="35"/>
      <c r="HR94" s="37">
        <v>2.291E9</v>
      </c>
      <c r="HS94" s="35"/>
      <c r="HT94" s="37">
        <v>8.7409E10</v>
      </c>
      <c r="HU94" s="35"/>
      <c r="HV94" s="35"/>
      <c r="HW94" s="35"/>
      <c r="HX94" s="35"/>
      <c r="HY94" s="37">
        <v>1.2249715E10</v>
      </c>
      <c r="HZ94" s="35"/>
      <c r="IA94" s="37">
        <v>1.23875E8</v>
      </c>
      <c r="IB94" s="37">
        <v>-1.63271E8</v>
      </c>
      <c r="IC94" s="35"/>
      <c r="ID94" s="37">
        <v>1.0196137477E10</v>
      </c>
      <c r="IE94" s="35"/>
      <c r="IF94" s="37">
        <v>8.95790388E8</v>
      </c>
      <c r="IG94" s="37">
        <v>6.6765718E8</v>
      </c>
      <c r="IH94" s="35"/>
    </row>
    <row r="95" ht="19.5" customHeight="1">
      <c r="A95" s="33" t="s">
        <v>368</v>
      </c>
      <c r="B95" s="34">
        <v>2021.0</v>
      </c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7">
        <v>1.0404E10</v>
      </c>
      <c r="N95" s="35"/>
      <c r="O95" s="35"/>
      <c r="P95" s="37">
        <v>2.287E9</v>
      </c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</row>
    <row r="96" ht="19.5" customHeight="1">
      <c r="A96" s="33" t="s">
        <v>369</v>
      </c>
      <c r="B96" s="34">
        <v>2021.0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7">
        <v>1.1763E10</v>
      </c>
      <c r="N96" s="35"/>
      <c r="O96" s="35"/>
      <c r="P96" s="37">
        <v>3.168E9</v>
      </c>
      <c r="Q96" s="35"/>
      <c r="R96" s="37">
        <v>3.38292E10</v>
      </c>
      <c r="S96" s="35"/>
      <c r="T96" s="37">
        <v>2.23154E9</v>
      </c>
      <c r="U96" s="37">
        <v>1.42209E9</v>
      </c>
      <c r="V96" s="35"/>
      <c r="W96" s="37">
        <v>3.3492E10</v>
      </c>
      <c r="X96" s="35"/>
      <c r="Y96" s="35"/>
      <c r="Z96" s="37">
        <v>1.4778E10</v>
      </c>
      <c r="AA96" s="35"/>
      <c r="AB96" s="37">
        <v>3.7272E10</v>
      </c>
      <c r="AC96" s="35"/>
      <c r="AD96" s="35"/>
      <c r="AE96" s="37">
        <v>1.8002E10</v>
      </c>
      <c r="AF96" s="35"/>
      <c r="AG96" s="37">
        <v>3.2122E10</v>
      </c>
      <c r="AH96" s="35"/>
      <c r="AI96" s="37">
        <v>1.6481E10</v>
      </c>
      <c r="AJ96" s="37">
        <v>1.5213E10</v>
      </c>
      <c r="AK96" s="35"/>
      <c r="AL96" s="37">
        <v>2.5646E10</v>
      </c>
      <c r="AM96" s="35"/>
      <c r="AN96" s="37">
        <v>1.0007E10</v>
      </c>
      <c r="AO96" s="37">
        <v>2.764E9</v>
      </c>
      <c r="AP96" s="35"/>
      <c r="AQ96" s="37">
        <v>1.8368E10</v>
      </c>
      <c r="AR96" s="35"/>
      <c r="AS96" s="37">
        <v>9.76E9</v>
      </c>
      <c r="AT96" s="37">
        <v>8.827E9</v>
      </c>
      <c r="AU96" s="35"/>
      <c r="AV96" s="37">
        <v>2.5593E10</v>
      </c>
      <c r="AW96" s="35"/>
      <c r="AX96" s="35"/>
      <c r="AY96" s="37">
        <v>7.558E9</v>
      </c>
      <c r="AZ96" s="35"/>
      <c r="BA96" s="37">
        <v>1.3523E10</v>
      </c>
      <c r="BB96" s="35"/>
      <c r="BC96" s="37">
        <v>9.07E8</v>
      </c>
      <c r="BD96" s="37">
        <v>5.16E8</v>
      </c>
      <c r="BE96" s="35"/>
      <c r="BF96" s="37">
        <v>6.4689E10</v>
      </c>
      <c r="BG96" s="35"/>
      <c r="BH96" s="37">
        <v>4.2913E10</v>
      </c>
      <c r="BI96" s="37">
        <v>3.4737E10</v>
      </c>
      <c r="BJ96" s="35"/>
      <c r="BK96" s="37">
        <v>3.0313663755E10</v>
      </c>
      <c r="BL96" s="35"/>
      <c r="BM96" s="37">
        <v>1.990246144E9</v>
      </c>
      <c r="BN96" s="37">
        <v>1.268245399E9</v>
      </c>
      <c r="BO96" s="35"/>
      <c r="BP96" s="35"/>
      <c r="BQ96" s="35"/>
      <c r="BR96" s="35"/>
      <c r="BS96" s="35"/>
      <c r="BT96" s="35"/>
      <c r="BU96" s="37">
        <v>6.5312E10</v>
      </c>
      <c r="BV96" s="35"/>
      <c r="BW96" s="37">
        <v>3.5155E10</v>
      </c>
      <c r="BX96" s="37">
        <v>2.4389E10</v>
      </c>
      <c r="BY96" s="35"/>
      <c r="BZ96" s="36">
        <v>6.93709E11</v>
      </c>
      <c r="CA96" s="35"/>
      <c r="CB96" s="37"/>
      <c r="CC96" s="37">
        <v>1.40454E11</v>
      </c>
      <c r="CD96" s="35"/>
      <c r="CE96" s="37">
        <v>2.528E10</v>
      </c>
      <c r="CF96" s="35"/>
      <c r="CG96" s="37">
        <v>-5.3E7</v>
      </c>
      <c r="CH96" s="35"/>
      <c r="CI96" s="35"/>
      <c r="CJ96" s="35"/>
      <c r="CK96" s="35"/>
      <c r="CL96" s="35"/>
      <c r="CM96" s="35"/>
      <c r="CN96" s="35"/>
      <c r="CO96" s="37">
        <v>7.166686145E9</v>
      </c>
      <c r="CP96" s="35"/>
      <c r="CQ96" s="37">
        <v>1.95839186E9</v>
      </c>
      <c r="CR96" s="37">
        <v>1.200934099E9</v>
      </c>
      <c r="CS96" s="35"/>
      <c r="CT96" s="37">
        <v>5.4074E10</v>
      </c>
      <c r="CU96" s="37">
        <v>1.52425E12</v>
      </c>
      <c r="CV96" s="35"/>
      <c r="CW96" s="37">
        <v>1.4722E10</v>
      </c>
      <c r="CX96" s="35"/>
      <c r="CY96" s="37">
        <v>1.4832E11</v>
      </c>
      <c r="CZ96" s="35"/>
      <c r="DA96" s="35"/>
      <c r="DB96" s="37">
        <v>1.834660646E10</v>
      </c>
      <c r="DC96" s="35"/>
      <c r="DD96" s="37">
        <v>1.16824E11</v>
      </c>
      <c r="DE96" s="35"/>
      <c r="DF96" s="35"/>
      <c r="DG96" s="37">
        <v>2.474E10</v>
      </c>
      <c r="DH96" s="35"/>
      <c r="DI96" s="35"/>
      <c r="DJ96" s="35"/>
      <c r="DK96" s="35"/>
      <c r="DL96" s="35"/>
      <c r="DM96" s="35"/>
      <c r="DN96" s="35"/>
      <c r="DO96" s="35"/>
      <c r="DP96" s="35"/>
      <c r="DQ96" s="37">
        <v>1.4646E10</v>
      </c>
      <c r="DR96" s="35"/>
      <c r="DS96" s="37">
        <v>1.52648E11</v>
      </c>
      <c r="DT96" s="35"/>
      <c r="DU96" s="35"/>
      <c r="DV96" s="37">
        <v>3.6390491E10</v>
      </c>
      <c r="DW96" s="35"/>
      <c r="DX96" s="37">
        <v>4.8000714063E10</v>
      </c>
      <c r="DY96" s="35"/>
      <c r="DZ96" s="35"/>
      <c r="EA96" s="37">
        <v>2.79186125E9</v>
      </c>
      <c r="EB96" s="35"/>
      <c r="EC96" s="35"/>
      <c r="ED96" s="35"/>
      <c r="EE96" s="35"/>
      <c r="EF96" s="37">
        <v>-8.87E8</v>
      </c>
      <c r="EG96" s="35"/>
      <c r="EH96" s="37">
        <v>4.4961244276E10</v>
      </c>
      <c r="EI96" s="35"/>
      <c r="EJ96" s="37">
        <v>5.1025335E8</v>
      </c>
      <c r="EK96" s="37">
        <v>-1.846960146E9</v>
      </c>
      <c r="EL96" s="35"/>
      <c r="EM96" s="37">
        <v>1.00302E11</v>
      </c>
      <c r="EN96" s="35"/>
      <c r="EO96" s="37">
        <v>4.756E9</v>
      </c>
      <c r="EP96" s="37">
        <v>2.981E9</v>
      </c>
      <c r="EQ96" s="35"/>
      <c r="ER96" s="37">
        <v>6.5940893E10</v>
      </c>
      <c r="ES96" s="35"/>
      <c r="ET96" s="35"/>
      <c r="EU96" s="37">
        <v>1.2555665E10</v>
      </c>
      <c r="EV96" s="35"/>
      <c r="EW96" s="35"/>
      <c r="EX96" s="35"/>
      <c r="EY96" s="35"/>
      <c r="EZ96" s="35"/>
      <c r="FA96" s="35"/>
      <c r="FB96" s="37">
        <v>1.35485E11</v>
      </c>
      <c r="FC96" s="35"/>
      <c r="FD96" s="35"/>
      <c r="FE96" s="37">
        <v>4.8438E10</v>
      </c>
      <c r="FF96" s="35"/>
      <c r="FG96" s="37">
        <v>2.70061E11</v>
      </c>
      <c r="FH96" s="35"/>
      <c r="FI96" s="37">
        <v>2.438E9</v>
      </c>
      <c r="FJ96" s="37">
        <v>1.287E9</v>
      </c>
      <c r="FK96" s="35"/>
      <c r="FL96" s="37">
        <v>5.73E10</v>
      </c>
      <c r="FM96" s="35"/>
      <c r="FN96" s="37">
        <v>3.15E10</v>
      </c>
      <c r="FO96" s="37">
        <v>2.66E10</v>
      </c>
      <c r="FP96" s="35"/>
      <c r="FQ96" s="35"/>
      <c r="FR96" s="35"/>
      <c r="FS96" s="35"/>
      <c r="FT96" s="35"/>
      <c r="FU96" s="35"/>
      <c r="FV96" s="37">
        <v>5.410704E9</v>
      </c>
      <c r="FW96" s="35"/>
      <c r="FX96" s="35"/>
      <c r="FY96" s="37">
        <v>5.14515E8</v>
      </c>
      <c r="FZ96" s="35"/>
      <c r="GA96" s="35"/>
      <c r="GB96" s="35"/>
      <c r="GC96" s="35"/>
      <c r="GD96" s="35"/>
      <c r="GE96" s="35"/>
      <c r="GF96" s="37">
        <v>8.5418E10</v>
      </c>
      <c r="GG96" s="35"/>
      <c r="GH96" s="35"/>
      <c r="GI96" s="37">
        <v>6.36E9</v>
      </c>
      <c r="GJ96" s="35"/>
      <c r="GK96" s="37">
        <v>9.845E11</v>
      </c>
      <c r="GL96" s="35"/>
      <c r="GM96" s="35"/>
      <c r="GN96" s="37">
        <v>1.893E11</v>
      </c>
      <c r="GO96" s="35"/>
      <c r="GP96" s="37">
        <v>6.2116977992E10</v>
      </c>
      <c r="GQ96" s="35"/>
      <c r="GR96" s="35"/>
      <c r="GS96" s="37">
        <v>1.1238738441E10</v>
      </c>
      <c r="GT96" s="35"/>
      <c r="GU96" s="37">
        <v>1.48615E11</v>
      </c>
      <c r="GV96" s="35"/>
      <c r="GW96" s="35"/>
      <c r="GX96" s="37">
        <v>1.2986E10</v>
      </c>
      <c r="GY96" s="35"/>
      <c r="GZ96" s="37">
        <v>7.706309348E9</v>
      </c>
      <c r="HA96" s="35"/>
      <c r="HB96" s="37">
        <v>1.357336657E9</v>
      </c>
      <c r="HC96" s="37">
        <v>1.156375427E9</v>
      </c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7">
        <v>3.66733E11</v>
      </c>
      <c r="HP96" s="35"/>
      <c r="HQ96" s="35"/>
      <c r="HR96" s="37">
        <v>8.643E9</v>
      </c>
      <c r="HS96" s="35"/>
      <c r="HT96" s="37">
        <v>2.85911E11</v>
      </c>
      <c r="HU96" s="35"/>
      <c r="HV96" s="35"/>
      <c r="HW96" s="35"/>
      <c r="HX96" s="35"/>
      <c r="HY96" s="35"/>
      <c r="HZ96" s="35"/>
      <c r="IA96" s="35"/>
      <c r="IB96" s="35"/>
      <c r="IC96" s="35"/>
      <c r="ID96" s="37">
        <v>2.9068640887E10</v>
      </c>
      <c r="IE96" s="35"/>
      <c r="IF96" s="37">
        <v>2.010017795E9</v>
      </c>
      <c r="IG96" s="37">
        <v>1.524471715E9</v>
      </c>
      <c r="IH96" s="35"/>
    </row>
    <row r="97" ht="19.5" customHeight="1">
      <c r="A97" s="33" t="s">
        <v>370</v>
      </c>
      <c r="B97" s="34">
        <v>2021.0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7">
        <v>1.1455E10</v>
      </c>
      <c r="N97" s="35"/>
      <c r="O97" s="35"/>
      <c r="P97" s="37">
        <v>2.551E9</v>
      </c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7">
        <v>3.5408E10</v>
      </c>
      <c r="AM97" s="35"/>
      <c r="AN97" s="37">
        <v>1.4186E10</v>
      </c>
      <c r="AO97" s="37">
        <v>2.095E9</v>
      </c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7">
        <v>6.469E10</v>
      </c>
      <c r="EE97" s="35"/>
      <c r="EF97" s="37">
        <v>-6.03E8</v>
      </c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</row>
    <row r="98" ht="19.5" customHeight="1">
      <c r="A98" s="33" t="s">
        <v>367</v>
      </c>
      <c r="B98" s="34">
        <v>2022.0</v>
      </c>
      <c r="C98" s="37">
        <v>2.312139E9</v>
      </c>
      <c r="D98" s="35"/>
      <c r="E98" s="35"/>
      <c r="F98" s="37">
        <v>3.543E8</v>
      </c>
      <c r="G98" s="35"/>
      <c r="H98" s="35"/>
      <c r="I98" s="35"/>
      <c r="J98" s="35"/>
      <c r="K98" s="35"/>
      <c r="L98" s="35"/>
      <c r="M98" s="37">
        <v>1.0957E10</v>
      </c>
      <c r="N98" s="35"/>
      <c r="O98" s="35"/>
      <c r="P98" s="37">
        <v>2.529E9</v>
      </c>
      <c r="Q98" s="35"/>
      <c r="R98" s="37">
        <v>1.2841154E10</v>
      </c>
      <c r="S98" s="35"/>
      <c r="T98" s="35"/>
      <c r="U98" s="37">
        <v>7.76631E8</v>
      </c>
      <c r="V98" s="35"/>
      <c r="W98" s="37">
        <v>1.0651E10</v>
      </c>
      <c r="X98" s="35"/>
      <c r="Y98" s="35"/>
      <c r="Z98" s="37">
        <v>5.135E9</v>
      </c>
      <c r="AA98" s="35"/>
      <c r="AB98" s="37">
        <v>1.2084E10</v>
      </c>
      <c r="AC98" s="35"/>
      <c r="AD98" s="35"/>
      <c r="AE98" s="37">
        <v>6.015E9</v>
      </c>
      <c r="AF98" s="35"/>
      <c r="AG98" s="37">
        <v>1.0615E10</v>
      </c>
      <c r="AH98" s="35"/>
      <c r="AI98" s="35"/>
      <c r="AJ98" s="37">
        <v>5.141E9</v>
      </c>
      <c r="AK98" s="35"/>
      <c r="AL98" s="37">
        <v>8.16E9</v>
      </c>
      <c r="AM98" s="35"/>
      <c r="AN98" s="37">
        <v>3.309E9</v>
      </c>
      <c r="AO98" s="37">
        <v>1.491E9</v>
      </c>
      <c r="AP98" s="35"/>
      <c r="AQ98" s="37">
        <v>5.795E9</v>
      </c>
      <c r="AR98" s="35"/>
      <c r="AS98" s="37">
        <v>3.088E9</v>
      </c>
      <c r="AT98" s="37">
        <v>2.733E9</v>
      </c>
      <c r="AU98" s="35"/>
      <c r="AV98" s="37">
        <v>8.449E9</v>
      </c>
      <c r="AW98" s="35"/>
      <c r="AX98" s="37">
        <v>4.57E9</v>
      </c>
      <c r="AY98" s="37">
        <v>3.297E9</v>
      </c>
      <c r="AZ98" s="35"/>
      <c r="BA98" s="37">
        <v>4.549E9</v>
      </c>
      <c r="BB98" s="35"/>
      <c r="BC98" s="37">
        <v>3.65E8</v>
      </c>
      <c r="BD98" s="37">
        <v>2.56E8</v>
      </c>
      <c r="BE98" s="35"/>
      <c r="BF98" s="37">
        <v>2.4238E10</v>
      </c>
      <c r="BG98" s="35"/>
      <c r="BH98" s="35"/>
      <c r="BI98" s="37">
        <v>1.4039E10</v>
      </c>
      <c r="BJ98" s="35"/>
      <c r="BK98" s="37">
        <v>2.8690078993E10</v>
      </c>
      <c r="BL98" s="35"/>
      <c r="BM98" s="37">
        <v>1.068442226E9</v>
      </c>
      <c r="BN98" s="37">
        <v>3.8064074E8</v>
      </c>
      <c r="BO98" s="35"/>
      <c r="BP98" s="35"/>
      <c r="BQ98" s="35"/>
      <c r="BR98" s="35"/>
      <c r="BS98" s="35"/>
      <c r="BT98" s="35"/>
      <c r="BU98" s="37">
        <v>2.1245E10</v>
      </c>
      <c r="BV98" s="37">
        <v>1.56637E12</v>
      </c>
      <c r="BW98" s="37">
        <v>1.11E10</v>
      </c>
      <c r="BX98" s="37">
        <v>8.493E9</v>
      </c>
      <c r="BY98" s="35"/>
      <c r="BZ98" s="36">
        <v>2.54855E11</v>
      </c>
      <c r="CA98" s="37">
        <v>1.59983E13</v>
      </c>
      <c r="CB98" s="37"/>
      <c r="CC98" s="37">
        <v>5.3801E10</v>
      </c>
      <c r="CD98" s="35"/>
      <c r="CE98" s="37">
        <v>1.0935E10</v>
      </c>
      <c r="CF98" s="35"/>
      <c r="CG98" s="37">
        <v>-1.03E8</v>
      </c>
      <c r="CH98" s="35"/>
      <c r="CI98" s="35"/>
      <c r="CJ98" s="35"/>
      <c r="CK98" s="35"/>
      <c r="CL98" s="35"/>
      <c r="CM98" s="35"/>
      <c r="CN98" s="35"/>
      <c r="CO98" s="37">
        <v>1.26648922E8</v>
      </c>
      <c r="CP98" s="35"/>
      <c r="CQ98" s="37">
        <v>-1.97217782E8</v>
      </c>
      <c r="CR98" s="37">
        <v>-1.54272675E8</v>
      </c>
      <c r="CS98" s="35"/>
      <c r="CT98" s="37">
        <v>1.6991E10</v>
      </c>
      <c r="CU98" s="35"/>
      <c r="CV98" s="35"/>
      <c r="CW98" s="37">
        <v>3.68E9</v>
      </c>
      <c r="CX98" s="35"/>
      <c r="CY98" s="37">
        <v>5.7827644484E10</v>
      </c>
      <c r="CZ98" s="35"/>
      <c r="DA98" s="35"/>
      <c r="DB98" s="37">
        <v>2.220529563E9</v>
      </c>
      <c r="DC98" s="35"/>
      <c r="DD98" s="37">
        <v>3.7905E10</v>
      </c>
      <c r="DE98" s="35"/>
      <c r="DF98" s="35"/>
      <c r="DG98" s="37">
        <v>6.811E9</v>
      </c>
      <c r="DH98" s="35"/>
      <c r="DI98" s="37">
        <v>2.37E11</v>
      </c>
      <c r="DJ98" s="35"/>
      <c r="DK98" s="35"/>
      <c r="DL98" s="37">
        <v>2.8E10</v>
      </c>
      <c r="DM98" s="35"/>
      <c r="DN98" s="35"/>
      <c r="DO98" s="35"/>
      <c r="DP98" s="35"/>
      <c r="DQ98" s="37">
        <v>5.888E9</v>
      </c>
      <c r="DR98" s="35"/>
      <c r="DS98" s="37">
        <v>7.1426626E10</v>
      </c>
      <c r="DT98" s="35"/>
      <c r="DU98" s="35"/>
      <c r="DV98" s="37">
        <v>1.8565357E10</v>
      </c>
      <c r="DW98" s="35"/>
      <c r="DX98" s="37">
        <v>1.7076391814E10</v>
      </c>
      <c r="DY98" s="35"/>
      <c r="DZ98" s="35"/>
      <c r="EA98" s="37">
        <v>1.260233395E9</v>
      </c>
      <c r="EB98" s="35"/>
      <c r="EC98" s="35"/>
      <c r="ED98" s="37">
        <v>7.6265E10</v>
      </c>
      <c r="EE98" s="35"/>
      <c r="EF98" s="37">
        <v>-2.73E8</v>
      </c>
      <c r="EG98" s="35"/>
      <c r="EH98" s="37">
        <v>2.0959899142E10</v>
      </c>
      <c r="EI98" s="35"/>
      <c r="EJ98" s="35"/>
      <c r="EK98" s="37">
        <v>6.069920078E9</v>
      </c>
      <c r="EL98" s="35"/>
      <c r="EM98" s="37">
        <v>3.708E10</v>
      </c>
      <c r="EN98" s="35"/>
      <c r="EO98" s="37">
        <v>1.606E9</v>
      </c>
      <c r="EP98" s="37">
        <v>1.05E9</v>
      </c>
      <c r="EQ98" s="35"/>
      <c r="ER98" s="37">
        <v>2.3315913E10</v>
      </c>
      <c r="ES98" s="35"/>
      <c r="ET98" s="35"/>
      <c r="EU98" s="37">
        <v>3.3499E7</v>
      </c>
      <c r="EV98" s="35"/>
      <c r="EW98" s="37">
        <v>6.564047101E9</v>
      </c>
      <c r="EX98" s="35"/>
      <c r="EY98" s="35"/>
      <c r="EZ98" s="37">
        <v>6.2043705E8</v>
      </c>
      <c r="FA98" s="35"/>
      <c r="FB98" s="37">
        <v>4.9343E10</v>
      </c>
      <c r="FC98" s="35"/>
      <c r="FD98" s="35"/>
      <c r="FE98" s="37">
        <v>1.8649E10</v>
      </c>
      <c r="FF98" s="35"/>
      <c r="FG98" s="37">
        <v>1.01691E11</v>
      </c>
      <c r="FH98" s="35"/>
      <c r="FI98" s="37">
        <v>1.21E9</v>
      </c>
      <c r="FJ98" s="37">
        <v>7.15E8</v>
      </c>
      <c r="FK98" s="35"/>
      <c r="FL98" s="37">
        <v>2.1827E10</v>
      </c>
      <c r="FM98" s="35"/>
      <c r="FN98" s="37">
        <v>1.3213E10</v>
      </c>
      <c r="FO98" s="37">
        <v>1.2273E10</v>
      </c>
      <c r="FP98" s="35"/>
      <c r="FQ98" s="35"/>
      <c r="FR98" s="35"/>
      <c r="FS98" s="35"/>
      <c r="FT98" s="35"/>
      <c r="FU98" s="35"/>
      <c r="FV98" s="37">
        <v>2.267713E9</v>
      </c>
      <c r="FW98" s="35"/>
      <c r="FX98" s="35"/>
      <c r="FY98" s="35"/>
      <c r="FZ98" s="35"/>
      <c r="GA98" s="35"/>
      <c r="GB98" s="35"/>
      <c r="GC98" s="35"/>
      <c r="GD98" s="35"/>
      <c r="GE98" s="35"/>
      <c r="GF98" s="37">
        <v>4.3568876818E10</v>
      </c>
      <c r="GG98" s="35"/>
      <c r="GH98" s="35"/>
      <c r="GI98" s="37">
        <v>6.60631982E8</v>
      </c>
      <c r="GJ98" s="35"/>
      <c r="GK98" s="37">
        <v>3.504E11</v>
      </c>
      <c r="GL98" s="35"/>
      <c r="GM98" s="35"/>
      <c r="GN98" s="37">
        <v>6.27E10</v>
      </c>
      <c r="GO98" s="35"/>
      <c r="GP98" s="37">
        <v>2.4721443459E10</v>
      </c>
      <c r="GQ98" s="35"/>
      <c r="GR98" s="35"/>
      <c r="GS98" s="37">
        <v>3.271558387E9</v>
      </c>
      <c r="GT98" s="35"/>
      <c r="GU98" s="37">
        <v>5.0008E10</v>
      </c>
      <c r="GV98" s="35"/>
      <c r="GW98" s="35"/>
      <c r="GX98" s="37">
        <v>3.664E9</v>
      </c>
      <c r="GY98" s="35"/>
      <c r="GZ98" s="35"/>
      <c r="HA98" s="35"/>
      <c r="HB98" s="35"/>
      <c r="HC98" s="35"/>
      <c r="HD98" s="35"/>
      <c r="HE98" s="37">
        <v>3.5055152E10</v>
      </c>
      <c r="HF98" s="35"/>
      <c r="HG98" s="37">
        <v>3.569196E9</v>
      </c>
      <c r="HH98" s="37">
        <v>3.578331E9</v>
      </c>
      <c r="HI98" s="35"/>
      <c r="HJ98" s="35"/>
      <c r="HK98" s="35"/>
      <c r="HL98" s="35"/>
      <c r="HM98" s="35"/>
      <c r="HN98" s="35"/>
      <c r="HO98" s="37">
        <v>1.33247E11</v>
      </c>
      <c r="HP98" s="35"/>
      <c r="HQ98" s="35"/>
      <c r="HR98" s="37">
        <v>3.092E9</v>
      </c>
      <c r="HS98" s="35"/>
      <c r="HT98" s="37">
        <v>1.03605E11</v>
      </c>
      <c r="HU98" s="35"/>
      <c r="HV98" s="35"/>
      <c r="HW98" s="35"/>
      <c r="HX98" s="35"/>
      <c r="HY98" s="37">
        <v>9.2E9</v>
      </c>
      <c r="HZ98" s="35"/>
      <c r="IA98" s="35"/>
      <c r="IB98" s="37">
        <v>4.01E8</v>
      </c>
      <c r="IC98" s="35"/>
      <c r="ID98" s="37">
        <v>1.1183125974E10</v>
      </c>
      <c r="IE98" s="35"/>
      <c r="IF98" s="37">
        <v>7.08402156E8</v>
      </c>
      <c r="IG98" s="37">
        <v>5.27093092E8</v>
      </c>
      <c r="IH98" s="35"/>
    </row>
    <row r="99" ht="19.5" customHeight="1">
      <c r="A99" s="33" t="s">
        <v>368</v>
      </c>
      <c r="B99" s="34">
        <v>2022.0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7">
        <v>1.2189E10</v>
      </c>
      <c r="N99" s="35"/>
      <c r="O99" s="35"/>
      <c r="P99" s="37">
        <v>3.576E9</v>
      </c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</row>
    <row r="100" ht="19.5" customHeight="1">
      <c r="A100" s="33" t="s">
        <v>369</v>
      </c>
      <c r="B100" s="34">
        <v>2022.0</v>
      </c>
      <c r="C100" s="37">
        <v>7.811642E9</v>
      </c>
      <c r="D100" s="35"/>
      <c r="E100" s="35"/>
      <c r="F100" s="37">
        <v>1.258015E9</v>
      </c>
      <c r="G100" s="35"/>
      <c r="H100" s="35"/>
      <c r="I100" s="35"/>
      <c r="J100" s="35"/>
      <c r="K100" s="35"/>
      <c r="L100" s="35"/>
      <c r="M100" s="37">
        <v>3.5027E10</v>
      </c>
      <c r="N100" s="35"/>
      <c r="O100" s="35"/>
      <c r="P100" s="37">
        <v>9.742E9</v>
      </c>
      <c r="Q100" s="35"/>
      <c r="R100" s="37">
        <v>3.8361914E10</v>
      </c>
      <c r="S100" s="35"/>
      <c r="T100" s="35"/>
      <c r="U100" s="37">
        <v>1.805367E9</v>
      </c>
      <c r="V100" s="35"/>
      <c r="W100" s="37">
        <v>3.4512E10</v>
      </c>
      <c r="X100" s="35"/>
      <c r="Y100" s="35"/>
      <c r="Z100" s="37">
        <v>1.7189E10</v>
      </c>
      <c r="AA100" s="35"/>
      <c r="AB100" s="37">
        <v>4.0593E10</v>
      </c>
      <c r="AC100" s="35"/>
      <c r="AD100" s="35"/>
      <c r="AE100" s="37">
        <v>1.9046E10</v>
      </c>
      <c r="AF100" s="35"/>
      <c r="AG100" s="37">
        <v>3.4193E10</v>
      </c>
      <c r="AH100" s="35"/>
      <c r="AI100" s="37">
        <v>1.6661E10</v>
      </c>
      <c r="AJ100" s="37">
        <v>1.5134E10</v>
      </c>
      <c r="AK100" s="35"/>
      <c r="AL100" s="37">
        <v>2.5372E10</v>
      </c>
      <c r="AM100" s="35"/>
      <c r="AN100" s="37">
        <v>1.0208E10</v>
      </c>
      <c r="AO100" s="37">
        <v>2.898E9</v>
      </c>
      <c r="AP100" s="35"/>
      <c r="AQ100" s="37">
        <v>1.8117E10</v>
      </c>
      <c r="AR100" s="35"/>
      <c r="AS100" s="37">
        <v>9.27E9</v>
      </c>
      <c r="AT100" s="37">
        <v>7.562E9</v>
      </c>
      <c r="AU100" s="35"/>
      <c r="AV100" s="37">
        <v>2.9461E10</v>
      </c>
      <c r="AW100" s="35"/>
      <c r="AX100" s="35"/>
      <c r="AY100" s="37">
        <v>1.0923E10</v>
      </c>
      <c r="AZ100" s="35"/>
      <c r="BA100" s="37">
        <v>1.3129E10</v>
      </c>
      <c r="BB100" s="35"/>
      <c r="BC100" s="37">
        <v>1.294E9</v>
      </c>
      <c r="BD100" s="37">
        <v>8.63E8</v>
      </c>
      <c r="BE100" s="35"/>
      <c r="BF100" s="37">
        <v>8.2244E10</v>
      </c>
      <c r="BG100" s="35"/>
      <c r="BH100" s="37">
        <v>5.7513E10</v>
      </c>
      <c r="BI100" s="37">
        <v>4.3176E10</v>
      </c>
      <c r="BJ100" s="35"/>
      <c r="BK100" s="37">
        <v>4.0463427766E10</v>
      </c>
      <c r="BL100" s="35"/>
      <c r="BM100" s="37">
        <v>3.127869483E9</v>
      </c>
      <c r="BN100" s="37">
        <v>1.894806089E9</v>
      </c>
      <c r="BO100" s="35"/>
      <c r="BP100" s="37">
        <v>1.75419E11</v>
      </c>
      <c r="BQ100" s="35"/>
      <c r="BR100" s="37">
        <v>1.1484E10</v>
      </c>
      <c r="BS100" s="37">
        <v>7.029E9</v>
      </c>
      <c r="BT100" s="35"/>
      <c r="BU100" s="37">
        <v>7.0099E10</v>
      </c>
      <c r="BV100" s="37">
        <v>1.68389E12</v>
      </c>
      <c r="BW100" s="37">
        <v>3.8764E10</v>
      </c>
      <c r="BX100" s="37">
        <v>2.8386E10</v>
      </c>
      <c r="BY100" s="35"/>
      <c r="BZ100" s="36">
        <v>8.36518E11</v>
      </c>
      <c r="CA100" s="35"/>
      <c r="CB100" s="37"/>
      <c r="CC100" s="37">
        <v>1.72184E11</v>
      </c>
      <c r="CD100" s="35"/>
      <c r="CE100" s="37">
        <v>2.6393E10</v>
      </c>
      <c r="CF100" s="35"/>
      <c r="CG100" s="37">
        <v>-5.83E8</v>
      </c>
      <c r="CH100" s="35"/>
      <c r="CI100" s="35"/>
      <c r="CJ100" s="35"/>
      <c r="CK100" s="35"/>
      <c r="CL100" s="35"/>
      <c r="CM100" s="35"/>
      <c r="CN100" s="35"/>
      <c r="CO100" s="37">
        <v>7.410767022E9</v>
      </c>
      <c r="CP100" s="35"/>
      <c r="CQ100" s="37">
        <v>1.851463093E9</v>
      </c>
      <c r="CR100" s="37">
        <v>1.268594062E9</v>
      </c>
      <c r="CS100" s="35"/>
      <c r="CT100" s="37">
        <v>5.6843E10</v>
      </c>
      <c r="CU100" s="35"/>
      <c r="CV100" s="35"/>
      <c r="CW100" s="37">
        <v>1.51E10</v>
      </c>
      <c r="CX100" s="35"/>
      <c r="CY100" s="37">
        <v>1.74597E11</v>
      </c>
      <c r="CZ100" s="35"/>
      <c r="DA100" s="35"/>
      <c r="DB100" s="37">
        <v>1.3188387513E10</v>
      </c>
      <c r="DC100" s="35"/>
      <c r="DD100" s="37">
        <v>1.1028E11</v>
      </c>
      <c r="DE100" s="35"/>
      <c r="DF100" s="35"/>
      <c r="DG100" s="37">
        <v>1.6852E10</v>
      </c>
      <c r="DH100" s="35"/>
      <c r="DI100" s="37">
        <v>7.148E11</v>
      </c>
      <c r="DJ100" s="35"/>
      <c r="DK100" s="35"/>
      <c r="DL100" s="37">
        <v>1.066E11</v>
      </c>
      <c r="DM100" s="35"/>
      <c r="DN100" s="35"/>
      <c r="DO100" s="35"/>
      <c r="DP100" s="35"/>
      <c r="DQ100" s="37">
        <v>1.4761E10</v>
      </c>
      <c r="DR100" s="35"/>
      <c r="DS100" s="37">
        <v>1.8932E11</v>
      </c>
      <c r="DT100" s="35"/>
      <c r="DU100" s="35"/>
      <c r="DV100" s="37">
        <v>4.1419739E10</v>
      </c>
      <c r="DW100" s="35"/>
      <c r="DX100" s="37">
        <v>5.1843203879E10</v>
      </c>
      <c r="DY100" s="35"/>
      <c r="DZ100" s="35"/>
      <c r="EA100" s="37">
        <v>2.879641263E9</v>
      </c>
      <c r="EB100" s="35"/>
      <c r="EC100" s="35"/>
      <c r="ED100" s="35"/>
      <c r="EE100" s="35"/>
      <c r="EF100" s="37">
        <v>-1.52E8</v>
      </c>
      <c r="EG100" s="35"/>
      <c r="EH100" s="37">
        <v>5.055236103E10</v>
      </c>
      <c r="EI100" s="35"/>
      <c r="EJ100" s="37">
        <v>-5.359944121E9</v>
      </c>
      <c r="EK100" s="37">
        <v>-8.210121702E9</v>
      </c>
      <c r="EL100" s="35"/>
      <c r="EM100" s="37">
        <v>1.17258E11</v>
      </c>
      <c r="EN100" s="35"/>
      <c r="EO100" s="37">
        <v>5.203E9</v>
      </c>
      <c r="EP100" s="37">
        <v>3.658E9</v>
      </c>
      <c r="EQ100" s="35"/>
      <c r="ER100" s="37">
        <v>6.2837741E10</v>
      </c>
      <c r="ES100" s="35"/>
      <c r="ET100" s="35"/>
      <c r="EU100" s="37">
        <v>9.857981E9</v>
      </c>
      <c r="EV100" s="35"/>
      <c r="EW100" s="35"/>
      <c r="EX100" s="35"/>
      <c r="EY100" s="35"/>
      <c r="EZ100" s="35"/>
      <c r="FA100" s="35"/>
      <c r="FB100" s="37">
        <v>1.54926E11</v>
      </c>
      <c r="FC100" s="35"/>
      <c r="FD100" s="35"/>
      <c r="FE100" s="37">
        <v>4.7084E10</v>
      </c>
      <c r="FF100" s="35"/>
      <c r="FG100" s="37">
        <v>3.50192E11</v>
      </c>
      <c r="FH100" s="35"/>
      <c r="FI100" s="37">
        <v>2.805E9</v>
      </c>
      <c r="FJ100" s="37">
        <v>1.393E9</v>
      </c>
      <c r="FK100" s="35"/>
      <c r="FL100" s="37">
        <v>6.3E10</v>
      </c>
      <c r="FM100" s="35"/>
      <c r="FN100" s="37">
        <v>3.6E10</v>
      </c>
      <c r="FO100" s="37">
        <v>3.11E10</v>
      </c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7">
        <v>1.94788E11</v>
      </c>
      <c r="GG100" s="35"/>
      <c r="GH100" s="35"/>
      <c r="GI100" s="37">
        <v>6.465E9</v>
      </c>
      <c r="GJ100" s="35"/>
      <c r="GK100" s="37">
        <v>1.08E12</v>
      </c>
      <c r="GL100" s="35"/>
      <c r="GM100" s="35"/>
      <c r="GN100" s="37">
        <v>2.003E11</v>
      </c>
      <c r="GO100" s="35"/>
      <c r="GP100" s="37">
        <v>6.9635017177E10</v>
      </c>
      <c r="GQ100" s="35"/>
      <c r="GR100" s="35"/>
      <c r="GS100" s="37">
        <v>1.1929470475E10</v>
      </c>
      <c r="GT100" s="35"/>
      <c r="GU100" s="37">
        <v>1.6915E11</v>
      </c>
      <c r="GV100" s="35"/>
      <c r="GW100" s="35"/>
      <c r="GX100" s="37">
        <v>1.4642E10</v>
      </c>
      <c r="GY100" s="35"/>
      <c r="GZ100" s="37">
        <v>1.1230253393E10</v>
      </c>
      <c r="HA100" s="35"/>
      <c r="HB100" s="37">
        <v>3.32130267E8</v>
      </c>
      <c r="HC100" s="37">
        <v>3.48728922E8</v>
      </c>
      <c r="HD100" s="35"/>
      <c r="HE100" s="37">
        <v>1.11025E11</v>
      </c>
      <c r="HF100" s="35"/>
      <c r="HG100" s="37">
        <v>1.0343611E10</v>
      </c>
      <c r="HH100" s="37">
        <v>1.0434537E10</v>
      </c>
      <c r="HI100" s="35"/>
      <c r="HJ100" s="35"/>
      <c r="HK100" s="35"/>
      <c r="HL100" s="35"/>
      <c r="HM100" s="35"/>
      <c r="HN100" s="35"/>
      <c r="HO100" s="37">
        <v>4.19384E11</v>
      </c>
      <c r="HP100" s="35"/>
      <c r="HQ100" s="35"/>
      <c r="HR100" s="37">
        <v>9.149E9</v>
      </c>
      <c r="HS100" s="35"/>
      <c r="HT100" s="37">
        <v>3.57587E11</v>
      </c>
      <c r="HU100" s="35"/>
      <c r="HV100" s="35"/>
      <c r="HW100" s="35"/>
      <c r="HX100" s="35"/>
      <c r="HY100" s="35"/>
      <c r="HZ100" s="35"/>
      <c r="IA100" s="35"/>
      <c r="IB100" s="35"/>
      <c r="IC100" s="35"/>
      <c r="ID100" s="37">
        <v>2.9250411566E10</v>
      </c>
      <c r="IE100" s="35"/>
      <c r="IF100" s="37">
        <v>4.52205631E8</v>
      </c>
      <c r="IG100" s="37">
        <v>2.95606433E8</v>
      </c>
      <c r="IH100" s="35"/>
    </row>
    <row r="101" ht="19.5" customHeight="1">
      <c r="A101" s="33" t="s">
        <v>370</v>
      </c>
      <c r="B101" s="34">
        <v>2022.0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7">
        <v>3.5307E10</v>
      </c>
      <c r="AM101" s="35"/>
      <c r="AN101" s="37">
        <v>1.4387E10</v>
      </c>
      <c r="AO101" s="37">
        <v>2.46E9</v>
      </c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7">
        <v>6.7022E10</v>
      </c>
      <c r="EE101" s="35"/>
      <c r="EF101" s="37">
        <v>-2.35E8</v>
      </c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7">
        <v>4.0142271E10</v>
      </c>
      <c r="HF101" s="35"/>
      <c r="HG101" s="37">
        <v>3.020512E9</v>
      </c>
      <c r="HH101" s="37">
        <v>3.064253E9</v>
      </c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</row>
    <row r="102" ht="19.5" customHeight="1">
      <c r="A102" s="33" t="s">
        <v>367</v>
      </c>
      <c r="B102" s="34">
        <v>2023.0</v>
      </c>
      <c r="C102" s="37">
        <v>2.686955E9</v>
      </c>
      <c r="D102" s="35"/>
      <c r="E102" s="35"/>
      <c r="F102" s="37">
        <v>2.93221E8</v>
      </c>
      <c r="G102" s="35"/>
      <c r="H102" s="35"/>
      <c r="I102" s="35"/>
      <c r="J102" s="35"/>
      <c r="K102" s="35"/>
      <c r="L102" s="35"/>
      <c r="M102" s="37">
        <v>1.2004E10</v>
      </c>
      <c r="N102" s="35"/>
      <c r="O102" s="35"/>
      <c r="P102" s="37">
        <v>1.892E9</v>
      </c>
      <c r="Q102" s="35"/>
      <c r="R102" s="37">
        <v>1.2386377E10</v>
      </c>
      <c r="S102" s="35"/>
      <c r="T102" s="35"/>
      <c r="U102" s="37">
        <v>5.16579E8</v>
      </c>
      <c r="V102" s="35"/>
      <c r="W102" s="37">
        <v>1.1361E10</v>
      </c>
      <c r="X102" s="35"/>
      <c r="Y102" s="35"/>
      <c r="Z102" s="37">
        <v>5.844E9</v>
      </c>
      <c r="AA102" s="35"/>
      <c r="AB102" s="37">
        <v>1.4669E10</v>
      </c>
      <c r="AC102" s="35"/>
      <c r="AD102" s="35"/>
      <c r="AE102" s="37">
        <v>6.821E9</v>
      </c>
      <c r="AF102" s="35"/>
      <c r="AG102" s="37">
        <v>1.4878E10</v>
      </c>
      <c r="AH102" s="35"/>
      <c r="AI102" s="37">
        <v>9.213E9</v>
      </c>
      <c r="AJ102" s="37">
        <v>7.1E9</v>
      </c>
      <c r="AK102" s="35"/>
      <c r="AL102" s="37">
        <v>8.405E9</v>
      </c>
      <c r="AM102" s="35"/>
      <c r="AN102" s="37">
        <v>3.54E9</v>
      </c>
      <c r="AO102" s="37">
        <v>1.578E9</v>
      </c>
      <c r="AP102" s="35"/>
      <c r="AQ102" s="37">
        <v>6.122E9</v>
      </c>
      <c r="AR102" s="35"/>
      <c r="AS102" s="37">
        <v>3.181E9</v>
      </c>
      <c r="AT102" s="37">
        <v>2.829E9</v>
      </c>
      <c r="AU102" s="35"/>
      <c r="AV102" s="37">
        <v>1.0331E10</v>
      </c>
      <c r="AW102" s="35"/>
      <c r="AX102" s="35"/>
      <c r="AY102" s="37">
        <v>4.042E9</v>
      </c>
      <c r="AZ102" s="35"/>
      <c r="BA102" s="37">
        <v>4.54E9</v>
      </c>
      <c r="BB102" s="35"/>
      <c r="BC102" s="37">
        <v>7.87E8</v>
      </c>
      <c r="BD102" s="37">
        <v>5.88E8</v>
      </c>
      <c r="BE102" s="35"/>
      <c r="BF102" s="37">
        <v>2.8096E10</v>
      </c>
      <c r="BG102" s="35"/>
      <c r="BH102" s="35"/>
      <c r="BI102" s="37">
        <v>1.6569E10</v>
      </c>
      <c r="BJ102" s="35"/>
      <c r="BK102" s="37">
        <v>4.7003983941E10</v>
      </c>
      <c r="BL102" s="35"/>
      <c r="BM102" s="37">
        <v>2.49684639E9</v>
      </c>
      <c r="BN102" s="37">
        <v>1.217413707E9</v>
      </c>
      <c r="BO102" s="35"/>
      <c r="BP102" s="37">
        <v>5.2271E10</v>
      </c>
      <c r="BQ102" s="35"/>
      <c r="BR102" s="37">
        <v>3.002E9</v>
      </c>
      <c r="BS102" s="37">
        <v>1.124E9</v>
      </c>
      <c r="BT102" s="35"/>
      <c r="BU102" s="37">
        <v>2.5769E10</v>
      </c>
      <c r="BV102" s="37">
        <v>1.74838E12</v>
      </c>
      <c r="BW102" s="35"/>
      <c r="BX102" s="37">
        <v>1.151E10</v>
      </c>
      <c r="BY102" s="35"/>
      <c r="BZ102" s="36">
        <v>2.95314E11</v>
      </c>
      <c r="CA102" s="37">
        <v>1.73208E13</v>
      </c>
      <c r="CB102" s="37"/>
      <c r="CC102" s="37">
        <v>5.3542E10</v>
      </c>
      <c r="CD102" s="35"/>
      <c r="CE102" s="37">
        <v>1.0854E10</v>
      </c>
      <c r="CF102" s="35"/>
      <c r="CG102" s="37">
        <v>3.08E8</v>
      </c>
      <c r="CH102" s="35"/>
      <c r="CI102" s="35"/>
      <c r="CJ102" s="35"/>
      <c r="CK102" s="35"/>
      <c r="CL102" s="35"/>
      <c r="CM102" s="35"/>
      <c r="CN102" s="35"/>
      <c r="CO102" s="37">
        <v>9.2677733E7</v>
      </c>
      <c r="CP102" s="35"/>
      <c r="CQ102" s="37">
        <v>-3.05775191E8</v>
      </c>
      <c r="CR102" s="37">
        <v>-2.70229489E8</v>
      </c>
      <c r="CS102" s="35"/>
      <c r="CT102" s="37">
        <v>2.1383E10</v>
      </c>
      <c r="CU102" s="37">
        <v>2.03706E12</v>
      </c>
      <c r="CV102" s="35"/>
      <c r="CW102" s="37">
        <v>6.559E9</v>
      </c>
      <c r="CX102" s="35"/>
      <c r="CY102" s="37">
        <v>5.2735533488E10</v>
      </c>
      <c r="CZ102" s="35"/>
      <c r="DA102" s="35"/>
      <c r="DB102" s="37">
        <v>3.357252561E9</v>
      </c>
      <c r="DC102" s="35"/>
      <c r="DD102" s="37">
        <v>3.4268E10</v>
      </c>
      <c r="DE102" s="35"/>
      <c r="DF102" s="35"/>
      <c r="DG102" s="37">
        <v>4.827E9</v>
      </c>
      <c r="DH102" s="35"/>
      <c r="DI102" s="37">
        <v>2.462E11</v>
      </c>
      <c r="DJ102" s="35"/>
      <c r="DK102" s="35"/>
      <c r="DL102" s="37">
        <v>3.3E10</v>
      </c>
      <c r="DM102" s="35"/>
      <c r="DN102" s="35"/>
      <c r="DO102" s="35"/>
      <c r="DP102" s="35"/>
      <c r="DQ102" s="37">
        <v>-3.965E9</v>
      </c>
      <c r="DR102" s="35"/>
      <c r="DS102" s="37">
        <v>6.4339996E10</v>
      </c>
      <c r="DT102" s="35"/>
      <c r="DU102" s="35"/>
      <c r="DV102" s="37">
        <v>9.416352E9</v>
      </c>
      <c r="DW102" s="35"/>
      <c r="DX102" s="37">
        <v>2.1228088687E10</v>
      </c>
      <c r="DY102" s="35"/>
      <c r="DZ102" s="35"/>
      <c r="EA102" s="37">
        <v>8.48248019E8</v>
      </c>
      <c r="EB102" s="35"/>
      <c r="EC102" s="35"/>
      <c r="ED102" s="37">
        <v>6.5044E10</v>
      </c>
      <c r="EE102" s="35"/>
      <c r="EF102" s="37">
        <v>-2.28E8</v>
      </c>
      <c r="EG102" s="35"/>
      <c r="EH102" s="37">
        <v>2.4618058432E10</v>
      </c>
      <c r="EI102" s="35"/>
      <c r="EJ102" s="35"/>
      <c r="EK102" s="37">
        <v>2.60145005E9</v>
      </c>
      <c r="EL102" s="35"/>
      <c r="EM102" s="37">
        <v>3.7114E10</v>
      </c>
      <c r="EN102" s="35"/>
      <c r="EO102" s="37">
        <v>1.932E9</v>
      </c>
      <c r="EP102" s="37">
        <v>9.15E8</v>
      </c>
      <c r="EQ102" s="35"/>
      <c r="ER102" s="37">
        <v>2.3470387E10</v>
      </c>
      <c r="ES102" s="35"/>
      <c r="ET102" s="35"/>
      <c r="EU102" s="37">
        <v>6.1198E8</v>
      </c>
      <c r="EV102" s="35"/>
      <c r="EW102" s="37">
        <v>7.649978666E9</v>
      </c>
      <c r="EX102" s="35"/>
      <c r="EY102" s="35"/>
      <c r="EZ102" s="37">
        <v>8.55653665E8</v>
      </c>
      <c r="FA102" s="35"/>
      <c r="FB102" s="37">
        <v>5.9476E10</v>
      </c>
      <c r="FC102" s="35"/>
      <c r="FD102" s="35"/>
      <c r="FE102" s="37">
        <v>2.2509E10</v>
      </c>
      <c r="FF102" s="35"/>
      <c r="FG102" s="37">
        <v>1.35553E11</v>
      </c>
      <c r="FH102" s="35"/>
      <c r="FI102" s="37">
        <v>1.869E9</v>
      </c>
      <c r="FJ102" s="37">
        <v>8.72E8</v>
      </c>
      <c r="FK102" s="35"/>
      <c r="FL102" s="37">
        <v>2.32E10</v>
      </c>
      <c r="FM102" s="35"/>
      <c r="FN102" s="37">
        <v>1.42E10</v>
      </c>
      <c r="FO102" s="37">
        <v>1.16E10</v>
      </c>
      <c r="FP102" s="35"/>
      <c r="FQ102" s="35"/>
      <c r="FR102" s="35"/>
      <c r="FS102" s="35"/>
      <c r="FT102" s="35"/>
      <c r="FU102" s="35"/>
      <c r="FV102" s="37">
        <v>1.964095E9</v>
      </c>
      <c r="FW102" s="35"/>
      <c r="FX102" s="35"/>
      <c r="FY102" s="35"/>
      <c r="FZ102" s="35"/>
      <c r="GA102" s="35"/>
      <c r="GB102" s="35"/>
      <c r="GC102" s="35"/>
      <c r="GD102" s="35"/>
      <c r="GE102" s="35"/>
      <c r="GF102" s="37">
        <v>7.2331099642E10</v>
      </c>
      <c r="GG102" s="35"/>
      <c r="GH102" s="35"/>
      <c r="GI102" s="37">
        <v>2.553553117E9</v>
      </c>
      <c r="GJ102" s="35"/>
      <c r="GK102" s="37">
        <v>3.847E11</v>
      </c>
      <c r="GL102" s="35"/>
      <c r="GM102" s="35"/>
      <c r="GN102" s="37">
        <v>8.27E10</v>
      </c>
      <c r="GO102" s="35"/>
      <c r="GP102" s="37">
        <v>1.9945922071E10</v>
      </c>
      <c r="GQ102" s="35"/>
      <c r="GR102" s="35"/>
      <c r="GS102" s="37">
        <v>2.409803481E9</v>
      </c>
      <c r="GT102" s="35"/>
      <c r="GU102" s="37">
        <v>4.8829E10</v>
      </c>
      <c r="GV102" s="35"/>
      <c r="GW102" s="35"/>
      <c r="GX102" s="37">
        <v>1.349E9</v>
      </c>
      <c r="GY102" s="35"/>
      <c r="GZ102" s="35"/>
      <c r="HA102" s="35"/>
      <c r="HB102" s="35"/>
      <c r="HC102" s="35"/>
      <c r="HD102" s="35"/>
      <c r="HE102" s="37">
        <v>3.874708E10</v>
      </c>
      <c r="HF102" s="35"/>
      <c r="HG102" s="37">
        <v>3.458015E9</v>
      </c>
      <c r="HH102" s="37">
        <v>3.098054E9</v>
      </c>
      <c r="HI102" s="35"/>
      <c r="HJ102" s="35"/>
      <c r="HK102" s="35"/>
      <c r="HL102" s="35"/>
      <c r="HM102" s="35"/>
      <c r="HN102" s="35"/>
      <c r="HO102" s="37">
        <v>1.53174E11</v>
      </c>
      <c r="HP102" s="35"/>
      <c r="HQ102" s="35"/>
      <c r="HR102" s="37">
        <v>2.674E9</v>
      </c>
      <c r="HS102" s="35"/>
      <c r="HT102" s="37">
        <v>1.24058E11</v>
      </c>
      <c r="HU102" s="35"/>
      <c r="HV102" s="35"/>
      <c r="HW102" s="35"/>
      <c r="HX102" s="35"/>
      <c r="HY102" s="37">
        <v>7.814E9</v>
      </c>
      <c r="HZ102" s="35"/>
      <c r="IA102" s="35"/>
      <c r="IB102" s="37">
        <v>6.9E7</v>
      </c>
      <c r="IC102" s="35"/>
      <c r="ID102" s="37">
        <v>9.397016068E9</v>
      </c>
      <c r="IE102" s="35"/>
      <c r="IF102" s="37">
        <v>7.1554797E7</v>
      </c>
      <c r="IG102" s="37">
        <v>4.8233867E7</v>
      </c>
      <c r="IH102" s="35"/>
    </row>
    <row r="103" ht="19.5" customHeight="1">
      <c r="A103" s="33" t="s">
        <v>368</v>
      </c>
      <c r="B103" s="34">
        <v>2023.0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</row>
    <row r="104" ht="19.5" customHeight="1">
      <c r="A104" s="33" t="s">
        <v>369</v>
      </c>
      <c r="B104" s="34">
        <v>2023.0</v>
      </c>
      <c r="C104" s="37">
        <v>8.423103E9</v>
      </c>
      <c r="D104" s="35"/>
      <c r="E104" s="35"/>
      <c r="F104" s="37">
        <v>1.182024E9</v>
      </c>
      <c r="G104" s="35"/>
      <c r="H104" s="35"/>
      <c r="I104" s="35"/>
      <c r="J104" s="35"/>
      <c r="K104" s="35"/>
      <c r="L104" s="35"/>
      <c r="M104" s="37">
        <v>4.069E10</v>
      </c>
      <c r="N104" s="35"/>
      <c r="O104" s="35"/>
      <c r="P104" s="37">
        <v>1.2061E10</v>
      </c>
      <c r="Q104" s="35"/>
      <c r="R104" s="37">
        <v>3.4428743E10</v>
      </c>
      <c r="S104" s="35"/>
      <c r="T104" s="35"/>
      <c r="U104" s="37">
        <v>4.54467E8</v>
      </c>
      <c r="V104" s="35"/>
      <c r="W104" s="37">
        <v>3.5505E10</v>
      </c>
      <c r="X104" s="35"/>
      <c r="Y104" s="35"/>
      <c r="Z104" s="37">
        <v>1.7018E10</v>
      </c>
      <c r="AA104" s="35"/>
      <c r="AB104" s="37">
        <v>4.493E10</v>
      </c>
      <c r="AC104" s="35"/>
      <c r="AD104" s="35"/>
      <c r="AE104" s="37">
        <v>2.2299E10</v>
      </c>
      <c r="AF104" s="35"/>
      <c r="AG104" s="37">
        <v>4.6003E10</v>
      </c>
      <c r="AH104" s="35"/>
      <c r="AI104" s="37">
        <v>2.8376E10</v>
      </c>
      <c r="AJ104" s="37">
        <v>2.5058E10</v>
      </c>
      <c r="AK104" s="35"/>
      <c r="AL104" s="37">
        <v>2.6705E10</v>
      </c>
      <c r="AM104" s="35"/>
      <c r="AN104" s="37">
        <v>1.1795E10</v>
      </c>
      <c r="AO104" s="37">
        <v>3.753E9</v>
      </c>
      <c r="AP104" s="35"/>
      <c r="AQ104" s="37">
        <v>2.0264E10</v>
      </c>
      <c r="AR104" s="35"/>
      <c r="AS104" s="37">
        <v>1.059E10</v>
      </c>
      <c r="AT104" s="37">
        <v>8.533E9</v>
      </c>
      <c r="AU104" s="35"/>
      <c r="AV104" s="37">
        <v>3.3486E10</v>
      </c>
      <c r="AW104" s="35"/>
      <c r="AX104" s="35"/>
      <c r="AY104" s="37">
        <v>1.2888E10</v>
      </c>
      <c r="AZ104" s="35"/>
      <c r="BA104" s="37">
        <v>1.3048E10</v>
      </c>
      <c r="BB104" s="35"/>
      <c r="BC104" s="37">
        <v>1.231E9</v>
      </c>
      <c r="BD104" s="37">
        <v>8.87E8</v>
      </c>
      <c r="BE104" s="35"/>
      <c r="BF104" s="37">
        <v>9.1764E10</v>
      </c>
      <c r="BG104" s="35"/>
      <c r="BH104" s="35"/>
      <c r="BI104" s="37">
        <v>4.8912E10</v>
      </c>
      <c r="BJ104" s="35"/>
      <c r="BK104" s="35"/>
      <c r="BL104" s="35"/>
      <c r="BM104" s="35"/>
      <c r="BN104" s="35"/>
      <c r="BO104" s="35"/>
      <c r="BP104" s="37">
        <v>1.80556E11</v>
      </c>
      <c r="BQ104" s="35"/>
      <c r="BR104" s="37">
        <v>1.1981E10</v>
      </c>
      <c r="BS104" s="37">
        <v>6.412E9</v>
      </c>
      <c r="BT104" s="35"/>
      <c r="BU104" s="37">
        <v>7.9715E10</v>
      </c>
      <c r="BV104" s="37">
        <v>1.74067E12</v>
      </c>
      <c r="BW104" s="35"/>
      <c r="BX104" s="37">
        <v>3.6296E10</v>
      </c>
      <c r="BY104" s="35"/>
      <c r="BZ104" s="36">
        <v>9.19328E11</v>
      </c>
      <c r="CA104" s="35"/>
      <c r="CB104" s="37"/>
      <c r="CC104" s="37">
        <v>1.90097E11</v>
      </c>
      <c r="CD104" s="35"/>
      <c r="CE104" s="37">
        <v>2.7095E10</v>
      </c>
      <c r="CF104" s="35"/>
      <c r="CG104" s="37">
        <v>1.062E9</v>
      </c>
      <c r="CH104" s="35"/>
      <c r="CI104" s="35"/>
      <c r="CJ104" s="35"/>
      <c r="CK104" s="35"/>
      <c r="CL104" s="35"/>
      <c r="CM104" s="35"/>
      <c r="CN104" s="35"/>
      <c r="CO104" s="37">
        <v>7.260894436E9</v>
      </c>
      <c r="CP104" s="35"/>
      <c r="CQ104" s="37">
        <v>1.726073297E9</v>
      </c>
      <c r="CR104" s="37">
        <v>1.109162313E9</v>
      </c>
      <c r="CS104" s="35"/>
      <c r="CT104" s="37">
        <v>6.3416E10</v>
      </c>
      <c r="CU104" s="37">
        <v>1.93291E12</v>
      </c>
      <c r="CV104" s="35"/>
      <c r="CW104" s="37">
        <v>1.8346E10</v>
      </c>
      <c r="CX104" s="35"/>
      <c r="CY104" s="37">
        <v>1.48652E11</v>
      </c>
      <c r="CZ104" s="35"/>
      <c r="DA104" s="35"/>
      <c r="DB104" s="37">
        <v>1.1199464454E10</v>
      </c>
      <c r="DC104" s="35"/>
      <c r="DD104" s="37">
        <v>1.04379E11</v>
      </c>
      <c r="DE104" s="35"/>
      <c r="DF104" s="35"/>
      <c r="DG104" s="37">
        <v>1.6183E10</v>
      </c>
      <c r="DH104" s="35"/>
      <c r="DI104" s="37">
        <v>7.532E11</v>
      </c>
      <c r="DJ104" s="35"/>
      <c r="DK104" s="35"/>
      <c r="DL104" s="37">
        <v>8.6E10</v>
      </c>
      <c r="DM104" s="35"/>
      <c r="DN104" s="35"/>
      <c r="DO104" s="35"/>
      <c r="DP104" s="35"/>
      <c r="DQ104" s="37">
        <v>-2.7379E10</v>
      </c>
      <c r="DR104" s="35"/>
      <c r="DS104" s="37">
        <v>1.72795E11</v>
      </c>
      <c r="DT104" s="35"/>
      <c r="DU104" s="35"/>
      <c r="DV104" s="37">
        <v>2.22528E10</v>
      </c>
      <c r="DW104" s="35"/>
      <c r="DX104" s="37">
        <v>5.5937281969E10</v>
      </c>
      <c r="DY104" s="35"/>
      <c r="DZ104" s="35"/>
      <c r="EA104" s="37">
        <v>1.30475798E9</v>
      </c>
      <c r="EB104" s="35"/>
      <c r="EC104" s="35"/>
      <c r="ED104" s="35"/>
      <c r="EE104" s="35"/>
      <c r="EF104" s="37">
        <v>-3.51E8</v>
      </c>
      <c r="EG104" s="35"/>
      <c r="EH104" s="37">
        <v>5.3972184618E10</v>
      </c>
      <c r="EI104" s="35"/>
      <c r="EJ104" s="37">
        <v>-9.682287775E9</v>
      </c>
      <c r="EK104" s="37">
        <v>-1.4046142368E10</v>
      </c>
      <c r="EL104" s="35"/>
      <c r="EM104" s="37">
        <v>1.20735E11</v>
      </c>
      <c r="EN104" s="35"/>
      <c r="EO104" s="37">
        <v>3.43E9</v>
      </c>
      <c r="EP104" s="37">
        <v>2.048E9</v>
      </c>
      <c r="EQ104" s="35"/>
      <c r="ER104" s="37">
        <v>6.2067879E10</v>
      </c>
      <c r="ES104" s="35"/>
      <c r="ET104" s="35"/>
      <c r="EU104" s="37">
        <v>1.7986871E10</v>
      </c>
      <c r="EV104" s="35"/>
      <c r="EW104" s="35"/>
      <c r="EX104" s="35"/>
      <c r="EY104" s="35"/>
      <c r="EZ104" s="35"/>
      <c r="FA104" s="35"/>
      <c r="FB104" s="37">
        <v>1.85297E11</v>
      </c>
      <c r="FC104" s="35"/>
      <c r="FD104" s="35"/>
      <c r="FE104" s="37">
        <v>6.6696E10</v>
      </c>
      <c r="FF104" s="35"/>
      <c r="FG104" s="37">
        <v>3.98935E11</v>
      </c>
      <c r="FH104" s="35"/>
      <c r="FI104" s="37">
        <v>4.508E9</v>
      </c>
      <c r="FJ104" s="37">
        <v>1.747E9</v>
      </c>
      <c r="FK104" s="35"/>
      <c r="FL104" s="37">
        <v>7.33E10</v>
      </c>
      <c r="FM104" s="35"/>
      <c r="FN104" s="35"/>
      <c r="FO104" s="37">
        <v>3.62E10</v>
      </c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7">
        <v>1.79523E11</v>
      </c>
      <c r="GG104" s="35"/>
      <c r="GH104" s="35"/>
      <c r="GI104" s="37">
        <v>1.2165E10</v>
      </c>
      <c r="GJ104" s="35"/>
      <c r="GK104" s="37">
        <v>1.2015E12</v>
      </c>
      <c r="GL104" s="35"/>
      <c r="GM104" s="35"/>
      <c r="GN104" s="37">
        <v>2.406E11</v>
      </c>
      <c r="GO104" s="35"/>
      <c r="GP104" s="37">
        <v>5.4478813169E10</v>
      </c>
      <c r="GQ104" s="35"/>
      <c r="GR104" s="35"/>
      <c r="GS104" s="37">
        <v>4.404106157E9</v>
      </c>
      <c r="GT104" s="35"/>
      <c r="GU104" s="37">
        <v>1.42657E11</v>
      </c>
      <c r="GV104" s="35"/>
      <c r="GW104" s="35"/>
      <c r="GX104" s="37">
        <v>3.984E9</v>
      </c>
      <c r="GY104" s="35"/>
      <c r="GZ104" s="37">
        <v>7.072575557E9</v>
      </c>
      <c r="HA104" s="35"/>
      <c r="HB104" s="37">
        <v>-1.633425563E9</v>
      </c>
      <c r="HC104" s="37">
        <v>-1.594566326E9</v>
      </c>
      <c r="HD104" s="35"/>
      <c r="HE104" s="37">
        <v>1.23554E11</v>
      </c>
      <c r="HF104" s="35"/>
      <c r="HG104" s="37">
        <v>1.111798E10</v>
      </c>
      <c r="HH104" s="37">
        <v>8.45595E9</v>
      </c>
      <c r="HI104" s="35"/>
      <c r="HJ104" s="35"/>
      <c r="HK104" s="35"/>
      <c r="HL104" s="35"/>
      <c r="HM104" s="35"/>
      <c r="HN104" s="35"/>
      <c r="HO104" s="37">
        <v>4.30882E11</v>
      </c>
      <c r="HP104" s="35"/>
      <c r="HQ104" s="35"/>
      <c r="HR104" s="37">
        <v>8.402E9</v>
      </c>
      <c r="HS104" s="35"/>
      <c r="HT104" s="37">
        <v>3.13038E11</v>
      </c>
      <c r="HU104" s="35"/>
      <c r="HV104" s="35"/>
      <c r="HW104" s="37">
        <v>5.308E9</v>
      </c>
      <c r="HX104" s="35"/>
      <c r="HY104" s="35"/>
      <c r="HZ104" s="35"/>
      <c r="IA104" s="35"/>
      <c r="IB104" s="35"/>
      <c r="IC104" s="35"/>
      <c r="ID104" s="37">
        <v>2.3708665592E10</v>
      </c>
      <c r="IE104" s="35"/>
      <c r="IF104" s="37">
        <v>-8.32199875E8</v>
      </c>
      <c r="IG104" s="37">
        <v>-8.79406597E8</v>
      </c>
      <c r="IH104" s="35"/>
    </row>
    <row r="105" ht="19.5" customHeight="1">
      <c r="A105" s="33" t="s">
        <v>370</v>
      </c>
      <c r="B105" s="34">
        <v>2023.0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7">
        <v>3.5519E10</v>
      </c>
      <c r="AM105" s="35"/>
      <c r="AN105" s="37">
        <v>1.4678E10</v>
      </c>
      <c r="AO105" s="37">
        <v>5.778E9</v>
      </c>
      <c r="AP105" s="35"/>
      <c r="AQ105" s="35"/>
      <c r="AR105" s="35"/>
      <c r="AS105" s="35"/>
      <c r="AT105" s="35"/>
      <c r="AU105" s="35"/>
      <c r="AV105" s="37">
        <v>4.5426E10</v>
      </c>
      <c r="AW105" s="35"/>
      <c r="AX105" s="35"/>
      <c r="AY105" s="37">
        <v>1.7022E10</v>
      </c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7">
        <v>7.0073E10</v>
      </c>
      <c r="EE105" s="35"/>
      <c r="EF105" s="37">
        <v>-5.79E8</v>
      </c>
      <c r="EG105" s="35"/>
      <c r="EH105" s="37">
        <v>6.81346938E10</v>
      </c>
      <c r="EI105" s="35"/>
      <c r="EJ105" s="37">
        <v>-4.911844712E9</v>
      </c>
      <c r="EK105" s="37">
        <v>-1.0324162375E10</v>
      </c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7">
        <v>4.6425584E10</v>
      </c>
      <c r="HF105" s="35"/>
      <c r="HG105" s="37">
        <v>5.002097E9</v>
      </c>
      <c r="HH105" s="37">
        <v>5.113828E9</v>
      </c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</row>
    <row r="106" ht="19.5" customHeight="1">
      <c r="A106" s="33" t="s">
        <v>367</v>
      </c>
      <c r="B106" s="34">
        <v>2024.0</v>
      </c>
      <c r="C106" s="37">
        <v>3.078618E9</v>
      </c>
      <c r="D106" s="35"/>
      <c r="E106" s="35"/>
      <c r="F106" s="37">
        <v>3.71355E8</v>
      </c>
      <c r="G106" s="35"/>
      <c r="H106" s="35"/>
      <c r="I106" s="35"/>
      <c r="J106" s="35"/>
      <c r="K106" s="35"/>
      <c r="L106" s="35"/>
      <c r="M106" s="37">
        <v>1.6591E10</v>
      </c>
      <c r="N106" s="35"/>
      <c r="O106" s="35"/>
      <c r="P106" s="37">
        <v>6.512E9</v>
      </c>
      <c r="Q106" s="35"/>
      <c r="R106" s="37">
        <v>1.0824381E10</v>
      </c>
      <c r="S106" s="35"/>
      <c r="T106" s="35"/>
      <c r="U106" s="37">
        <v>-7.6181E7</v>
      </c>
      <c r="V106" s="35"/>
      <c r="W106" s="37">
        <v>1.0897E10</v>
      </c>
      <c r="X106" s="35"/>
      <c r="Y106" s="35"/>
      <c r="Z106" s="37">
        <v>4.843E9</v>
      </c>
      <c r="AA106" s="35"/>
      <c r="AB106" s="37">
        <v>1.3906E10</v>
      </c>
      <c r="AC106" s="35"/>
      <c r="AD106" s="35"/>
      <c r="AE106" s="37">
        <v>6.23E9</v>
      </c>
      <c r="AF106" s="35"/>
      <c r="AG106" s="37">
        <v>1.7528E10</v>
      </c>
      <c r="AH106" s="35"/>
      <c r="AI106" s="37">
        <v>1.1758E10</v>
      </c>
      <c r="AJ106" s="37">
        <v>9.34E9</v>
      </c>
      <c r="AK106" s="35"/>
      <c r="AL106" s="37">
        <v>8.663E9</v>
      </c>
      <c r="AM106" s="35"/>
      <c r="AN106" s="37">
        <v>3.514E9</v>
      </c>
      <c r="AO106" s="37">
        <v>1.58E9</v>
      </c>
      <c r="AP106" s="35"/>
      <c r="AQ106" s="37">
        <v>5.714E9</v>
      </c>
      <c r="AR106" s="35"/>
      <c r="AS106" s="37">
        <v>2.725E9</v>
      </c>
      <c r="AT106" s="37">
        <v>2.286E9</v>
      </c>
      <c r="AU106" s="35"/>
      <c r="AV106" s="37">
        <v>1.1504E10</v>
      </c>
      <c r="AW106" s="35"/>
      <c r="AX106" s="35"/>
      <c r="AY106" s="37">
        <v>4.787E9</v>
      </c>
      <c r="AZ106" s="35"/>
      <c r="BA106" s="37">
        <v>4.709E9</v>
      </c>
      <c r="BB106" s="35"/>
      <c r="BC106" s="37">
        <v>6.61E8</v>
      </c>
      <c r="BD106" s="37">
        <v>5.17E8</v>
      </c>
      <c r="BE106" s="35"/>
      <c r="BF106" s="37">
        <v>2.7889E10</v>
      </c>
      <c r="BG106" s="35"/>
      <c r="BH106" s="35"/>
      <c r="BI106" s="37">
        <v>1.6646E10</v>
      </c>
      <c r="BJ106" s="35"/>
      <c r="BK106" s="37">
        <v>4.0320709406E10</v>
      </c>
      <c r="BL106" s="35"/>
      <c r="BM106" s="37">
        <v>1.967745868E9</v>
      </c>
      <c r="BN106" s="37">
        <v>1.010141198E9</v>
      </c>
      <c r="BO106" s="35"/>
      <c r="BP106" s="37">
        <v>5.4206E10</v>
      </c>
      <c r="BQ106" s="35"/>
      <c r="BR106" s="37">
        <v>3.624E9</v>
      </c>
      <c r="BS106" s="37">
        <v>2.633E9</v>
      </c>
      <c r="BT106" s="35"/>
      <c r="BU106" s="37">
        <v>2.8082E10</v>
      </c>
      <c r="BV106" s="37">
        <v>1.95355E12</v>
      </c>
      <c r="BW106" s="35"/>
      <c r="BX106" s="37">
        <v>1.2404E10</v>
      </c>
      <c r="BY106" s="35"/>
      <c r="BZ106" s="36">
        <v>2.99667E11</v>
      </c>
      <c r="CA106" s="37">
        <v>1.60947E13</v>
      </c>
      <c r="CB106" s="37">
        <v>1.38461E11</v>
      </c>
      <c r="CC106" s="37">
        <v>6.3453E10</v>
      </c>
      <c r="CD106" s="35"/>
      <c r="CE106" s="37">
        <v>5.372E9</v>
      </c>
      <c r="CF106" s="35"/>
      <c r="CG106" s="37">
        <v>2.04E8</v>
      </c>
      <c r="CH106" s="35"/>
      <c r="CI106" s="35"/>
      <c r="CJ106" s="37">
        <v>2.5769E10</v>
      </c>
      <c r="CK106" s="35"/>
      <c r="CL106" s="37">
        <v>2.112E9</v>
      </c>
      <c r="CM106" s="37">
        <v>1.501E9</v>
      </c>
      <c r="CN106" s="35"/>
      <c r="CO106" s="37">
        <v>1.05827562E8</v>
      </c>
      <c r="CP106" s="35"/>
      <c r="CQ106" s="37">
        <v>-1.81125157E8</v>
      </c>
      <c r="CR106" s="37">
        <v>-9.4719306E7</v>
      </c>
      <c r="CS106" s="35"/>
      <c r="CT106" s="37">
        <v>2.1849E10</v>
      </c>
      <c r="CU106" s="37">
        <v>2.07802E12</v>
      </c>
      <c r="CV106" s="35"/>
      <c r="CW106" s="37">
        <v>7.103E9</v>
      </c>
      <c r="CX106" s="35"/>
      <c r="CY106" s="37">
        <v>6.0748134183E10</v>
      </c>
      <c r="CZ106" s="35"/>
      <c r="DA106" s="35"/>
      <c r="DB106" s="37">
        <v>4.616715612E9</v>
      </c>
      <c r="DC106" s="35"/>
      <c r="DD106" s="37">
        <v>3.4693E10</v>
      </c>
      <c r="DE106" s="35"/>
      <c r="DF106" s="35"/>
      <c r="DG106" s="37">
        <v>5.279E9</v>
      </c>
      <c r="DH106" s="35"/>
      <c r="DI106" s="37">
        <v>2.611E11</v>
      </c>
      <c r="DJ106" s="35"/>
      <c r="DK106" s="35"/>
      <c r="DL106" s="37">
        <v>3.79E10</v>
      </c>
      <c r="DM106" s="35"/>
      <c r="DN106" s="35"/>
      <c r="DO106" s="35"/>
      <c r="DP106" s="35"/>
      <c r="DQ106" s="37">
        <v>-3.012E9</v>
      </c>
      <c r="DR106" s="35"/>
      <c r="DS106" s="37">
        <v>5.1001068E10</v>
      </c>
      <c r="DT106" s="35"/>
      <c r="DU106" s="35"/>
      <c r="DV106" s="37">
        <v>6.986441E9</v>
      </c>
      <c r="DW106" s="35"/>
      <c r="DX106" s="37">
        <v>1.834412412E10</v>
      </c>
      <c r="DY106" s="35"/>
      <c r="DZ106" s="35"/>
      <c r="EA106" s="37">
        <v>8.1026629E7</v>
      </c>
      <c r="EB106" s="35"/>
      <c r="EC106" s="35"/>
      <c r="ED106" s="37">
        <v>7.239E10</v>
      </c>
      <c r="EE106" s="35"/>
      <c r="EF106" s="37">
        <v>-4.07E8</v>
      </c>
      <c r="EG106" s="35"/>
      <c r="EH106" s="37">
        <v>2.8842209966E10</v>
      </c>
      <c r="EI106" s="35"/>
      <c r="EJ106" s="37">
        <v>6.162414933E9</v>
      </c>
      <c r="EK106" s="37">
        <v>4.686929801E9</v>
      </c>
      <c r="EL106" s="35"/>
      <c r="EM106" s="37">
        <v>3.8253E10</v>
      </c>
      <c r="EN106" s="35"/>
      <c r="EO106" s="37">
        <v>1.388E9</v>
      </c>
      <c r="EP106" s="37">
        <v>5.04E8</v>
      </c>
      <c r="EQ106" s="35"/>
      <c r="ER106" s="37">
        <v>2.1706375E10</v>
      </c>
      <c r="ES106" s="35"/>
      <c r="ET106" s="35"/>
      <c r="EU106" s="37">
        <v>-4.1635E8</v>
      </c>
      <c r="EV106" s="35"/>
      <c r="EW106" s="35"/>
      <c r="EX106" s="35"/>
      <c r="EY106" s="35"/>
      <c r="EZ106" s="35"/>
      <c r="FA106" s="35"/>
      <c r="FB106" s="37">
        <v>6.5427E10</v>
      </c>
      <c r="FC106" s="35"/>
      <c r="FD106" s="35"/>
      <c r="FE106" s="37">
        <v>2.6498E10</v>
      </c>
      <c r="FF106" s="35"/>
      <c r="FG106" s="37">
        <v>1.49433E11</v>
      </c>
      <c r="FH106" s="35"/>
      <c r="FI106" s="37">
        <v>3.032E9</v>
      </c>
      <c r="FJ106" s="37">
        <v>1.288E9</v>
      </c>
      <c r="FK106" s="35"/>
      <c r="FL106" s="37">
        <v>2.37E10</v>
      </c>
      <c r="FM106" s="35"/>
      <c r="FN106" s="35"/>
      <c r="FO106" s="37">
        <v>1.23E10</v>
      </c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7">
        <v>7.0179117404E10</v>
      </c>
      <c r="GG106" s="35"/>
      <c r="GH106" s="35"/>
      <c r="GI106" s="37">
        <v>2.922294656E9</v>
      </c>
      <c r="GJ106" s="35"/>
      <c r="GK106" s="37">
        <v>4.254E11</v>
      </c>
      <c r="GL106" s="35"/>
      <c r="GM106" s="35"/>
      <c r="GN106" s="37">
        <v>9.66E10</v>
      </c>
      <c r="GO106" s="35"/>
      <c r="GP106" s="37">
        <v>1.913074629E10</v>
      </c>
      <c r="GQ106" s="35"/>
      <c r="GR106" s="35"/>
      <c r="GS106" s="37">
        <v>1.658721133E9</v>
      </c>
      <c r="GT106" s="35"/>
      <c r="GU106" s="37">
        <v>5.4968E10</v>
      </c>
      <c r="GV106" s="35"/>
      <c r="GW106" s="35"/>
      <c r="GX106" s="37">
        <v>1.126E9</v>
      </c>
      <c r="GY106" s="35"/>
      <c r="GZ106" s="35"/>
      <c r="HA106" s="35"/>
      <c r="HB106" s="35"/>
      <c r="HC106" s="35"/>
      <c r="HD106" s="35"/>
      <c r="HE106" s="37">
        <v>4.5603711E10</v>
      </c>
      <c r="HF106" s="35"/>
      <c r="HG106" s="37">
        <v>5.291394E9</v>
      </c>
      <c r="HH106" s="37">
        <v>3.840367E9</v>
      </c>
      <c r="HI106" s="35"/>
      <c r="HJ106" s="35"/>
      <c r="HK106" s="35"/>
      <c r="HL106" s="35"/>
      <c r="HM106" s="35"/>
      <c r="HN106" s="35"/>
      <c r="HO106" s="37">
        <v>1.57073E11</v>
      </c>
      <c r="HP106" s="35"/>
      <c r="HQ106" s="35"/>
      <c r="HR106" s="37">
        <v>3.178E9</v>
      </c>
      <c r="HS106" s="35"/>
      <c r="HT106" s="37">
        <v>1.26905E11</v>
      </c>
      <c r="HU106" s="35"/>
      <c r="HV106" s="35"/>
      <c r="HW106" s="37">
        <v>1.627E9</v>
      </c>
      <c r="HX106" s="35"/>
      <c r="HY106" s="35"/>
      <c r="HZ106" s="35"/>
      <c r="IA106" s="35"/>
      <c r="IB106" s="35"/>
      <c r="IC106" s="35"/>
      <c r="ID106" s="37">
        <v>6.885002326E9</v>
      </c>
      <c r="IE106" s="35"/>
      <c r="IF106" s="37">
        <v>-1.188010673E9</v>
      </c>
      <c r="IG106" s="37">
        <v>-1.228413587E9</v>
      </c>
      <c r="IH106" s="35"/>
    </row>
    <row r="107" ht="19.5" customHeight="1">
      <c r="A107" s="33" t="s">
        <v>368</v>
      </c>
      <c r="B107" s="34">
        <v>2024.0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</row>
    <row r="108" ht="19.5" customHeight="1">
      <c r="A108" s="33" t="s">
        <v>369</v>
      </c>
      <c r="B108" s="34">
        <v>2024.0</v>
      </c>
      <c r="C108" s="37">
        <v>9.26535E9</v>
      </c>
      <c r="D108" s="35"/>
      <c r="E108" s="35"/>
      <c r="F108" s="37">
        <v>1.130926E9</v>
      </c>
      <c r="G108" s="35"/>
      <c r="H108" s="35"/>
      <c r="I108" s="35"/>
      <c r="J108" s="35"/>
      <c r="K108" s="35"/>
      <c r="L108" s="35"/>
      <c r="M108" s="37">
        <v>4.9942E10</v>
      </c>
      <c r="N108" s="35"/>
      <c r="O108" s="35"/>
      <c r="P108" s="37">
        <v>1.8172E10</v>
      </c>
      <c r="Q108" s="35"/>
      <c r="R108" s="37">
        <v>3.2755862E10</v>
      </c>
      <c r="S108" s="35"/>
      <c r="T108" s="35"/>
      <c r="U108" s="37">
        <v>-3.1576E7</v>
      </c>
      <c r="V108" s="35"/>
      <c r="W108" s="37">
        <v>3.4156E10</v>
      </c>
      <c r="X108" s="35"/>
      <c r="Y108" s="35"/>
      <c r="Z108" s="37">
        <v>1.4015E10</v>
      </c>
      <c r="AA108" s="35"/>
      <c r="AB108" s="37">
        <v>4.2911E10</v>
      </c>
      <c r="AC108" s="35"/>
      <c r="AD108" s="35"/>
      <c r="AE108" s="37">
        <v>1.8594E10</v>
      </c>
      <c r="AF108" s="35"/>
      <c r="AG108" s="37">
        <v>5.3371E10</v>
      </c>
      <c r="AH108" s="35"/>
      <c r="AI108" s="37">
        <v>3.446E10</v>
      </c>
      <c r="AJ108" s="37">
        <v>2.6293E10</v>
      </c>
      <c r="AK108" s="35"/>
      <c r="AL108" s="35"/>
      <c r="AM108" s="35"/>
      <c r="AN108" s="35"/>
      <c r="AO108" s="35"/>
      <c r="AP108" s="35"/>
      <c r="AQ108" s="37">
        <v>1.592E10</v>
      </c>
      <c r="AR108" s="35"/>
      <c r="AS108" s="37">
        <v>6.103E9</v>
      </c>
      <c r="AT108" s="37">
        <v>4.241E9</v>
      </c>
      <c r="AU108" s="35"/>
      <c r="AV108" s="35"/>
      <c r="AW108" s="35"/>
      <c r="AX108" s="35"/>
      <c r="AY108" s="35"/>
      <c r="AZ108" s="35"/>
      <c r="BA108" s="37">
        <v>1.4627E10</v>
      </c>
      <c r="BB108" s="35"/>
      <c r="BC108" s="37">
        <v>1.563E9</v>
      </c>
      <c r="BD108" s="37">
        <v>1.055E9</v>
      </c>
      <c r="BE108" s="35"/>
      <c r="BF108" s="37">
        <v>9.2405E10</v>
      </c>
      <c r="BG108" s="35"/>
      <c r="BH108" s="35"/>
      <c r="BI108" s="37">
        <v>4.9804E10</v>
      </c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7">
        <v>8.6623E10</v>
      </c>
      <c r="BV108" s="37">
        <v>1.75477E12</v>
      </c>
      <c r="BW108" s="35"/>
      <c r="BX108" s="37">
        <v>3.8491E10</v>
      </c>
      <c r="BY108" s="35"/>
      <c r="BZ108" s="36">
        <v>8.98105E11</v>
      </c>
      <c r="CA108" s="35"/>
      <c r="CB108" s="37"/>
      <c r="CC108" s="37">
        <v>2.0586E11</v>
      </c>
      <c r="CD108" s="35"/>
      <c r="CE108" s="37">
        <v>1.8486E10</v>
      </c>
      <c r="CF108" s="35"/>
      <c r="CG108" s="37">
        <v>-1.104E9</v>
      </c>
      <c r="CH108" s="35"/>
      <c r="CI108" s="35"/>
      <c r="CJ108" s="35"/>
      <c r="CK108" s="35"/>
      <c r="CL108" s="35"/>
      <c r="CM108" s="35"/>
      <c r="CN108" s="35"/>
      <c r="CO108" s="37">
        <v>5.223554804E9</v>
      </c>
      <c r="CP108" s="35"/>
      <c r="CQ108" s="37">
        <v>8.07297725E8</v>
      </c>
      <c r="CR108" s="37">
        <v>7.11091001E8</v>
      </c>
      <c r="CS108" s="35"/>
      <c r="CT108" s="37">
        <v>7.2573E10</v>
      </c>
      <c r="CU108" s="37">
        <v>2.22985E12</v>
      </c>
      <c r="CV108" s="35"/>
      <c r="CW108" s="37">
        <v>2.3687E10</v>
      </c>
      <c r="CX108" s="35"/>
      <c r="CY108" s="37">
        <v>1.71081E11</v>
      </c>
      <c r="CZ108" s="35"/>
      <c r="DA108" s="35"/>
      <c r="DB108" s="37">
        <v>1.5160838111E10</v>
      </c>
      <c r="DC108" s="35"/>
      <c r="DD108" s="37">
        <v>1.06269E11</v>
      </c>
      <c r="DE108" s="35"/>
      <c r="DF108" s="35"/>
      <c r="DG108" s="37">
        <v>1.3296E10</v>
      </c>
      <c r="DH108" s="35"/>
      <c r="DI108" s="37">
        <v>7.969E11</v>
      </c>
      <c r="DJ108" s="35"/>
      <c r="DK108" s="35"/>
      <c r="DL108" s="37">
        <v>1.186E11</v>
      </c>
      <c r="DM108" s="35"/>
      <c r="DN108" s="35"/>
      <c r="DO108" s="35"/>
      <c r="DP108" s="35"/>
      <c r="DQ108" s="37">
        <v>-1.3247E10</v>
      </c>
      <c r="DR108" s="35"/>
      <c r="DS108" s="37">
        <v>1.43468E11</v>
      </c>
      <c r="DT108" s="35"/>
      <c r="DU108" s="35"/>
      <c r="DV108" s="37">
        <v>1.6156388E10</v>
      </c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7">
        <v>5.980546159E10</v>
      </c>
      <c r="EI108" s="35"/>
      <c r="EJ108" s="37">
        <v>-1.077767863E9</v>
      </c>
      <c r="EK108" s="37">
        <v>-5.191997803E9</v>
      </c>
      <c r="EL108" s="35"/>
      <c r="EM108" s="35"/>
      <c r="EN108" s="35"/>
      <c r="EO108" s="35"/>
      <c r="EP108" s="35"/>
      <c r="EQ108" s="35"/>
      <c r="ER108" s="37">
        <v>6.1657597E10</v>
      </c>
      <c r="ES108" s="35"/>
      <c r="ET108" s="35"/>
      <c r="EU108" s="37">
        <v>1.7917515E10</v>
      </c>
      <c r="EV108" s="35"/>
      <c r="EW108" s="35"/>
      <c r="EX108" s="35"/>
      <c r="EY108" s="35"/>
      <c r="EZ108" s="35"/>
      <c r="FA108" s="35"/>
      <c r="FB108" s="37">
        <v>1.96044E11</v>
      </c>
      <c r="FC108" s="35"/>
      <c r="FD108" s="35"/>
      <c r="FE108" s="37">
        <v>7.4558E10</v>
      </c>
      <c r="FF108" s="35"/>
      <c r="FG108" s="37">
        <v>4.45544E11</v>
      </c>
      <c r="FH108" s="35"/>
      <c r="FI108" s="37">
        <v>7.54E9</v>
      </c>
      <c r="FJ108" s="37">
        <v>2.851E9</v>
      </c>
      <c r="FK108" s="35"/>
      <c r="FL108" s="37">
        <v>7.57E10</v>
      </c>
      <c r="FM108" s="35"/>
      <c r="FN108" s="35"/>
      <c r="FO108" s="37">
        <v>3.86E10</v>
      </c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7">
        <v>1.80962E11</v>
      </c>
      <c r="GG108" s="35"/>
      <c r="GH108" s="35"/>
      <c r="GI108" s="37">
        <v>5.375E9</v>
      </c>
      <c r="GJ108" s="35"/>
      <c r="GK108" s="37">
        <v>1.319E12</v>
      </c>
      <c r="GL108" s="35"/>
      <c r="GM108" s="35"/>
      <c r="GN108" s="37">
        <v>2.889E11</v>
      </c>
      <c r="GO108" s="35"/>
      <c r="GP108" s="37">
        <v>6.23018579E10</v>
      </c>
      <c r="GQ108" s="35"/>
      <c r="GR108" s="35"/>
      <c r="GS108" s="37">
        <v>8.261656754E9</v>
      </c>
      <c r="GT108" s="35"/>
      <c r="GU108" s="37">
        <v>1.86335E11</v>
      </c>
      <c r="GV108" s="35"/>
      <c r="GW108" s="35"/>
      <c r="GX108" s="37">
        <v>1.0018E10</v>
      </c>
      <c r="GY108" s="35"/>
      <c r="GZ108" s="37">
        <v>1.250792058E9</v>
      </c>
      <c r="HA108" s="35"/>
      <c r="HB108" s="37">
        <v>-9.2079465E8</v>
      </c>
      <c r="HC108" s="37">
        <v>-6.10943112E8</v>
      </c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7">
        <v>4.64969E11</v>
      </c>
      <c r="HP108" s="35"/>
      <c r="HQ108" s="35"/>
      <c r="HR108" s="37">
        <v>9.334E9</v>
      </c>
      <c r="HS108" s="35"/>
      <c r="HT108" s="37">
        <v>3.71263E11</v>
      </c>
      <c r="HU108" s="35"/>
      <c r="HV108" s="35"/>
      <c r="HW108" s="37">
        <v>5.824E9</v>
      </c>
      <c r="HX108" s="35"/>
      <c r="HY108" s="35"/>
      <c r="HZ108" s="35"/>
      <c r="IA108" s="35"/>
      <c r="IB108" s="35"/>
      <c r="IC108" s="35"/>
      <c r="ID108" s="37">
        <v>1.9884358508E10</v>
      </c>
      <c r="IE108" s="35"/>
      <c r="IF108" s="37">
        <v>-2.109485495E9</v>
      </c>
      <c r="IG108" s="37">
        <v>-2.165166944E9</v>
      </c>
      <c r="IH108" s="35"/>
    </row>
    <row r="109" ht="19.5" customHeight="1">
      <c r="A109" s="33" t="s">
        <v>370</v>
      </c>
      <c r="B109" s="34">
        <v>2024.0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7">
        <v>4.9666E10</v>
      </c>
      <c r="AW109" s="35"/>
      <c r="AX109" s="35"/>
      <c r="AY109" s="37">
        <v>1.9984E10</v>
      </c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7">
        <v>7.4195E10</v>
      </c>
      <c r="EE109" s="35"/>
      <c r="EF109" s="37">
        <v>-1.65E8</v>
      </c>
      <c r="EG109" s="35"/>
      <c r="EH109" s="37">
        <v>8.7219126842E10</v>
      </c>
      <c r="EI109" s="35"/>
      <c r="EJ109" s="37">
        <v>8.076140771E9</v>
      </c>
      <c r="EK109" s="37">
        <v>2.590611302E9</v>
      </c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</row>
    <row r="110" ht="19.5" customHeight="1">
      <c r="A110" s="33" t="s">
        <v>367</v>
      </c>
      <c r="B110" s="34">
        <v>2025.0</v>
      </c>
      <c r="C110" s="37">
        <v>3.175808E9</v>
      </c>
      <c r="D110" s="35"/>
      <c r="E110" s="35"/>
      <c r="F110" s="37">
        <v>3.45949E8</v>
      </c>
      <c r="G110" s="35"/>
      <c r="H110" s="35"/>
      <c r="I110" s="35"/>
      <c r="J110" s="35"/>
      <c r="K110" s="35"/>
      <c r="L110" s="35"/>
      <c r="M110" s="37">
        <v>1.813E10</v>
      </c>
      <c r="N110" s="35"/>
      <c r="O110" s="35"/>
      <c r="P110" s="37">
        <v>8.011E9</v>
      </c>
      <c r="Q110" s="35"/>
      <c r="R110" s="37">
        <v>1.1207239E10</v>
      </c>
      <c r="S110" s="35"/>
      <c r="T110" s="35"/>
      <c r="U110" s="37">
        <v>1.6148E7</v>
      </c>
      <c r="V110" s="35"/>
      <c r="W110" s="37">
        <v>1.1081E10</v>
      </c>
      <c r="X110" s="35"/>
      <c r="Y110" s="35"/>
      <c r="Z110" s="37">
        <v>4.446E9</v>
      </c>
      <c r="AA110" s="35"/>
      <c r="AB110" s="37">
        <v>1.4223E10</v>
      </c>
      <c r="AC110" s="35"/>
      <c r="AD110" s="35"/>
      <c r="AE110" s="37">
        <v>5.195E9</v>
      </c>
      <c r="AF110" s="35"/>
      <c r="AG110" s="37">
        <v>1.8392E10</v>
      </c>
      <c r="AH110" s="35"/>
      <c r="AI110" s="37">
        <v>1.233E10</v>
      </c>
      <c r="AJ110" s="37">
        <v>1.0703E10</v>
      </c>
      <c r="AK110" s="35"/>
      <c r="AL110" s="37">
        <v>8.394E9</v>
      </c>
      <c r="AM110" s="35"/>
      <c r="AN110" s="37">
        <v>3.257E9</v>
      </c>
      <c r="AO110" s="37">
        <v>3.021E9</v>
      </c>
      <c r="AP110" s="35"/>
      <c r="AQ110" s="37">
        <v>4.781E9</v>
      </c>
      <c r="AR110" s="35"/>
      <c r="AS110" s="37">
        <v>1.69E9</v>
      </c>
      <c r="AT110" s="37">
        <v>1.138E9</v>
      </c>
      <c r="AU110" s="35"/>
      <c r="AV110" s="37">
        <v>1.1776E10</v>
      </c>
      <c r="AW110" s="35"/>
      <c r="AX110" s="35"/>
      <c r="AY110" s="37">
        <v>5.23E9</v>
      </c>
      <c r="AZ110" s="35"/>
      <c r="BA110" s="37">
        <v>5.165E9</v>
      </c>
      <c r="BB110" s="35"/>
      <c r="BC110" s="37">
        <v>4.32E8</v>
      </c>
      <c r="BD110" s="37">
        <v>2.11E8</v>
      </c>
      <c r="BE110" s="35"/>
      <c r="BF110" s="37">
        <v>2.8671E10</v>
      </c>
      <c r="BG110" s="35"/>
      <c r="BH110" s="35"/>
      <c r="BI110" s="37">
        <v>1.7626E10</v>
      </c>
      <c r="BJ110" s="35"/>
      <c r="BK110" s="37">
        <v>4.6161048347E10</v>
      </c>
      <c r="BL110" s="35"/>
      <c r="BM110" s="37">
        <v>4.90567357E9</v>
      </c>
      <c r="BN110" s="37">
        <v>3.836406618E9</v>
      </c>
      <c r="BO110" s="35"/>
      <c r="BP110" s="35"/>
      <c r="BQ110" s="35"/>
      <c r="BR110" s="35"/>
      <c r="BS110" s="35"/>
      <c r="BT110" s="35"/>
      <c r="BU110" s="37">
        <v>2.9738E10</v>
      </c>
      <c r="BV110" s="37">
        <v>2.0527E12</v>
      </c>
      <c r="BW110" s="35"/>
      <c r="BX110" s="37">
        <v>1.3258E10</v>
      </c>
      <c r="BY110" s="35"/>
      <c r="BZ110" s="36">
        <v>3.11941E11</v>
      </c>
      <c r="CA110" s="37">
        <v>1.75228E13</v>
      </c>
      <c r="CB110" s="36">
        <v>1.50942E11</v>
      </c>
      <c r="CC110" s="37">
        <v>7.4009E10</v>
      </c>
      <c r="CD110" s="35"/>
      <c r="CE110" s="37">
        <v>5.745E9</v>
      </c>
      <c r="CF110" s="35"/>
      <c r="CG110" s="37">
        <v>-7.8E7</v>
      </c>
      <c r="CH110" s="35"/>
      <c r="CI110" s="35"/>
      <c r="CJ110" s="37">
        <v>2.4189E10</v>
      </c>
      <c r="CK110" s="35"/>
      <c r="CL110" s="37">
        <v>2.172E9</v>
      </c>
      <c r="CM110" s="37">
        <v>1.573E9</v>
      </c>
      <c r="CN110" s="35"/>
      <c r="CO110" s="37">
        <v>4.8534243E7</v>
      </c>
      <c r="CP110" s="35"/>
      <c r="CQ110" s="37">
        <v>-2.85395911E8</v>
      </c>
      <c r="CR110" s="37">
        <v>-1.89949576E8</v>
      </c>
      <c r="CS110" s="35"/>
      <c r="CT110" s="37">
        <v>2.2402E10</v>
      </c>
      <c r="CU110" s="37">
        <v>2.56243E12</v>
      </c>
      <c r="CV110" s="35"/>
      <c r="CW110" s="37">
        <v>7.138E9</v>
      </c>
      <c r="CX110" s="35"/>
      <c r="CY110" s="37">
        <v>5.4079129836E10</v>
      </c>
      <c r="CZ110" s="35"/>
      <c r="DA110" s="35"/>
      <c r="DB110" s="37">
        <v>5.479039619E9</v>
      </c>
      <c r="DC110" s="35"/>
      <c r="DD110" s="37">
        <v>3.6173E10</v>
      </c>
      <c r="DE110" s="35"/>
      <c r="DF110" s="35"/>
      <c r="DG110" s="37">
        <v>3.745E9</v>
      </c>
      <c r="DH110" s="35"/>
      <c r="DI110" s="37">
        <v>2.836E11</v>
      </c>
      <c r="DJ110" s="35"/>
      <c r="DK110" s="35"/>
      <c r="DL110" s="37">
        <v>3.86E10</v>
      </c>
      <c r="DM110" s="35"/>
      <c r="DN110" s="35"/>
      <c r="DO110" s="35"/>
      <c r="DP110" s="35"/>
      <c r="DQ110" s="37">
        <v>4.797E9</v>
      </c>
      <c r="DR110" s="35"/>
      <c r="DS110" s="37">
        <v>6.7519358E10</v>
      </c>
      <c r="DT110" s="35"/>
      <c r="DU110" s="35"/>
      <c r="DV110" s="37">
        <v>1.1562398E10</v>
      </c>
      <c r="DW110" s="35"/>
      <c r="DX110" s="35"/>
      <c r="DY110" s="35"/>
      <c r="DZ110" s="35"/>
      <c r="EA110" s="35"/>
      <c r="EB110" s="35"/>
      <c r="EC110" s="35"/>
      <c r="ED110" s="37">
        <v>7.3586E10</v>
      </c>
      <c r="EE110" s="35"/>
      <c r="EF110" s="37">
        <v>1.3E7</v>
      </c>
      <c r="EG110" s="35"/>
      <c r="EH110" s="37">
        <v>2.508560372E10</v>
      </c>
      <c r="EI110" s="35"/>
      <c r="EJ110" s="37">
        <v>4.530010449E9</v>
      </c>
      <c r="EK110" s="37">
        <v>3.207625825E9</v>
      </c>
      <c r="EL110" s="35"/>
      <c r="EM110" s="37">
        <v>4.1642E10</v>
      </c>
      <c r="EN110" s="35"/>
      <c r="EO110" s="37">
        <v>1.093E9</v>
      </c>
      <c r="EP110" s="37">
        <v>6.04E8</v>
      </c>
      <c r="EQ110" s="35"/>
      <c r="ER110" s="37">
        <v>2.3057029E10</v>
      </c>
      <c r="ES110" s="35"/>
      <c r="ET110" s="35"/>
      <c r="EU110" s="37">
        <v>-1.93185E8</v>
      </c>
      <c r="EV110" s="35"/>
      <c r="EW110" s="35"/>
      <c r="EX110" s="35"/>
      <c r="EY110" s="35"/>
      <c r="EZ110" s="35"/>
      <c r="FA110" s="35"/>
      <c r="FB110" s="37">
        <v>6.6275E10</v>
      </c>
      <c r="FC110" s="35"/>
      <c r="FD110" s="35"/>
      <c r="FE110" s="37">
        <v>2.7081E10</v>
      </c>
      <c r="FF110" s="35"/>
      <c r="FG110" s="37">
        <v>1.55873E11</v>
      </c>
      <c r="FH110" s="35"/>
      <c r="FI110" s="37">
        <v>3.082E9</v>
      </c>
      <c r="FJ110" s="37">
        <v>1.323E9</v>
      </c>
      <c r="FK110" s="35"/>
      <c r="FL110" s="37">
        <v>2.65E10</v>
      </c>
      <c r="FM110" s="35"/>
      <c r="FN110" s="35"/>
      <c r="FO110" s="37">
        <v>1.36E10</v>
      </c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7">
        <v>5.4777463976E10</v>
      </c>
      <c r="GG110" s="35"/>
      <c r="GH110" s="35"/>
      <c r="GI110" s="37">
        <v>2.714815384E9</v>
      </c>
      <c r="GJ110" s="35"/>
      <c r="GK110" s="37">
        <v>4.716E11</v>
      </c>
      <c r="GL110" s="35"/>
      <c r="GM110" s="35"/>
      <c r="GN110" s="37">
        <v>1.084E11</v>
      </c>
      <c r="GO110" s="35"/>
      <c r="GP110" s="37">
        <v>3.1207467428E10</v>
      </c>
      <c r="GQ110" s="35"/>
      <c r="GR110" s="35"/>
      <c r="GS110" s="37">
        <v>6.018865928E9</v>
      </c>
      <c r="GT110" s="35"/>
      <c r="GU110" s="37">
        <v>9.4319E10</v>
      </c>
      <c r="GV110" s="35"/>
      <c r="GW110" s="35"/>
      <c r="GX110" s="37">
        <v>1.1804E10</v>
      </c>
      <c r="GY110" s="35"/>
      <c r="GZ110" s="35"/>
      <c r="HA110" s="35"/>
      <c r="HB110" s="35"/>
      <c r="HC110" s="35"/>
      <c r="HD110" s="35"/>
      <c r="HE110" s="37">
        <v>6.1423555E10</v>
      </c>
      <c r="HF110" s="35"/>
      <c r="HG110" s="37">
        <v>1.235456E10</v>
      </c>
      <c r="HH110" s="37">
        <v>9.405856E9</v>
      </c>
      <c r="HI110" s="35"/>
      <c r="HJ110" s="35"/>
      <c r="HK110" s="35"/>
      <c r="HL110" s="35"/>
      <c r="HM110" s="35"/>
      <c r="HN110" s="35"/>
      <c r="HO110" s="37">
        <v>1.47983E11</v>
      </c>
      <c r="HP110" s="35"/>
      <c r="HQ110" s="35"/>
      <c r="HR110" s="37">
        <v>2.207E9</v>
      </c>
      <c r="HS110" s="35"/>
      <c r="HT110" s="37">
        <v>1.10814E11</v>
      </c>
      <c r="HU110" s="35"/>
      <c r="HV110" s="35"/>
      <c r="HW110" s="37">
        <v>1.513E9</v>
      </c>
      <c r="HX110" s="35"/>
      <c r="HY110" s="35"/>
      <c r="HZ110" s="35"/>
      <c r="IA110" s="35"/>
      <c r="IB110" s="35"/>
      <c r="IC110" s="35"/>
      <c r="ID110" s="37">
        <v>7.844497968E9</v>
      </c>
      <c r="IE110" s="35"/>
      <c r="IF110" s="35"/>
      <c r="IG110" s="37">
        <v>8.20576571E9</v>
      </c>
      <c r="IH110" s="35"/>
    </row>
    <row r="111" ht="19.5" customHeight="1">
      <c r="A111" s="33" t="s">
        <v>368</v>
      </c>
      <c r="B111" s="34">
        <v>2025.0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</row>
    <row r="112" ht="19.5" customHeight="1">
      <c r="A112" s="33" t="s">
        <v>369</v>
      </c>
      <c r="B112" s="34">
        <v>2025.0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</row>
    <row r="113" ht="19.5" customHeight="1">
      <c r="A113" s="33" t="s">
        <v>370</v>
      </c>
      <c r="B113" s="34">
        <v>2025.0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</row>
  </sheetData>
  <conditionalFormatting sqref="A2:IH113">
    <cfRule type="containsBlanks" dxfId="0" priority="1">
      <formula>LEN(TRIM(A2))=0</formula>
    </cfRule>
  </conditionalFormatting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11.57"/>
    <col customWidth="1" min="3" max="3" width="22.29"/>
    <col customWidth="1" min="4" max="4" width="24.86"/>
    <col customWidth="1" min="5" max="5" width="22.14"/>
    <col customWidth="1" min="6" max="6" width="27.14"/>
    <col customWidth="1" min="7" max="7" width="34.0"/>
    <col customWidth="1" min="8" max="8" width="21.43"/>
    <col customWidth="1" min="9" max="9" width="24.14"/>
    <col customWidth="1" min="10" max="10" width="21.29"/>
    <col customWidth="1" min="11" max="11" width="26.43"/>
    <col customWidth="1" min="12" max="12" width="33.14"/>
    <col customWidth="1" min="13" max="13" width="21.43"/>
    <col customWidth="1" min="14" max="14" width="24.14"/>
    <col customWidth="1" min="15" max="15" width="21.29"/>
    <col customWidth="1" min="16" max="16" width="26.43"/>
    <col customWidth="1" min="17" max="17" width="33.14"/>
    <col customWidth="1" min="18" max="18" width="22.71"/>
    <col customWidth="1" min="19" max="19" width="25.43"/>
    <col customWidth="1" min="20" max="20" width="22.57"/>
    <col customWidth="1" min="21" max="21" width="27.71"/>
    <col customWidth="1" min="22" max="22" width="34.43"/>
    <col customWidth="1" min="23" max="23" width="22.86"/>
    <col customWidth="1" min="24" max="24" width="25.57"/>
    <col customWidth="1" min="25" max="25" width="22.71"/>
    <col customWidth="1" min="26" max="26" width="27.86"/>
    <col customWidth="1" min="27" max="27" width="34.57"/>
    <col customWidth="1" min="28" max="28" width="24.57"/>
    <col customWidth="1" min="29" max="29" width="27.29"/>
    <col customWidth="1" min="30" max="30" width="24.43"/>
    <col customWidth="1" min="31" max="31" width="29.57"/>
    <col customWidth="1" min="32" max="32" width="36.43"/>
    <col customWidth="1" min="33" max="33" width="22.86"/>
    <col customWidth="1" min="34" max="34" width="25.57"/>
    <col customWidth="1" min="35" max="35" width="22.71"/>
    <col customWidth="1" min="36" max="36" width="27.86"/>
    <col customWidth="1" min="37" max="37" width="34.57"/>
    <col customWidth="1" min="38" max="38" width="23.14"/>
    <col customWidth="1" min="39" max="39" width="25.86"/>
    <col customWidth="1" min="40" max="40" width="23.0"/>
    <col customWidth="1" min="41" max="41" width="28.14"/>
    <col customWidth="1" min="42" max="42" width="35.0"/>
    <col customWidth="1" min="43" max="43" width="22.86"/>
    <col customWidth="1" min="44" max="44" width="25.57"/>
    <col customWidth="1" min="45" max="45" width="22.71"/>
    <col customWidth="1" min="46" max="46" width="27.86"/>
    <col customWidth="1" min="47" max="47" width="34.57"/>
    <col customWidth="1" min="48" max="48" width="22.71"/>
    <col customWidth="1" min="49" max="49" width="25.43"/>
    <col customWidth="1" min="50" max="50" width="22.57"/>
    <col customWidth="1" min="51" max="51" width="27.71"/>
    <col customWidth="1" min="52" max="52" width="34.43"/>
    <col customWidth="1" min="53" max="53" width="22.71"/>
    <col customWidth="1" min="54" max="54" width="25.43"/>
    <col customWidth="1" min="55" max="55" width="22.57"/>
    <col customWidth="1" min="56" max="56" width="27.71"/>
    <col customWidth="1" min="57" max="57" width="34.43"/>
    <col customWidth="1" min="58" max="58" width="23.14"/>
    <col customWidth="1" min="59" max="59" width="25.86"/>
    <col customWidth="1" min="60" max="60" width="23.0"/>
    <col customWidth="1" min="61" max="61" width="28.14"/>
    <col customWidth="1" min="62" max="62" width="35.0"/>
    <col customWidth="1" min="63" max="63" width="22.29"/>
    <col customWidth="1" min="64" max="64" width="24.86"/>
    <col customWidth="1" min="65" max="65" width="22.14"/>
    <col customWidth="1" min="66" max="66" width="27.14"/>
    <col customWidth="1" min="67" max="67" width="34.0"/>
    <col customWidth="1" min="68" max="68" width="21.29"/>
    <col customWidth="1" min="69" max="69" width="24.0"/>
    <col customWidth="1" min="70" max="70" width="21.14"/>
    <col customWidth="1" min="71" max="71" width="26.29"/>
    <col customWidth="1" min="72" max="72" width="33.0"/>
    <col customWidth="1" min="73" max="73" width="22.71"/>
    <col customWidth="1" min="74" max="74" width="25.43"/>
    <col customWidth="1" min="75" max="75" width="22.57"/>
    <col customWidth="1" min="76" max="76" width="27.71"/>
    <col customWidth="1" min="77" max="77" width="34.43"/>
    <col customWidth="1" min="78" max="78" width="20.71"/>
    <col customWidth="1" min="79" max="79" width="23.29"/>
    <col customWidth="1" min="80" max="80" width="20.57"/>
    <col customWidth="1" min="81" max="81" width="25.57"/>
    <col customWidth="1" min="82" max="82" width="32.43"/>
    <col customWidth="1" min="83" max="83" width="22.0"/>
    <col customWidth="1" min="84" max="84" width="24.57"/>
    <col customWidth="1" min="85" max="85" width="21.71"/>
    <col customWidth="1" min="86" max="86" width="26.86"/>
    <col customWidth="1" min="87" max="87" width="33.71"/>
    <col customWidth="1" min="88" max="88" width="22.43"/>
    <col customWidth="1" min="89" max="89" width="25.0"/>
    <col customWidth="1" min="90" max="90" width="22.29"/>
    <col customWidth="1" min="91" max="91" width="27.29"/>
    <col customWidth="1" min="92" max="92" width="34.14"/>
    <col customWidth="1" min="93" max="93" width="21.29"/>
    <col customWidth="1" min="94" max="94" width="24.0"/>
    <col customWidth="1" min="95" max="95" width="21.14"/>
    <col customWidth="1" min="96" max="96" width="26.29"/>
    <col customWidth="1" min="97" max="97" width="33.0"/>
    <col customWidth="1" min="98" max="98" width="22.57"/>
    <col customWidth="1" min="99" max="99" width="25.29"/>
    <col customWidth="1" min="100" max="100" width="22.43"/>
    <col customWidth="1" min="101" max="101" width="27.43"/>
    <col customWidth="1" min="102" max="102" width="34.29"/>
    <col customWidth="1" min="103" max="103" width="22.14"/>
    <col customWidth="1" min="104" max="104" width="24.71"/>
    <col customWidth="1" min="105" max="105" width="22.0"/>
    <col customWidth="1" min="106" max="106" width="27.0"/>
    <col customWidth="1" min="107" max="107" width="33.86"/>
    <col customWidth="1" min="108" max="108" width="24.29"/>
    <col customWidth="1" min="109" max="109" width="27.0"/>
    <col customWidth="1" min="110" max="110" width="24.14"/>
    <col customWidth="1" min="111" max="111" width="29.29"/>
    <col customWidth="1" min="112" max="112" width="36.0"/>
    <col customWidth="1" min="113" max="113" width="22.86"/>
    <col customWidth="1" min="114" max="114" width="25.57"/>
    <col customWidth="1" min="115" max="115" width="22.71"/>
    <col customWidth="1" min="116" max="116" width="27.86"/>
    <col customWidth="1" min="117" max="117" width="34.57"/>
    <col customWidth="1" min="118" max="118" width="22.71"/>
    <col customWidth="1" min="119" max="119" width="25.43"/>
    <col customWidth="1" min="120" max="120" width="22.57"/>
    <col customWidth="1" min="121" max="121" width="27.71"/>
    <col customWidth="1" min="122" max="122" width="34.43"/>
    <col customWidth="1" min="123" max="123" width="22.0"/>
    <col customWidth="1" min="124" max="124" width="24.71"/>
    <col customWidth="1" min="125" max="125" width="21.86"/>
    <col customWidth="1" min="126" max="126" width="27.0"/>
    <col customWidth="1" min="127" max="127" width="33.86"/>
    <col customWidth="1" min="128" max="128" width="22.43"/>
    <col customWidth="1" min="129" max="129" width="25.0"/>
    <col customWidth="1" min="130" max="130" width="22.29"/>
    <col customWidth="1" min="131" max="131" width="27.29"/>
    <col customWidth="1" min="132" max="132" width="34.14"/>
    <col customWidth="1" min="133" max="133" width="22.29"/>
    <col customWidth="1" min="134" max="134" width="24.86"/>
    <col customWidth="1" min="135" max="135" width="22.14"/>
    <col customWidth="1" min="136" max="136" width="27.14"/>
    <col customWidth="1" min="137" max="137" width="34.0"/>
    <col customWidth="1" min="138" max="138" width="22.57"/>
    <col customWidth="1" min="139" max="139" width="25.29"/>
    <col customWidth="1" min="140" max="140" width="22.43"/>
    <col customWidth="1" min="141" max="141" width="27.43"/>
    <col customWidth="1" min="142" max="142" width="34.29"/>
    <col customWidth="1" min="143" max="143" width="22.57"/>
    <col customWidth="1" min="144" max="144" width="25.29"/>
    <col customWidth="1" min="145" max="145" width="22.43"/>
    <col customWidth="1" min="146" max="146" width="27.43"/>
    <col customWidth="1" min="147" max="147" width="34.29"/>
    <col customWidth="1" min="148" max="148" width="22.43"/>
    <col customWidth="1" min="149" max="149" width="25.0"/>
    <col customWidth="1" min="150" max="150" width="22.29"/>
    <col customWidth="1" min="151" max="151" width="27.29"/>
    <col customWidth="1" min="152" max="152" width="34.14"/>
    <col customWidth="1" min="153" max="153" width="22.71"/>
    <col customWidth="1" min="154" max="154" width="25.43"/>
    <col customWidth="1" min="155" max="155" width="22.57"/>
    <col customWidth="1" min="156" max="156" width="27.71"/>
    <col customWidth="1" min="157" max="157" width="34.43"/>
    <col customWidth="1" min="158" max="158" width="22.71"/>
    <col customWidth="1" min="159" max="159" width="25.43"/>
    <col customWidth="1" min="160" max="160" width="22.57"/>
    <col customWidth="1" min="161" max="161" width="27.71"/>
    <col customWidth="1" min="162" max="162" width="34.43"/>
    <col customWidth="1" min="163" max="163" width="22.43"/>
    <col customWidth="1" min="164" max="164" width="25.0"/>
    <col customWidth="1" min="165" max="165" width="22.29"/>
    <col customWidth="1" min="166" max="166" width="27.29"/>
    <col customWidth="1" min="167" max="167" width="34.14"/>
    <col customWidth="1" min="168" max="168" width="21.29"/>
    <col customWidth="1" min="169" max="169" width="24.0"/>
    <col customWidth="1" min="170" max="170" width="21.14"/>
    <col customWidth="1" min="171" max="171" width="26.29"/>
    <col customWidth="1" min="172" max="172" width="33.0"/>
    <col customWidth="1" min="173" max="173" width="21.29"/>
    <col customWidth="1" min="174" max="174" width="24.0"/>
    <col customWidth="1" min="175" max="175" width="21.14"/>
    <col customWidth="1" min="176" max="176" width="26.29"/>
    <col customWidth="1" min="177" max="177" width="33.0"/>
    <col customWidth="1" min="178" max="178" width="21.14"/>
    <col customWidth="1" min="179" max="179" width="23.86"/>
    <col customWidth="1" min="180" max="180" width="21.0"/>
    <col customWidth="1" min="181" max="181" width="26.0"/>
    <col customWidth="1" min="182" max="182" width="32.86"/>
    <col customWidth="1" min="183" max="183" width="22.29"/>
    <col customWidth="1" min="184" max="184" width="24.86"/>
    <col customWidth="1" min="185" max="185" width="22.14"/>
    <col customWidth="1" min="186" max="186" width="27.14"/>
    <col customWidth="1" min="187" max="187" width="34.0"/>
    <col customWidth="1" min="188" max="188" width="22.86"/>
    <col customWidth="1" min="189" max="189" width="25.57"/>
    <col customWidth="1" min="190" max="190" width="22.71"/>
    <col customWidth="1" min="191" max="191" width="27.86"/>
    <col customWidth="1" min="192" max="192" width="34.57"/>
    <col customWidth="1" min="193" max="193" width="22.14"/>
    <col customWidth="1" min="194" max="194" width="24.71"/>
    <col customWidth="1" min="195" max="195" width="22.0"/>
    <col customWidth="1" min="196" max="196" width="27.0"/>
    <col customWidth="1" min="197" max="197" width="33.86"/>
    <col customWidth="1" min="198" max="198" width="22.86"/>
    <col customWidth="1" min="199" max="199" width="25.57"/>
    <col customWidth="1" min="200" max="200" width="22.71"/>
    <col customWidth="1" min="201" max="201" width="27.86"/>
    <col customWidth="1" min="202" max="202" width="34.71"/>
    <col customWidth="1" min="203" max="203" width="23.43"/>
    <col customWidth="1" min="204" max="204" width="25.0"/>
    <col customWidth="1" min="205" max="205" width="22.71"/>
    <col customWidth="1" min="206" max="206" width="27.29"/>
    <col customWidth="1" min="207" max="207" width="34.14"/>
    <col customWidth="1" min="208" max="208" width="22.0"/>
    <col customWidth="1" min="209" max="209" width="24.71"/>
    <col customWidth="1" min="210" max="210" width="21.86"/>
    <col customWidth="1" min="211" max="211" width="27.0"/>
    <col customWidth="1" min="212" max="212" width="33.86"/>
    <col customWidth="1" min="213" max="213" width="22.29"/>
    <col customWidth="1" min="214" max="214" width="24.86"/>
    <col customWidth="1" min="215" max="215" width="22.14"/>
    <col customWidth="1" min="216" max="216" width="27.14"/>
    <col customWidth="1" min="217" max="217" width="34.0"/>
    <col customWidth="1" min="218" max="218" width="22.57"/>
    <col customWidth="1" min="219" max="219" width="25.29"/>
    <col customWidth="1" min="220" max="220" width="22.43"/>
    <col customWidth="1" min="221" max="221" width="27.43"/>
    <col customWidth="1" min="222" max="222" width="34.29"/>
    <col customWidth="1" min="223" max="223" width="21.71"/>
    <col customWidth="1" min="224" max="224" width="24.43"/>
    <col customWidth="1" min="225" max="225" width="21.57"/>
    <col customWidth="1" min="226" max="226" width="26.71"/>
    <col customWidth="1" min="227" max="227" width="33.57"/>
    <col customWidth="1" min="228" max="228" width="21.57"/>
    <col customWidth="1" min="229" max="229" width="24.29"/>
    <col customWidth="1" min="230" max="230" width="21.43"/>
    <col customWidth="1" min="231" max="231" width="26.57"/>
    <col customWidth="1" min="232" max="232" width="33.43"/>
    <col customWidth="1" min="233" max="233" width="22.43"/>
    <col customWidth="1" min="234" max="234" width="25.0"/>
    <col customWidth="1" min="235" max="235" width="22.29"/>
    <col customWidth="1" min="236" max="236" width="27.29"/>
    <col customWidth="1" min="237" max="237" width="34.14"/>
    <col customWidth="1" min="238" max="238" width="22.57"/>
    <col customWidth="1" min="239" max="239" width="25.29"/>
    <col customWidth="1" min="240" max="240" width="22.43"/>
    <col customWidth="1" min="241" max="241" width="27.43"/>
    <col customWidth="1" min="242" max="242" width="34.29"/>
  </cols>
  <sheetData>
    <row r="1" ht="19.5" customHeight="1">
      <c r="A1" s="30" t="s">
        <v>0</v>
      </c>
      <c r="B1" s="30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1" t="s">
        <v>22</v>
      </c>
      <c r="X1" s="31" t="s">
        <v>23</v>
      </c>
      <c r="Y1" s="31" t="s">
        <v>24</v>
      </c>
      <c r="Z1" s="31" t="s">
        <v>25</v>
      </c>
      <c r="AA1" s="31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1" t="s">
        <v>32</v>
      </c>
      <c r="AH1" s="31" t="s">
        <v>33</v>
      </c>
      <c r="AI1" s="31" t="s">
        <v>34</v>
      </c>
      <c r="AJ1" s="31" t="s">
        <v>35</v>
      </c>
      <c r="AK1" s="31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1" t="s">
        <v>42</v>
      </c>
      <c r="AR1" s="31" t="s">
        <v>43</v>
      </c>
      <c r="AS1" s="31" t="s">
        <v>44</v>
      </c>
      <c r="AT1" s="31" t="s">
        <v>45</v>
      </c>
      <c r="AU1" s="31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1" t="s">
        <v>52</v>
      </c>
      <c r="BB1" s="31" t="s">
        <v>53</v>
      </c>
      <c r="BC1" s="31" t="s">
        <v>54</v>
      </c>
      <c r="BD1" s="31" t="s">
        <v>55</v>
      </c>
      <c r="BE1" s="31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1" t="s">
        <v>62</v>
      </c>
      <c r="BL1" s="31" t="s">
        <v>63</v>
      </c>
      <c r="BM1" s="31" t="s">
        <v>64</v>
      </c>
      <c r="BN1" s="31" t="s">
        <v>65</v>
      </c>
      <c r="BO1" s="31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1" t="s">
        <v>72</v>
      </c>
      <c r="BV1" s="31" t="s">
        <v>73</v>
      </c>
      <c r="BW1" s="31" t="s">
        <v>74</v>
      </c>
      <c r="BX1" s="31" t="s">
        <v>75</v>
      </c>
      <c r="BY1" s="31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1" t="s">
        <v>82</v>
      </c>
      <c r="CF1" s="31" t="s">
        <v>83</v>
      </c>
      <c r="CG1" s="31" t="s">
        <v>84</v>
      </c>
      <c r="CH1" s="31" t="s">
        <v>85</v>
      </c>
      <c r="CI1" s="31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1" t="s">
        <v>92</v>
      </c>
      <c r="CP1" s="31" t="s">
        <v>93</v>
      </c>
      <c r="CQ1" s="31" t="s">
        <v>94</v>
      </c>
      <c r="CR1" s="31" t="s">
        <v>95</v>
      </c>
      <c r="CS1" s="31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1" t="s">
        <v>102</v>
      </c>
      <c r="CZ1" s="31" t="s">
        <v>103</v>
      </c>
      <c r="DA1" s="31" t="s">
        <v>104</v>
      </c>
      <c r="DB1" s="31" t="s">
        <v>105</v>
      </c>
      <c r="DC1" s="31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1" t="s">
        <v>112</v>
      </c>
      <c r="DJ1" s="31" t="s">
        <v>113</v>
      </c>
      <c r="DK1" s="31" t="s">
        <v>114</v>
      </c>
      <c r="DL1" s="31" t="s">
        <v>115</v>
      </c>
      <c r="DM1" s="31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1" t="s">
        <v>122</v>
      </c>
      <c r="DT1" s="31" t="s">
        <v>123</v>
      </c>
      <c r="DU1" s="31" t="s">
        <v>124</v>
      </c>
      <c r="DV1" s="31" t="s">
        <v>125</v>
      </c>
      <c r="DW1" s="31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1" t="s">
        <v>132</v>
      </c>
      <c r="ED1" s="31" t="s">
        <v>133</v>
      </c>
      <c r="EE1" s="31" t="s">
        <v>134</v>
      </c>
      <c r="EF1" s="31" t="s">
        <v>135</v>
      </c>
      <c r="EG1" s="31" t="s">
        <v>136</v>
      </c>
      <c r="EH1" s="32" t="s">
        <v>137</v>
      </c>
      <c r="EI1" s="32" t="s">
        <v>138</v>
      </c>
      <c r="EJ1" s="32" t="s">
        <v>139</v>
      </c>
      <c r="EK1" s="32" t="s">
        <v>140</v>
      </c>
      <c r="EL1" s="32" t="s">
        <v>141</v>
      </c>
      <c r="EM1" s="31" t="s">
        <v>142</v>
      </c>
      <c r="EN1" s="31" t="s">
        <v>143</v>
      </c>
      <c r="EO1" s="31" t="s">
        <v>144</v>
      </c>
      <c r="EP1" s="31" t="s">
        <v>145</v>
      </c>
      <c r="EQ1" s="31" t="s">
        <v>146</v>
      </c>
      <c r="ER1" s="32" t="s">
        <v>147</v>
      </c>
      <c r="ES1" s="32" t="s">
        <v>148</v>
      </c>
      <c r="ET1" s="32" t="s">
        <v>149</v>
      </c>
      <c r="EU1" s="32" t="s">
        <v>150</v>
      </c>
      <c r="EV1" s="32" t="s">
        <v>151</v>
      </c>
      <c r="EW1" s="31" t="s">
        <v>152</v>
      </c>
      <c r="EX1" s="31" t="s">
        <v>153</v>
      </c>
      <c r="EY1" s="31" t="s">
        <v>154</v>
      </c>
      <c r="EZ1" s="31" t="s">
        <v>155</v>
      </c>
      <c r="FA1" s="31" t="s">
        <v>156</v>
      </c>
      <c r="FB1" s="32" t="s">
        <v>157</v>
      </c>
      <c r="FC1" s="32" t="s">
        <v>158</v>
      </c>
      <c r="FD1" s="32" t="s">
        <v>159</v>
      </c>
      <c r="FE1" s="32" t="s">
        <v>160</v>
      </c>
      <c r="FF1" s="32" t="s">
        <v>161</v>
      </c>
      <c r="FG1" s="31" t="s">
        <v>162</v>
      </c>
      <c r="FH1" s="31" t="s">
        <v>163</v>
      </c>
      <c r="FI1" s="31" t="s">
        <v>164</v>
      </c>
      <c r="FJ1" s="31" t="s">
        <v>165</v>
      </c>
      <c r="FK1" s="31" t="s">
        <v>166</v>
      </c>
      <c r="FL1" s="32" t="s">
        <v>167</v>
      </c>
      <c r="FM1" s="32" t="s">
        <v>168</v>
      </c>
      <c r="FN1" s="32" t="s">
        <v>169</v>
      </c>
      <c r="FO1" s="32" t="s">
        <v>170</v>
      </c>
      <c r="FP1" s="32" t="s">
        <v>171</v>
      </c>
      <c r="FQ1" s="31" t="s">
        <v>172</v>
      </c>
      <c r="FR1" s="31" t="s">
        <v>173</v>
      </c>
      <c r="FS1" s="31" t="s">
        <v>174</v>
      </c>
      <c r="FT1" s="31" t="s">
        <v>175</v>
      </c>
      <c r="FU1" s="31" t="s">
        <v>176</v>
      </c>
      <c r="FV1" s="32" t="s">
        <v>177</v>
      </c>
      <c r="FW1" s="32" t="s">
        <v>178</v>
      </c>
      <c r="FX1" s="32" t="s">
        <v>179</v>
      </c>
      <c r="FY1" s="32" t="s">
        <v>180</v>
      </c>
      <c r="FZ1" s="32" t="s">
        <v>181</v>
      </c>
      <c r="GA1" s="31" t="s">
        <v>182</v>
      </c>
      <c r="GB1" s="31" t="s">
        <v>183</v>
      </c>
      <c r="GC1" s="31" t="s">
        <v>184</v>
      </c>
      <c r="GD1" s="31" t="s">
        <v>185</v>
      </c>
      <c r="GE1" s="31" t="s">
        <v>186</v>
      </c>
      <c r="GF1" s="32" t="s">
        <v>187</v>
      </c>
      <c r="GG1" s="32" t="s">
        <v>188</v>
      </c>
      <c r="GH1" s="32" t="s">
        <v>189</v>
      </c>
      <c r="GI1" s="32" t="s">
        <v>190</v>
      </c>
      <c r="GJ1" s="32" t="s">
        <v>191</v>
      </c>
      <c r="GK1" s="31" t="s">
        <v>192</v>
      </c>
      <c r="GL1" s="31" t="s">
        <v>193</v>
      </c>
      <c r="GM1" s="31" t="s">
        <v>194</v>
      </c>
      <c r="GN1" s="31" t="s">
        <v>195</v>
      </c>
      <c r="GO1" s="31" t="s">
        <v>196</v>
      </c>
      <c r="GP1" s="32" t="s">
        <v>197</v>
      </c>
      <c r="GQ1" s="32" t="s">
        <v>198</v>
      </c>
      <c r="GR1" s="32" t="s">
        <v>199</v>
      </c>
      <c r="GS1" s="32" t="s">
        <v>200</v>
      </c>
      <c r="GT1" s="32" t="s">
        <v>201</v>
      </c>
      <c r="GU1" s="31" t="s">
        <v>202</v>
      </c>
      <c r="GV1" s="31" t="s">
        <v>203</v>
      </c>
      <c r="GW1" s="31" t="s">
        <v>204</v>
      </c>
      <c r="GX1" s="31" t="s">
        <v>205</v>
      </c>
      <c r="GY1" s="31" t="s">
        <v>206</v>
      </c>
      <c r="GZ1" s="32" t="s">
        <v>207</v>
      </c>
      <c r="HA1" s="32" t="s">
        <v>208</v>
      </c>
      <c r="HB1" s="32" t="s">
        <v>209</v>
      </c>
      <c r="HC1" s="32" t="s">
        <v>210</v>
      </c>
      <c r="HD1" s="32" t="s">
        <v>211</v>
      </c>
      <c r="HE1" s="31" t="s">
        <v>212</v>
      </c>
      <c r="HF1" s="31" t="s">
        <v>213</v>
      </c>
      <c r="HG1" s="31" t="s">
        <v>214</v>
      </c>
      <c r="HH1" s="31" t="s">
        <v>215</v>
      </c>
      <c r="HI1" s="31" t="s">
        <v>216</v>
      </c>
      <c r="HJ1" s="32" t="s">
        <v>217</v>
      </c>
      <c r="HK1" s="32" t="s">
        <v>218</v>
      </c>
      <c r="HL1" s="32" t="s">
        <v>219</v>
      </c>
      <c r="HM1" s="32" t="s">
        <v>220</v>
      </c>
      <c r="HN1" s="32" t="s">
        <v>221</v>
      </c>
      <c r="HO1" s="31" t="s">
        <v>222</v>
      </c>
      <c r="HP1" s="31" t="s">
        <v>223</v>
      </c>
      <c r="HQ1" s="31" t="s">
        <v>224</v>
      </c>
      <c r="HR1" s="31" t="s">
        <v>225</v>
      </c>
      <c r="HS1" s="31" t="s">
        <v>226</v>
      </c>
      <c r="HT1" s="32" t="s">
        <v>227</v>
      </c>
      <c r="HU1" s="32" t="s">
        <v>228</v>
      </c>
      <c r="HV1" s="32" t="s">
        <v>229</v>
      </c>
      <c r="HW1" s="32" t="s">
        <v>230</v>
      </c>
      <c r="HX1" s="32" t="s">
        <v>231</v>
      </c>
      <c r="HY1" s="31" t="s">
        <v>232</v>
      </c>
      <c r="HZ1" s="31" t="s">
        <v>233</v>
      </c>
      <c r="IA1" s="31" t="s">
        <v>234</v>
      </c>
      <c r="IB1" s="31" t="s">
        <v>235</v>
      </c>
      <c r="IC1" s="31" t="s">
        <v>236</v>
      </c>
      <c r="ID1" s="32" t="s">
        <v>237</v>
      </c>
      <c r="IE1" s="32" t="s">
        <v>238</v>
      </c>
      <c r="IF1" s="32" t="s">
        <v>239</v>
      </c>
      <c r="IG1" s="32" t="s">
        <v>240</v>
      </c>
      <c r="IH1" s="32" t="s">
        <v>241</v>
      </c>
    </row>
    <row r="2" ht="19.5" customHeight="1">
      <c r="A2" s="33" t="s">
        <v>365</v>
      </c>
      <c r="B2" s="34">
        <v>1998.0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</row>
    <row r="3" ht="19.5" customHeight="1">
      <c r="A3" s="33" t="s">
        <v>366</v>
      </c>
      <c r="B3" s="34">
        <v>1998.0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</row>
    <row r="4" ht="19.5" customHeight="1">
      <c r="A4" s="33" t="s">
        <v>365</v>
      </c>
      <c r="B4" s="34">
        <v>1999.0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</row>
    <row r="5" ht="19.5" customHeight="1">
      <c r="A5" s="33" t="s">
        <v>366</v>
      </c>
      <c r="B5" s="34">
        <v>1999.0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</row>
    <row r="6" ht="19.5" customHeight="1">
      <c r="A6" s="33" t="s">
        <v>365</v>
      </c>
      <c r="B6" s="34">
        <v>2000.0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</row>
    <row r="7" ht="19.5" customHeight="1">
      <c r="A7" s="33" t="s">
        <v>366</v>
      </c>
      <c r="B7" s="34">
        <v>2000.0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</row>
    <row r="8" ht="19.5" customHeight="1">
      <c r="A8" s="33" t="s">
        <v>365</v>
      </c>
      <c r="B8" s="34">
        <v>2001.0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</row>
    <row r="9" ht="19.5" customHeight="1">
      <c r="A9" s="33" t="s">
        <v>366</v>
      </c>
      <c r="B9" s="34">
        <v>2001.0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</row>
    <row r="10" ht="19.5" customHeight="1">
      <c r="A10" s="33" t="s">
        <v>365</v>
      </c>
      <c r="B10" s="34">
        <v>2002.0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</row>
    <row r="11" ht="19.5" customHeight="1">
      <c r="A11" s="33" t="s">
        <v>366</v>
      </c>
      <c r="B11" s="34">
        <v>2002.0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</row>
    <row r="12" ht="19.5" customHeight="1">
      <c r="A12" s="33" t="s">
        <v>365</v>
      </c>
      <c r="B12" s="34">
        <v>2003.0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</row>
    <row r="13" ht="19.5" customHeight="1">
      <c r="A13" s="33" t="s">
        <v>366</v>
      </c>
      <c r="B13" s="34">
        <v>2003.0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</row>
    <row r="14" ht="19.5" customHeight="1">
      <c r="A14" s="33" t="s">
        <v>365</v>
      </c>
      <c r="B14" s="34">
        <v>2004.0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</row>
    <row r="15" ht="19.5" customHeight="1">
      <c r="A15" s="33" t="s">
        <v>366</v>
      </c>
      <c r="B15" s="34">
        <v>2004.0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</row>
    <row r="16" ht="19.5" customHeight="1">
      <c r="A16" s="33" t="s">
        <v>365</v>
      </c>
      <c r="B16" s="34">
        <v>2005.0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</row>
    <row r="17" ht="19.5" customHeight="1">
      <c r="A17" s="33" t="s">
        <v>366</v>
      </c>
      <c r="B17" s="34">
        <v>2005.0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</row>
    <row r="18" ht="19.5" customHeight="1">
      <c r="A18" s="33" t="s">
        <v>365</v>
      </c>
      <c r="B18" s="34">
        <v>2006.0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</row>
    <row r="19" ht="19.5" customHeight="1">
      <c r="A19" s="33" t="s">
        <v>366</v>
      </c>
      <c r="B19" s="34">
        <v>2006.0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</row>
    <row r="20" ht="19.5" customHeight="1">
      <c r="A20" s="33" t="s">
        <v>365</v>
      </c>
      <c r="B20" s="34">
        <v>2007.0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</row>
    <row r="21" ht="19.5" customHeight="1">
      <c r="A21" s="33" t="s">
        <v>366</v>
      </c>
      <c r="B21" s="34">
        <v>2007.0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</row>
    <row r="22" ht="19.5" customHeight="1">
      <c r="A22" s="33" t="s">
        <v>365</v>
      </c>
      <c r="B22" s="34">
        <v>2008.0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</row>
    <row r="23" ht="19.5" customHeight="1">
      <c r="A23" s="33" t="s">
        <v>366</v>
      </c>
      <c r="B23" s="34">
        <v>2008.0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</row>
    <row r="24" ht="19.5" customHeight="1">
      <c r="A24" s="33" t="s">
        <v>365</v>
      </c>
      <c r="B24" s="34">
        <v>2009.0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</row>
    <row r="25" ht="19.5" customHeight="1">
      <c r="A25" s="33" t="s">
        <v>366</v>
      </c>
      <c r="B25" s="34">
        <v>2009.0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</row>
    <row r="26" ht="19.5" customHeight="1">
      <c r="A26" s="33" t="s">
        <v>365</v>
      </c>
      <c r="B26" s="34">
        <v>2010.0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</row>
    <row r="27" ht="19.5" customHeight="1">
      <c r="A27" s="33" t="s">
        <v>366</v>
      </c>
      <c r="B27" s="34">
        <v>2010.0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</row>
    <row r="28" ht="19.5" customHeight="1">
      <c r="A28" s="33" t="s">
        <v>365</v>
      </c>
      <c r="B28" s="34">
        <v>2011.0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</row>
    <row r="29" ht="19.5" customHeight="1">
      <c r="A29" s="33" t="s">
        <v>366</v>
      </c>
      <c r="B29" s="34">
        <v>2011.0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</row>
    <row r="30" ht="19.5" customHeight="1">
      <c r="A30" s="33" t="s">
        <v>365</v>
      </c>
      <c r="B30" s="34">
        <v>2012.0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</row>
    <row r="31" ht="19.5" customHeight="1">
      <c r="A31" s="33" t="s">
        <v>366</v>
      </c>
      <c r="B31" s="34">
        <v>2012.0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</row>
    <row r="32" ht="19.5" customHeight="1">
      <c r="A32" s="33" t="s">
        <v>365</v>
      </c>
      <c r="B32" s="34">
        <v>2013.0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</row>
    <row r="33" ht="19.5" customHeight="1">
      <c r="A33" s="33" t="s">
        <v>366</v>
      </c>
      <c r="B33" s="34">
        <v>2013.0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</row>
    <row r="34" ht="19.5" customHeight="1">
      <c r="A34" s="33" t="s">
        <v>365</v>
      </c>
      <c r="B34" s="34">
        <v>2014.0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</row>
    <row r="35" ht="19.5" customHeight="1">
      <c r="A35" s="33" t="s">
        <v>366</v>
      </c>
      <c r="B35" s="34">
        <v>2014.0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</row>
    <row r="36" ht="19.5" customHeight="1">
      <c r="A36" s="33" t="s">
        <v>365</v>
      </c>
      <c r="B36" s="34">
        <v>2015.0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</row>
    <row r="37" ht="19.5" customHeight="1">
      <c r="A37" s="33" t="s">
        <v>366</v>
      </c>
      <c r="B37" s="34">
        <v>2015.0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</row>
    <row r="38" ht="19.5" customHeight="1">
      <c r="A38" s="33" t="s">
        <v>365</v>
      </c>
      <c r="B38" s="34">
        <v>2016.0</v>
      </c>
      <c r="C38" s="37">
        <v>5.74E9</v>
      </c>
      <c r="D38" s="35"/>
      <c r="E38" s="37">
        <v>7.39E8</v>
      </c>
      <c r="F38" s="37">
        <v>5.14E8</v>
      </c>
      <c r="G38" s="35"/>
      <c r="H38" s="35"/>
      <c r="I38" s="35"/>
      <c r="J38" s="35"/>
      <c r="K38" s="35"/>
      <c r="L38" s="35"/>
      <c r="M38" s="37">
        <v>2.09E10</v>
      </c>
      <c r="N38" s="35"/>
      <c r="O38" s="37">
        <v>7.52E9</v>
      </c>
      <c r="P38" s="37">
        <v>5.84E9</v>
      </c>
      <c r="Q38" s="35"/>
      <c r="R38" s="37">
        <v>2.29E10</v>
      </c>
      <c r="S38" s="35"/>
      <c r="T38" s="37">
        <v>1.12E9</v>
      </c>
      <c r="U38" s="35"/>
      <c r="V38" s="35"/>
      <c r="W38" s="37">
        <v>1.79E10</v>
      </c>
      <c r="X38" s="35"/>
      <c r="Y38" s="37">
        <v>8.0E9</v>
      </c>
      <c r="Z38" s="37">
        <v>7.72E9</v>
      </c>
      <c r="AA38" s="35"/>
      <c r="AB38" s="37">
        <v>1.61E10</v>
      </c>
      <c r="AC38" s="35"/>
      <c r="AD38" s="37">
        <v>8.36E9</v>
      </c>
      <c r="AE38" s="37">
        <v>6.0E9</v>
      </c>
      <c r="AF38" s="35"/>
      <c r="AG38" s="37">
        <v>1.44E10</v>
      </c>
      <c r="AH38" s="35"/>
      <c r="AI38" s="37">
        <v>7.47E9</v>
      </c>
      <c r="AJ38" s="37">
        <v>5.09E9</v>
      </c>
      <c r="AK38" s="35"/>
      <c r="AL38" s="37">
        <v>1.64E10</v>
      </c>
      <c r="AM38" s="35"/>
      <c r="AN38" s="37">
        <v>7.53E9</v>
      </c>
      <c r="AO38" s="37">
        <v>4.07E9</v>
      </c>
      <c r="AP38" s="35"/>
      <c r="AQ38" s="37">
        <v>9.71E9</v>
      </c>
      <c r="AR38" s="35"/>
      <c r="AS38" s="37">
        <v>5.32E9</v>
      </c>
      <c r="AT38" s="37">
        <v>3.65E9</v>
      </c>
      <c r="AU38" s="35"/>
      <c r="AV38" s="37">
        <v>9.79E9</v>
      </c>
      <c r="AW38" s="35"/>
      <c r="AX38" s="37">
        <v>4.21E9</v>
      </c>
      <c r="AY38" s="37">
        <v>1.68E9</v>
      </c>
      <c r="AZ38" s="35"/>
      <c r="BA38" s="37">
        <v>5.06E9</v>
      </c>
      <c r="BB38" s="35"/>
      <c r="BC38" s="37">
        <v>3.92E8</v>
      </c>
      <c r="BD38" s="37">
        <v>2.51E8</v>
      </c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7">
        <v>2.68E11</v>
      </c>
      <c r="BQ38" s="35"/>
      <c r="BR38" s="35"/>
      <c r="BS38" s="37">
        <v>7.6E9</v>
      </c>
      <c r="BT38" s="35"/>
      <c r="BU38" s="35"/>
      <c r="BV38" s="35"/>
      <c r="BW38" s="35"/>
      <c r="BX38" s="35"/>
      <c r="BY38" s="35"/>
      <c r="BZ38" s="35"/>
      <c r="CA38" s="35"/>
      <c r="CB38" s="37">
        <v>1.2E11</v>
      </c>
      <c r="CC38" s="37">
        <v>8.97E10</v>
      </c>
      <c r="CD38" s="35"/>
      <c r="CE38" s="37">
        <v>1.84E10</v>
      </c>
      <c r="CF38" s="35"/>
      <c r="CG38" s="37">
        <v>-1.2E8</v>
      </c>
      <c r="CH38" s="35"/>
      <c r="CI38" s="35"/>
      <c r="CJ38" s="35"/>
      <c r="CK38" s="35"/>
      <c r="CL38" s="35"/>
      <c r="CM38" s="35"/>
      <c r="CN38" s="35"/>
      <c r="CO38" s="37">
        <v>9.2068191E7</v>
      </c>
      <c r="CP38" s="35"/>
      <c r="CQ38" s="37">
        <v>-1.2E9</v>
      </c>
      <c r="CR38" s="37">
        <v>-1.2E9</v>
      </c>
      <c r="CS38" s="35"/>
      <c r="CT38" s="35"/>
      <c r="CU38" s="35"/>
      <c r="CV38" s="35"/>
      <c r="CW38" s="35"/>
      <c r="CX38" s="35"/>
      <c r="CY38" s="37">
        <v>6.45E10</v>
      </c>
      <c r="CZ38" s="35"/>
      <c r="DA38" s="37">
        <v>4.42E9</v>
      </c>
      <c r="DB38" s="37">
        <v>2.15E9</v>
      </c>
      <c r="DC38" s="35"/>
      <c r="DD38" s="37">
        <v>8.17E10</v>
      </c>
      <c r="DE38" s="35"/>
      <c r="DF38" s="37">
        <v>2.31E10</v>
      </c>
      <c r="DG38" s="37">
        <v>1.42E10</v>
      </c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7">
        <v>7.15E10</v>
      </c>
      <c r="DT38" s="35"/>
      <c r="DU38" s="37">
        <v>1.12E10</v>
      </c>
      <c r="DV38" s="37">
        <v>8.38E9</v>
      </c>
      <c r="DW38" s="35"/>
      <c r="DX38" s="37">
        <v>2.81E10</v>
      </c>
      <c r="DY38" s="35"/>
      <c r="DZ38" s="35"/>
      <c r="EA38" s="35"/>
      <c r="EB38" s="35"/>
      <c r="EC38" s="35"/>
      <c r="ED38" s="35"/>
      <c r="EE38" s="35"/>
      <c r="EF38" s="37">
        <v>-1.2E8</v>
      </c>
      <c r="EG38" s="35"/>
      <c r="EH38" s="37">
        <v>3.12E10</v>
      </c>
      <c r="EI38" s="35"/>
      <c r="EJ38" s="37">
        <v>7.88E9</v>
      </c>
      <c r="EK38" s="37">
        <v>5.42E9</v>
      </c>
      <c r="EL38" s="35"/>
      <c r="EM38" s="37">
        <v>4.29E10</v>
      </c>
      <c r="EN38" s="35"/>
      <c r="EO38" s="37">
        <v>1.29E9</v>
      </c>
      <c r="EP38" s="37">
        <v>9.69E8</v>
      </c>
      <c r="EQ38" s="35"/>
      <c r="ER38" s="37">
        <v>4.5E10</v>
      </c>
      <c r="ES38" s="35"/>
      <c r="ET38" s="37">
        <v>3.58E9</v>
      </c>
      <c r="EU38" s="37">
        <v>9.53E9</v>
      </c>
      <c r="EV38" s="35"/>
      <c r="EW38" s="37">
        <v>9.68E9</v>
      </c>
      <c r="EX38" s="35"/>
      <c r="EY38" s="37">
        <v>7.22E8</v>
      </c>
      <c r="EZ38" s="37">
        <v>5.45E8</v>
      </c>
      <c r="FA38" s="35"/>
      <c r="FB38" s="37">
        <v>4.68E10</v>
      </c>
      <c r="FC38" s="35"/>
      <c r="FD38" s="37">
        <v>2.2E10</v>
      </c>
      <c r="FE38" s="37">
        <v>1.84E10</v>
      </c>
      <c r="FF38" s="35"/>
      <c r="FG38" s="37">
        <v>1.3E11</v>
      </c>
      <c r="FH38" s="35"/>
      <c r="FI38" s="37">
        <v>3.67E9</v>
      </c>
      <c r="FJ38" s="37">
        <v>2.31E9</v>
      </c>
      <c r="FK38" s="35"/>
      <c r="FL38" s="37">
        <v>2.43E10</v>
      </c>
      <c r="FM38" s="35"/>
      <c r="FN38" s="37">
        <v>1.18E10</v>
      </c>
      <c r="FO38" s="37">
        <v>8.26E9</v>
      </c>
      <c r="FP38" s="35"/>
      <c r="FQ38" s="35"/>
      <c r="FR38" s="35"/>
      <c r="FS38" s="35"/>
      <c r="FT38" s="35"/>
      <c r="FU38" s="35"/>
      <c r="FV38" s="37">
        <v>3.99E9</v>
      </c>
      <c r="FW38" s="35"/>
      <c r="FX38" s="37">
        <v>4.1E8</v>
      </c>
      <c r="FY38" s="37">
        <v>2.49E8</v>
      </c>
      <c r="FZ38" s="35"/>
      <c r="GA38" s="37">
        <v>8.36E10</v>
      </c>
      <c r="GB38" s="35"/>
      <c r="GC38" s="37">
        <v>1.96E10</v>
      </c>
      <c r="GD38" s="37">
        <v>1.47E10</v>
      </c>
      <c r="GE38" s="35"/>
      <c r="GF38" s="37">
        <v>5.11E10</v>
      </c>
      <c r="GG38" s="35"/>
      <c r="GH38" s="37">
        <v>3.8E9</v>
      </c>
      <c r="GI38" s="37">
        <v>2.89E9</v>
      </c>
      <c r="GJ38" s="35"/>
      <c r="GK38" s="37">
        <v>4.39E11</v>
      </c>
      <c r="GL38" s="35"/>
      <c r="GM38" s="37">
        <v>1.65E11</v>
      </c>
      <c r="GN38" s="37">
        <v>1.1E11</v>
      </c>
      <c r="GO38" s="35"/>
      <c r="GP38" s="37">
        <v>2.65E10</v>
      </c>
      <c r="GQ38" s="35"/>
      <c r="GR38" s="37">
        <v>2.8E9</v>
      </c>
      <c r="GS38" s="37">
        <v>2.07E9</v>
      </c>
      <c r="GT38" s="35"/>
      <c r="GU38" s="37">
        <v>4.52E13</v>
      </c>
      <c r="GV38" s="35"/>
      <c r="GW38" s="37">
        <v>-5.5E12</v>
      </c>
      <c r="GX38" s="37">
        <v>-6.4E12</v>
      </c>
      <c r="GY38" s="35"/>
      <c r="GZ38" s="37">
        <v>2.05E9</v>
      </c>
      <c r="HA38" s="35"/>
      <c r="HB38" s="35"/>
      <c r="HC38" s="37">
        <v>2.09E8</v>
      </c>
      <c r="HD38" s="35"/>
      <c r="HE38" s="37">
        <v>4.79E10</v>
      </c>
      <c r="HF38" s="35"/>
      <c r="HG38" s="37">
        <v>7.4E9</v>
      </c>
      <c r="HH38" s="37">
        <v>5.66E9</v>
      </c>
      <c r="HI38" s="35"/>
      <c r="HJ38" s="37">
        <v>4.97E9</v>
      </c>
      <c r="HK38" s="35"/>
      <c r="HL38" s="37">
        <v>-8.5E8</v>
      </c>
      <c r="HM38" s="37">
        <v>-8.2E8</v>
      </c>
      <c r="HN38" s="35"/>
      <c r="HO38" s="37">
        <v>1.65E11</v>
      </c>
      <c r="HP38" s="35"/>
      <c r="HQ38" s="35"/>
      <c r="HR38" s="35"/>
      <c r="HS38" s="35"/>
      <c r="HT38" s="37">
        <v>1.55E11</v>
      </c>
      <c r="HU38" s="35"/>
      <c r="HV38" s="35"/>
      <c r="HW38" s="35"/>
      <c r="HX38" s="35"/>
      <c r="HY38" s="37">
        <v>2.8992014E7</v>
      </c>
      <c r="HZ38" s="35"/>
      <c r="IA38" s="37">
        <v>-2586966.0</v>
      </c>
      <c r="IB38" s="37">
        <v>-4772649.0</v>
      </c>
      <c r="IC38" s="35"/>
      <c r="ID38" s="37">
        <v>2.0E10</v>
      </c>
      <c r="IE38" s="35"/>
      <c r="IF38" s="37">
        <v>3.5E9</v>
      </c>
      <c r="IG38" s="35"/>
      <c r="IH38" s="35"/>
    </row>
    <row r="39" ht="19.5" customHeight="1">
      <c r="A39" s="33" t="s">
        <v>366</v>
      </c>
      <c r="B39" s="34">
        <v>2016.0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7">
        <v>1.15E11</v>
      </c>
      <c r="DT39" s="35"/>
      <c r="DU39" s="37">
        <v>7.41E9</v>
      </c>
      <c r="DV39" s="37">
        <v>4.13E9</v>
      </c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</row>
    <row r="40" ht="19.5" customHeight="1">
      <c r="A40" s="33" t="s">
        <v>365</v>
      </c>
      <c r="B40" s="34">
        <v>2017.0</v>
      </c>
      <c r="C40" s="37">
        <v>6.51E9</v>
      </c>
      <c r="D40" s="35"/>
      <c r="E40" s="37">
        <v>7.66E8</v>
      </c>
      <c r="F40" s="37">
        <v>5.4E8</v>
      </c>
      <c r="G40" s="35"/>
      <c r="H40" s="35"/>
      <c r="I40" s="35"/>
      <c r="J40" s="35"/>
      <c r="K40" s="35"/>
      <c r="L40" s="35"/>
      <c r="M40" s="37">
        <v>2.24E10</v>
      </c>
      <c r="N40" s="35"/>
      <c r="O40" s="37">
        <v>8.3E9</v>
      </c>
      <c r="P40" s="37">
        <v>5.99E9</v>
      </c>
      <c r="Q40" s="35"/>
      <c r="R40" s="37">
        <v>2.02E10</v>
      </c>
      <c r="S40" s="35"/>
      <c r="T40" s="37">
        <v>1.31E9</v>
      </c>
      <c r="U40" s="35"/>
      <c r="V40" s="35"/>
      <c r="W40" s="37">
        <v>1.79E10</v>
      </c>
      <c r="X40" s="35"/>
      <c r="Y40" s="37">
        <v>7.72E9</v>
      </c>
      <c r="Z40" s="37">
        <v>7.28E9</v>
      </c>
      <c r="AA40" s="35"/>
      <c r="AB40" s="37">
        <v>1.73E10</v>
      </c>
      <c r="AC40" s="35"/>
      <c r="AD40" s="37">
        <v>8.82E9</v>
      </c>
      <c r="AE40" s="37">
        <v>6.58E9</v>
      </c>
      <c r="AF40" s="35"/>
      <c r="AG40" s="37">
        <v>1.52E10</v>
      </c>
      <c r="AH40" s="35"/>
      <c r="AI40" s="37">
        <v>7.69E9</v>
      </c>
      <c r="AJ40" s="37">
        <v>5.98E9</v>
      </c>
      <c r="AK40" s="35"/>
      <c r="AL40" s="37">
        <v>1.5E10</v>
      </c>
      <c r="AM40" s="35"/>
      <c r="AN40" s="37">
        <v>6.2E9</v>
      </c>
      <c r="AO40" s="37">
        <v>4.29E9</v>
      </c>
      <c r="AP40" s="35"/>
      <c r="AQ40" s="37">
        <v>9.91E9</v>
      </c>
      <c r="AR40" s="35"/>
      <c r="AS40" s="37">
        <v>5.31E9</v>
      </c>
      <c r="AT40" s="37">
        <v>4.13E9</v>
      </c>
      <c r="AU40" s="35"/>
      <c r="AV40" s="37">
        <v>1.22E10</v>
      </c>
      <c r="AW40" s="35"/>
      <c r="AX40" s="37">
        <v>6.0E9</v>
      </c>
      <c r="AY40" s="37">
        <v>3.08E9</v>
      </c>
      <c r="AZ40" s="35"/>
      <c r="BA40" s="37">
        <v>6.46E9</v>
      </c>
      <c r="BB40" s="35"/>
      <c r="BC40" s="37">
        <v>1.21E9</v>
      </c>
      <c r="BD40" s="37">
        <v>8.97E8</v>
      </c>
      <c r="BE40" s="35"/>
      <c r="BF40" s="37">
        <v>2.27E10</v>
      </c>
      <c r="BG40" s="35"/>
      <c r="BH40" s="37">
        <v>1.55E10</v>
      </c>
      <c r="BI40" s="37">
        <v>1.01E10</v>
      </c>
      <c r="BJ40" s="35"/>
      <c r="BK40" s="37">
        <v>4.21E10</v>
      </c>
      <c r="BL40" s="35"/>
      <c r="BM40" s="37">
        <v>2.42E9</v>
      </c>
      <c r="BN40" s="37">
        <v>1.57E9</v>
      </c>
      <c r="BO40" s="35"/>
      <c r="BP40" s="37">
        <v>2.9E11</v>
      </c>
      <c r="BQ40" s="35"/>
      <c r="BR40" s="37">
        <v>2.65E9</v>
      </c>
      <c r="BS40" s="37">
        <v>1.32E9</v>
      </c>
      <c r="BT40" s="35"/>
      <c r="BU40" s="37">
        <v>3.56E10</v>
      </c>
      <c r="BV40" s="35"/>
      <c r="BW40" s="37">
        <v>1.5E10</v>
      </c>
      <c r="BX40" s="37">
        <v>1.02E10</v>
      </c>
      <c r="BY40" s="35"/>
      <c r="BZ40" s="35"/>
      <c r="CA40" s="35"/>
      <c r="CB40" s="37">
        <v>8.85E10</v>
      </c>
      <c r="CC40" s="37">
        <v>7.21E10</v>
      </c>
      <c r="CD40" s="35"/>
      <c r="CE40" s="37">
        <v>2.1E10</v>
      </c>
      <c r="CF40" s="35"/>
      <c r="CG40" s="37">
        <v>5.92E8</v>
      </c>
      <c r="CH40" s="37">
        <v>1.01E9</v>
      </c>
      <c r="CI40" s="35"/>
      <c r="CJ40" s="35"/>
      <c r="CK40" s="35"/>
      <c r="CL40" s="35"/>
      <c r="CM40" s="35"/>
      <c r="CN40" s="35"/>
      <c r="CO40" s="37">
        <v>2.17E9</v>
      </c>
      <c r="CP40" s="35"/>
      <c r="CQ40" s="37">
        <v>-7.4E7</v>
      </c>
      <c r="CR40" s="37">
        <v>-8.9E7</v>
      </c>
      <c r="CS40" s="35"/>
      <c r="CT40" s="37">
        <v>3.3E10</v>
      </c>
      <c r="CU40" s="37">
        <v>9.87E11</v>
      </c>
      <c r="CV40" s="37">
        <v>1.43E10</v>
      </c>
      <c r="CW40" s="37">
        <v>1.07E10</v>
      </c>
      <c r="CX40" s="35"/>
      <c r="CY40" s="37">
        <v>6.96E10</v>
      </c>
      <c r="CZ40" s="35"/>
      <c r="DA40" s="37">
        <v>4.25E9</v>
      </c>
      <c r="DB40" s="37">
        <v>2.4E9</v>
      </c>
      <c r="DC40" s="35"/>
      <c r="DD40" s="37">
        <v>8.21E10</v>
      </c>
      <c r="DE40" s="35"/>
      <c r="DF40" s="37">
        <v>2.15E10</v>
      </c>
      <c r="DG40" s="37">
        <v>1.52E10</v>
      </c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7">
        <v>9.13E10</v>
      </c>
      <c r="DT40" s="35"/>
      <c r="DU40" s="37">
        <v>2.25E10</v>
      </c>
      <c r="DV40" s="37">
        <v>1.63E10</v>
      </c>
      <c r="DW40" s="35"/>
      <c r="DX40" s="37">
        <v>2.51E10</v>
      </c>
      <c r="DY40" s="35"/>
      <c r="DZ40" s="35"/>
      <c r="EA40" s="35"/>
      <c r="EB40" s="35"/>
      <c r="EC40" s="35"/>
      <c r="ED40" s="35"/>
      <c r="EE40" s="35"/>
      <c r="EF40" s="37">
        <v>-1.3E9</v>
      </c>
      <c r="EG40" s="35"/>
      <c r="EH40" s="37">
        <v>3.23E10</v>
      </c>
      <c r="EI40" s="35"/>
      <c r="EJ40" s="37">
        <v>3.12E9</v>
      </c>
      <c r="EK40" s="37">
        <v>2.62E9</v>
      </c>
      <c r="EL40" s="35"/>
      <c r="EM40" s="37">
        <v>4.27E10</v>
      </c>
      <c r="EN40" s="35"/>
      <c r="EO40" s="37">
        <v>1.03E9</v>
      </c>
      <c r="EP40" s="37">
        <v>9.56E8</v>
      </c>
      <c r="EQ40" s="35"/>
      <c r="ER40" s="37">
        <v>4.77E10</v>
      </c>
      <c r="ES40" s="35"/>
      <c r="ET40" s="37">
        <v>4.96E9</v>
      </c>
      <c r="EU40" s="37">
        <v>1.16E10</v>
      </c>
      <c r="EV40" s="35"/>
      <c r="EW40" s="37">
        <v>9.74E9</v>
      </c>
      <c r="EX40" s="35"/>
      <c r="EY40" s="37">
        <v>3.56E8</v>
      </c>
      <c r="EZ40" s="37">
        <v>2.15E8</v>
      </c>
      <c r="FA40" s="35"/>
      <c r="FB40" s="37">
        <v>5.57E10</v>
      </c>
      <c r="FC40" s="35"/>
      <c r="FD40" s="37">
        <v>2.84E10</v>
      </c>
      <c r="FE40" s="37">
        <v>2.35E10</v>
      </c>
      <c r="FF40" s="35"/>
      <c r="FG40" s="37">
        <v>1.54E11</v>
      </c>
      <c r="FH40" s="35"/>
      <c r="FI40" s="37">
        <v>3.57E9</v>
      </c>
      <c r="FJ40" s="37">
        <v>2.37E9</v>
      </c>
      <c r="FK40" s="35"/>
      <c r="FL40" s="37">
        <v>2.83E10</v>
      </c>
      <c r="FM40" s="35"/>
      <c r="FN40" s="37">
        <v>1.45E10</v>
      </c>
      <c r="FO40" s="37">
        <v>9.63E9</v>
      </c>
      <c r="FP40" s="35"/>
      <c r="FQ40" s="35"/>
      <c r="FR40" s="35"/>
      <c r="FS40" s="35"/>
      <c r="FT40" s="35"/>
      <c r="FU40" s="35"/>
      <c r="FV40" s="37">
        <v>3.61E9</v>
      </c>
      <c r="FW40" s="35"/>
      <c r="FX40" s="37">
        <v>-3.9E8</v>
      </c>
      <c r="FY40" s="37">
        <v>-4.8E8</v>
      </c>
      <c r="FZ40" s="35"/>
      <c r="GA40" s="37">
        <v>8.85E10</v>
      </c>
      <c r="GB40" s="35"/>
      <c r="GC40" s="37">
        <v>1.04E10</v>
      </c>
      <c r="GD40" s="37">
        <v>7.32E9</v>
      </c>
      <c r="GE40" s="35"/>
      <c r="GF40" s="37">
        <v>4.34E10</v>
      </c>
      <c r="GG40" s="35"/>
      <c r="GH40" s="37">
        <v>6.19E9</v>
      </c>
      <c r="GI40" s="37">
        <v>3.8E9</v>
      </c>
      <c r="GJ40" s="35"/>
      <c r="GK40" s="37">
        <v>4.84E11</v>
      </c>
      <c r="GL40" s="35"/>
      <c r="GM40" s="37">
        <v>1.66E11</v>
      </c>
      <c r="GN40" s="37">
        <v>1.11E11</v>
      </c>
      <c r="GO40" s="35"/>
      <c r="GP40" s="37">
        <v>3.64E10</v>
      </c>
      <c r="GQ40" s="35"/>
      <c r="GR40" s="37">
        <v>9.99E9</v>
      </c>
      <c r="GS40" s="37">
        <v>7.36E9</v>
      </c>
      <c r="GT40" s="35"/>
      <c r="GU40" s="37">
        <v>7.4E10</v>
      </c>
      <c r="GV40" s="35"/>
      <c r="GW40" s="37">
        <v>1.03E10</v>
      </c>
      <c r="GX40" s="37">
        <v>6.92E9</v>
      </c>
      <c r="GY40" s="35"/>
      <c r="GZ40" s="37">
        <v>2.53E9</v>
      </c>
      <c r="HA40" s="35"/>
      <c r="HB40" s="37">
        <v>6.46E8</v>
      </c>
      <c r="HC40" s="37">
        <v>5.36E8</v>
      </c>
      <c r="HD40" s="35"/>
      <c r="HE40" s="37">
        <v>3.04E10</v>
      </c>
      <c r="HF40" s="35"/>
      <c r="HG40" s="37">
        <v>-8.7E8</v>
      </c>
      <c r="HH40" s="37">
        <v>-2.8E8</v>
      </c>
      <c r="HI40" s="35"/>
      <c r="HJ40" s="37">
        <v>6.48E9</v>
      </c>
      <c r="HK40" s="35"/>
      <c r="HL40" s="37">
        <v>5.39E8</v>
      </c>
      <c r="HM40" s="37">
        <v>5.51E8</v>
      </c>
      <c r="HN40" s="35"/>
      <c r="HO40" s="37">
        <v>1.75E11</v>
      </c>
      <c r="HP40" s="35"/>
      <c r="HQ40" s="37">
        <v>7.15E9</v>
      </c>
      <c r="HR40" s="37">
        <v>4.77E9</v>
      </c>
      <c r="HS40" s="35"/>
      <c r="HT40" s="37">
        <v>1.52E11</v>
      </c>
      <c r="HU40" s="35"/>
      <c r="HV40" s="35"/>
      <c r="HW40" s="35"/>
      <c r="HX40" s="35"/>
      <c r="HY40" s="37">
        <v>3.1006652E7</v>
      </c>
      <c r="HZ40" s="35"/>
      <c r="IA40" s="37">
        <v>-1696988.0</v>
      </c>
      <c r="IB40" s="37">
        <v>-2945344.0</v>
      </c>
      <c r="IC40" s="35"/>
      <c r="ID40" s="37">
        <v>1.93E10</v>
      </c>
      <c r="IE40" s="35"/>
      <c r="IF40" s="37">
        <v>2.59E9</v>
      </c>
      <c r="IG40" s="35"/>
      <c r="IH40" s="35"/>
    </row>
    <row r="41" ht="19.5" customHeight="1">
      <c r="A41" s="33" t="s">
        <v>366</v>
      </c>
      <c r="B41" s="34">
        <v>2017.0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7">
        <v>3.64E10</v>
      </c>
      <c r="AC41" s="35"/>
      <c r="AD41" s="37">
        <v>1.89E10</v>
      </c>
      <c r="AE41" s="37">
        <v>1.27E10</v>
      </c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7">
        <v>1.35E11</v>
      </c>
      <c r="DT41" s="35"/>
      <c r="DU41" s="37">
        <v>1.25E10</v>
      </c>
      <c r="DV41" s="37">
        <v>8.71E9</v>
      </c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</row>
    <row r="42" ht="19.5" customHeight="1">
      <c r="A42" s="33" t="s">
        <v>365</v>
      </c>
      <c r="B42" s="34">
        <v>2018.0</v>
      </c>
      <c r="C42" s="37">
        <v>5.54E9</v>
      </c>
      <c r="D42" s="35"/>
      <c r="E42" s="37">
        <v>7.99E8</v>
      </c>
      <c r="F42" s="37">
        <v>5.72E8</v>
      </c>
      <c r="G42" s="35"/>
      <c r="H42" s="35"/>
      <c r="I42" s="35"/>
      <c r="J42" s="35"/>
      <c r="K42" s="35"/>
      <c r="L42" s="35"/>
      <c r="M42" s="37">
        <v>2.43E10</v>
      </c>
      <c r="N42" s="35"/>
      <c r="O42" s="37">
        <v>6.87E9</v>
      </c>
      <c r="P42" s="37">
        <v>4.22E9</v>
      </c>
      <c r="Q42" s="35"/>
      <c r="R42" s="37">
        <v>2.19E10</v>
      </c>
      <c r="S42" s="35"/>
      <c r="T42" s="37">
        <v>1.38E9</v>
      </c>
      <c r="U42" s="35"/>
      <c r="V42" s="35"/>
      <c r="W42" s="37">
        <v>1.99E10</v>
      </c>
      <c r="X42" s="35"/>
      <c r="Y42" s="37">
        <v>9.22E9</v>
      </c>
      <c r="Z42" s="37">
        <v>6.81E9</v>
      </c>
      <c r="AA42" s="35"/>
      <c r="AB42" s="37">
        <v>1.87E10</v>
      </c>
      <c r="AC42" s="35"/>
      <c r="AD42" s="37">
        <v>1.01E10</v>
      </c>
      <c r="AE42" s="37">
        <v>7.62E9</v>
      </c>
      <c r="AF42" s="35"/>
      <c r="AG42" s="37">
        <v>1.57E10</v>
      </c>
      <c r="AH42" s="35"/>
      <c r="AI42" s="37">
        <v>7.59E9</v>
      </c>
      <c r="AJ42" s="37">
        <v>6.76E9</v>
      </c>
      <c r="AK42" s="35"/>
      <c r="AL42" s="37">
        <v>1.44E10</v>
      </c>
      <c r="AM42" s="35"/>
      <c r="AN42" s="37">
        <v>5.1E9</v>
      </c>
      <c r="AO42" s="37">
        <v>4.57E9</v>
      </c>
      <c r="AP42" s="35"/>
      <c r="AQ42" s="37">
        <v>1.05E10</v>
      </c>
      <c r="AR42" s="35"/>
      <c r="AS42" s="37">
        <v>5.38E9</v>
      </c>
      <c r="AT42" s="37">
        <v>4.34E9</v>
      </c>
      <c r="AU42" s="35"/>
      <c r="AV42" s="37">
        <v>1.19E10</v>
      </c>
      <c r="AW42" s="35"/>
      <c r="AX42" s="37">
        <v>4.38E9</v>
      </c>
      <c r="AY42" s="37">
        <v>3.8E9</v>
      </c>
      <c r="AZ42" s="35"/>
      <c r="BA42" s="37">
        <v>6.47E9</v>
      </c>
      <c r="BB42" s="35"/>
      <c r="BC42" s="37">
        <v>6.53E8</v>
      </c>
      <c r="BD42" s="37">
        <v>8.35E8</v>
      </c>
      <c r="BE42" s="35"/>
      <c r="BF42" s="37">
        <v>2.58E10</v>
      </c>
      <c r="BG42" s="35"/>
      <c r="BH42" s="37">
        <v>1.66E10</v>
      </c>
      <c r="BI42" s="37">
        <v>1.12E10</v>
      </c>
      <c r="BJ42" s="35"/>
      <c r="BK42" s="37">
        <v>4.84E10</v>
      </c>
      <c r="BL42" s="35"/>
      <c r="BM42" s="37">
        <v>4.29E9</v>
      </c>
      <c r="BN42" s="37">
        <v>2.9E9</v>
      </c>
      <c r="BO42" s="35"/>
      <c r="BP42" s="37">
        <v>2.66E11</v>
      </c>
      <c r="BQ42" s="35"/>
      <c r="BR42" s="37">
        <v>3.23E9</v>
      </c>
      <c r="BS42" s="37">
        <v>1.96E9</v>
      </c>
      <c r="BT42" s="35"/>
      <c r="BU42" s="37">
        <v>4.17E10</v>
      </c>
      <c r="BV42" s="35"/>
      <c r="BW42" s="37">
        <v>1.89E10</v>
      </c>
      <c r="BX42" s="37">
        <v>1.18E10</v>
      </c>
      <c r="BY42" s="35"/>
      <c r="BZ42" s="35"/>
      <c r="CA42" s="35"/>
      <c r="CB42" s="37">
        <v>1.19E11</v>
      </c>
      <c r="CC42" s="37">
        <v>9.47E10</v>
      </c>
      <c r="CD42" s="35"/>
      <c r="CE42" s="37">
        <v>1.97E10</v>
      </c>
      <c r="CF42" s="35"/>
      <c r="CG42" s="37">
        <v>1.07E8</v>
      </c>
      <c r="CH42" s="37">
        <v>-5.9E7</v>
      </c>
      <c r="CI42" s="35"/>
      <c r="CJ42" s="35"/>
      <c r="CK42" s="35"/>
      <c r="CL42" s="35"/>
      <c r="CM42" s="35"/>
      <c r="CN42" s="35"/>
      <c r="CO42" s="37">
        <v>6.27E8</v>
      </c>
      <c r="CP42" s="35"/>
      <c r="CQ42" s="37">
        <v>-3.1E8</v>
      </c>
      <c r="CR42" s="37">
        <v>-3.1E8</v>
      </c>
      <c r="CS42" s="35"/>
      <c r="CT42" s="37">
        <v>3.54E10</v>
      </c>
      <c r="CU42" s="37">
        <v>1.03E12</v>
      </c>
      <c r="CV42" s="37">
        <v>1.56E10</v>
      </c>
      <c r="CW42" s="37">
        <v>4.56E9</v>
      </c>
      <c r="CX42" s="35"/>
      <c r="CY42" s="37">
        <v>7.8E10</v>
      </c>
      <c r="CZ42" s="35"/>
      <c r="DA42" s="37">
        <v>6.67E9</v>
      </c>
      <c r="DB42" s="37">
        <v>1.51E9</v>
      </c>
      <c r="DC42" s="35"/>
      <c r="DD42" s="37">
        <v>8.34E10</v>
      </c>
      <c r="DE42" s="35"/>
      <c r="DF42" s="37">
        <v>2.7E10</v>
      </c>
      <c r="DG42" s="37">
        <v>1.92E10</v>
      </c>
      <c r="DH42" s="35"/>
      <c r="DI42" s="35"/>
      <c r="DJ42" s="35"/>
      <c r="DK42" s="35"/>
      <c r="DL42" s="35"/>
      <c r="DM42" s="35"/>
      <c r="DN42" s="35"/>
      <c r="DO42" s="35"/>
      <c r="DP42" s="35"/>
      <c r="DQ42" s="37">
        <v>7.0E9</v>
      </c>
      <c r="DR42" s="35"/>
      <c r="DS42" s="35"/>
      <c r="DT42" s="35"/>
      <c r="DU42" s="35"/>
      <c r="DV42" s="35"/>
      <c r="DW42" s="35"/>
      <c r="DX42" s="37">
        <v>2.32E10</v>
      </c>
      <c r="DY42" s="35"/>
      <c r="DZ42" s="37">
        <v>1.36E9</v>
      </c>
      <c r="EA42" s="37">
        <v>8.61E8</v>
      </c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7">
        <v>4.44E10</v>
      </c>
      <c r="EN42" s="35"/>
      <c r="EO42" s="37">
        <v>7.48E8</v>
      </c>
      <c r="EP42" s="37">
        <v>5.35E8</v>
      </c>
      <c r="EQ42" s="35"/>
      <c r="ER42" s="37">
        <v>4.7E10</v>
      </c>
      <c r="ES42" s="35"/>
      <c r="ET42" s="37">
        <v>2.89E9</v>
      </c>
      <c r="EU42" s="37">
        <v>8.94E9</v>
      </c>
      <c r="EV42" s="35"/>
      <c r="EW42" s="37">
        <v>1.1E10</v>
      </c>
      <c r="EX42" s="35"/>
      <c r="EY42" s="37">
        <v>1.07E9</v>
      </c>
      <c r="EZ42" s="37">
        <v>7.64E8</v>
      </c>
      <c r="FA42" s="35"/>
      <c r="FB42" s="37">
        <v>6.24E10</v>
      </c>
      <c r="FC42" s="35"/>
      <c r="FD42" s="37">
        <v>3.21E10</v>
      </c>
      <c r="FE42" s="37">
        <v>2.0E10</v>
      </c>
      <c r="FF42" s="35"/>
      <c r="FG42" s="37">
        <v>1.71E11</v>
      </c>
      <c r="FH42" s="35"/>
      <c r="FI42" s="37">
        <v>4.32E9</v>
      </c>
      <c r="FJ42" s="37">
        <v>3.02E9</v>
      </c>
      <c r="FK42" s="35"/>
      <c r="FL42" s="37">
        <v>3.44E10</v>
      </c>
      <c r="FM42" s="37">
        <v>9.69E11</v>
      </c>
      <c r="FN42" s="37">
        <v>1.89E10</v>
      </c>
      <c r="FO42" s="37">
        <v>1.26E10</v>
      </c>
      <c r="FP42" s="35"/>
      <c r="FQ42" s="37">
        <v>5.2E8</v>
      </c>
      <c r="FR42" s="35"/>
      <c r="FS42" s="35"/>
      <c r="FT42" s="37">
        <v>-2.2E8</v>
      </c>
      <c r="FU42" s="35"/>
      <c r="FV42" s="37">
        <v>3.67E9</v>
      </c>
      <c r="FW42" s="35"/>
      <c r="FX42" s="37">
        <v>-3582000.0</v>
      </c>
      <c r="FY42" s="37">
        <v>-1.3E8</v>
      </c>
      <c r="FZ42" s="35"/>
      <c r="GA42" s="37">
        <v>8.76E10</v>
      </c>
      <c r="GB42" s="35"/>
      <c r="GC42" s="37">
        <v>6.39E9</v>
      </c>
      <c r="GD42" s="37">
        <v>3.43E9</v>
      </c>
      <c r="GE42" s="35"/>
      <c r="GF42" s="37">
        <v>5.96E10</v>
      </c>
      <c r="GG42" s="35"/>
      <c r="GH42" s="37">
        <v>4.91E9</v>
      </c>
      <c r="GI42" s="35"/>
      <c r="GJ42" s="35"/>
      <c r="GK42" s="37">
        <v>5.06E11</v>
      </c>
      <c r="GL42" s="35"/>
      <c r="GM42" s="37">
        <v>1.59E11</v>
      </c>
      <c r="GN42" s="37">
        <v>1.05E11</v>
      </c>
      <c r="GO42" s="35"/>
      <c r="GP42" s="37">
        <v>3.03E10</v>
      </c>
      <c r="GQ42" s="35"/>
      <c r="GR42" s="37">
        <v>2.38E9</v>
      </c>
      <c r="GS42" s="37">
        <v>1.64E9</v>
      </c>
      <c r="GT42" s="35"/>
      <c r="GU42" s="37">
        <v>5.64E10</v>
      </c>
      <c r="GV42" s="35"/>
      <c r="GW42" s="37">
        <v>-3.2E8</v>
      </c>
      <c r="GX42" s="37">
        <v>-1.7E9</v>
      </c>
      <c r="GY42" s="35"/>
      <c r="GZ42" s="37">
        <v>2.96E9</v>
      </c>
      <c r="HA42" s="35"/>
      <c r="HB42" s="37">
        <v>5.6976398E7</v>
      </c>
      <c r="HC42" s="37">
        <v>9.0929207E7</v>
      </c>
      <c r="HD42" s="35"/>
      <c r="HE42" s="37">
        <v>3.6E10</v>
      </c>
      <c r="HF42" s="35"/>
      <c r="HG42" s="37">
        <v>-1.4E9</v>
      </c>
      <c r="HH42" s="37">
        <v>-1.7E9</v>
      </c>
      <c r="HI42" s="35"/>
      <c r="HJ42" s="35"/>
      <c r="HK42" s="35"/>
      <c r="HL42" s="35"/>
      <c r="HM42" s="35"/>
      <c r="HN42" s="35"/>
      <c r="HO42" s="37">
        <v>2.09E11</v>
      </c>
      <c r="HP42" s="35"/>
      <c r="HQ42" s="37">
        <v>8.45E9</v>
      </c>
      <c r="HR42" s="37">
        <v>7.03E9</v>
      </c>
      <c r="HS42" s="35"/>
      <c r="HT42" s="37">
        <v>1.85E11</v>
      </c>
      <c r="HU42" s="35"/>
      <c r="HV42" s="35"/>
      <c r="HW42" s="35"/>
      <c r="HX42" s="35"/>
      <c r="HY42" s="37">
        <v>3.0641347E7</v>
      </c>
      <c r="HZ42" s="35"/>
      <c r="IA42" s="37">
        <v>-2097575.0</v>
      </c>
      <c r="IB42" s="37">
        <v>-3528002.0</v>
      </c>
      <c r="IC42" s="35"/>
      <c r="ID42" s="37">
        <v>2.0E10</v>
      </c>
      <c r="IE42" s="35"/>
      <c r="IF42" s="37">
        <v>2.86E9</v>
      </c>
      <c r="IG42" s="35"/>
      <c r="IH42" s="35"/>
    </row>
    <row r="43" ht="19.5" customHeight="1">
      <c r="A43" s="33" t="s">
        <v>366</v>
      </c>
      <c r="B43" s="34">
        <v>2018.0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7">
        <v>3.96E10</v>
      </c>
      <c r="AC43" s="35"/>
      <c r="AD43" s="37">
        <v>2.08E10</v>
      </c>
      <c r="AE43" s="37">
        <v>1.73E10</v>
      </c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7">
        <v>2.49E10</v>
      </c>
      <c r="AW43" s="35"/>
      <c r="AX43" s="37">
        <v>8.84E9</v>
      </c>
      <c r="AY43" s="37">
        <v>8.51E9</v>
      </c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7">
        <v>1.01E11</v>
      </c>
      <c r="DT43" s="35"/>
      <c r="DU43" s="37">
        <v>-1.2E10</v>
      </c>
      <c r="DV43" s="37">
        <v>-1.3E10</v>
      </c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</row>
    <row r="44" ht="19.5" customHeight="1">
      <c r="A44" s="33" t="s">
        <v>365</v>
      </c>
      <c r="B44" s="34">
        <v>2019.0</v>
      </c>
      <c r="C44" s="37">
        <v>5.99E9</v>
      </c>
      <c r="D44" s="35"/>
      <c r="E44" s="37">
        <v>1.04E9</v>
      </c>
      <c r="F44" s="37">
        <v>7.98E8</v>
      </c>
      <c r="G44" s="35"/>
      <c r="H44" s="35"/>
      <c r="I44" s="35"/>
      <c r="J44" s="35"/>
      <c r="K44" s="35"/>
      <c r="L44" s="35"/>
      <c r="M44" s="37">
        <v>2.3E10</v>
      </c>
      <c r="N44" s="35"/>
      <c r="O44" s="37">
        <v>6.06E9</v>
      </c>
      <c r="P44" s="37">
        <v>7.04E8</v>
      </c>
      <c r="Q44" s="35"/>
      <c r="R44" s="37">
        <v>2.17E10</v>
      </c>
      <c r="S44" s="35"/>
      <c r="T44" s="37">
        <v>9.67E8</v>
      </c>
      <c r="U44" s="37">
        <v>5.29E8</v>
      </c>
      <c r="V44" s="35"/>
      <c r="W44" s="37">
        <v>1.94E10</v>
      </c>
      <c r="X44" s="35"/>
      <c r="Y44" s="37">
        <v>8.65E9</v>
      </c>
      <c r="Z44" s="37">
        <v>7.96E9</v>
      </c>
      <c r="AA44" s="35"/>
      <c r="AB44" s="37">
        <v>2.08E10</v>
      </c>
      <c r="AC44" s="35"/>
      <c r="AD44" s="37">
        <v>1.16E10</v>
      </c>
      <c r="AE44" s="37">
        <v>9.12E9</v>
      </c>
      <c r="AF44" s="35"/>
      <c r="AG44" s="37">
        <v>1.71E10</v>
      </c>
      <c r="AH44" s="35"/>
      <c r="AI44" s="37">
        <v>7.68E9</v>
      </c>
      <c r="AJ44" s="37">
        <v>6.73E9</v>
      </c>
      <c r="AK44" s="35"/>
      <c r="AL44" s="37">
        <v>1.46E10</v>
      </c>
      <c r="AM44" s="35"/>
      <c r="AN44" s="37">
        <v>3.62E9</v>
      </c>
      <c r="AO44" s="37">
        <v>-9.0E9</v>
      </c>
      <c r="AP44" s="35"/>
      <c r="AQ44" s="37">
        <v>1.11E10</v>
      </c>
      <c r="AR44" s="35"/>
      <c r="AS44" s="37">
        <v>5.6E9</v>
      </c>
      <c r="AT44" s="37">
        <v>4.53E9</v>
      </c>
      <c r="AU44" s="35"/>
      <c r="AV44" s="37">
        <v>1.41E10</v>
      </c>
      <c r="AW44" s="35"/>
      <c r="AX44" s="37">
        <v>6.64E9</v>
      </c>
      <c r="AY44" s="37">
        <v>4.01E9</v>
      </c>
      <c r="AZ44" s="35"/>
      <c r="BA44" s="37">
        <v>6.11E9</v>
      </c>
      <c r="BB44" s="35"/>
      <c r="BC44" s="37">
        <v>5.73E8</v>
      </c>
      <c r="BD44" s="37">
        <v>5.03E8</v>
      </c>
      <c r="BE44" s="35"/>
      <c r="BF44" s="37">
        <v>3.0E10</v>
      </c>
      <c r="BG44" s="35"/>
      <c r="BH44" s="37">
        <v>1.91E10</v>
      </c>
      <c r="BI44" s="37">
        <v>1.38E10</v>
      </c>
      <c r="BJ44" s="35"/>
      <c r="BK44" s="37">
        <v>5.1E10</v>
      </c>
      <c r="BL44" s="35"/>
      <c r="BM44" s="37">
        <v>3.74E9</v>
      </c>
      <c r="BN44" s="37">
        <v>2.6E9</v>
      </c>
      <c r="BO44" s="35"/>
      <c r="BP44" s="37">
        <v>3.13E11</v>
      </c>
      <c r="BQ44" s="35"/>
      <c r="BR44" s="37">
        <v>5.86E9</v>
      </c>
      <c r="BS44" s="37">
        <v>3.04E9</v>
      </c>
      <c r="BT44" s="35"/>
      <c r="BU44" s="37">
        <v>4.02E10</v>
      </c>
      <c r="BV44" s="35"/>
      <c r="BW44" s="37">
        <v>1.86E10</v>
      </c>
      <c r="BX44" s="37">
        <v>1.29E10</v>
      </c>
      <c r="BY44" s="35"/>
      <c r="BZ44" s="35"/>
      <c r="CA44" s="35"/>
      <c r="CB44" s="37">
        <v>1.18E11</v>
      </c>
      <c r="CC44" s="37">
        <v>9.57E10</v>
      </c>
      <c r="CD44" s="35"/>
      <c r="CE44" s="37">
        <v>1.77E10</v>
      </c>
      <c r="CF44" s="35"/>
      <c r="CG44" s="37">
        <v>2.0E7</v>
      </c>
      <c r="CH44" s="37">
        <v>2.54E8</v>
      </c>
      <c r="CI44" s="35"/>
      <c r="CJ44" s="35"/>
      <c r="CK44" s="35"/>
      <c r="CL44" s="35"/>
      <c r="CM44" s="35"/>
      <c r="CN44" s="35"/>
      <c r="CO44" s="37">
        <v>9.65E8</v>
      </c>
      <c r="CP44" s="35"/>
      <c r="CQ44" s="37">
        <v>-1.6E8</v>
      </c>
      <c r="CR44" s="37">
        <v>-5.7E8</v>
      </c>
      <c r="CS44" s="35"/>
      <c r="CT44" s="37">
        <v>3.24E10</v>
      </c>
      <c r="CU44" s="37">
        <v>1.15E12</v>
      </c>
      <c r="CV44" s="37">
        <v>1.02E10</v>
      </c>
      <c r="CW44" s="37">
        <v>5.91E9</v>
      </c>
      <c r="CX44" s="35"/>
      <c r="CY44" s="37">
        <v>7.93E10</v>
      </c>
      <c r="CZ44" s="35"/>
      <c r="DA44" s="37">
        <v>3.38E9</v>
      </c>
      <c r="DB44" s="37">
        <v>1.81E8</v>
      </c>
      <c r="DC44" s="35"/>
      <c r="DD44" s="37">
        <v>7.84E10</v>
      </c>
      <c r="DE44" s="35"/>
      <c r="DF44" s="37">
        <v>2.15E10</v>
      </c>
      <c r="DG44" s="37">
        <v>1.39E10</v>
      </c>
      <c r="DH44" s="35"/>
      <c r="DI44" s="35"/>
      <c r="DJ44" s="35"/>
      <c r="DK44" s="35"/>
      <c r="DL44" s="35"/>
      <c r="DM44" s="35"/>
      <c r="DN44" s="35"/>
      <c r="DO44" s="35"/>
      <c r="DP44" s="35"/>
      <c r="DQ44" s="37">
        <v>2.78E9</v>
      </c>
      <c r="DR44" s="35"/>
      <c r="DS44" s="37">
        <v>6.65E10</v>
      </c>
      <c r="DT44" s="35"/>
      <c r="DU44" s="37">
        <v>9.76E9</v>
      </c>
      <c r="DV44" s="37">
        <v>9.08E9</v>
      </c>
      <c r="DW44" s="35"/>
      <c r="DX44" s="37">
        <v>2.66E10</v>
      </c>
      <c r="DY44" s="35"/>
      <c r="DZ44" s="37">
        <v>1.29E9</v>
      </c>
      <c r="EA44" s="37">
        <v>8.5E8</v>
      </c>
      <c r="EB44" s="35"/>
      <c r="EC44" s="35"/>
      <c r="ED44" s="35"/>
      <c r="EE44" s="35"/>
      <c r="EF44" s="37">
        <v>-2.1E8</v>
      </c>
      <c r="EG44" s="35"/>
      <c r="EH44" s="37">
        <v>3.3E10</v>
      </c>
      <c r="EI44" s="35"/>
      <c r="EJ44" s="37">
        <v>-6.1E8</v>
      </c>
      <c r="EK44" s="37">
        <v>-3.6E9</v>
      </c>
      <c r="EL44" s="35"/>
      <c r="EM44" s="37">
        <v>4.54E10</v>
      </c>
      <c r="EN44" s="35"/>
      <c r="EO44" s="37">
        <v>1.48E9</v>
      </c>
      <c r="EP44" s="37">
        <v>1.24E9</v>
      </c>
      <c r="EQ44" s="35"/>
      <c r="ER44" s="37">
        <v>4.68E10</v>
      </c>
      <c r="ES44" s="35"/>
      <c r="ET44" s="37">
        <v>2.87E9</v>
      </c>
      <c r="EU44" s="37">
        <v>1.18E10</v>
      </c>
      <c r="EV44" s="35"/>
      <c r="EW44" s="37">
        <v>9.5E9</v>
      </c>
      <c r="EX44" s="35"/>
      <c r="EY44" s="37">
        <v>5.48E8</v>
      </c>
      <c r="EZ44" s="37">
        <v>3.88E8</v>
      </c>
      <c r="FA44" s="35"/>
      <c r="FB44" s="37">
        <v>7.15E10</v>
      </c>
      <c r="FC44" s="35"/>
      <c r="FD44" s="37">
        <v>3.47E10</v>
      </c>
      <c r="FE44" s="37">
        <v>2.37E10</v>
      </c>
      <c r="FF44" s="35"/>
      <c r="FG44" s="37">
        <v>1.76E11</v>
      </c>
      <c r="FH44" s="35"/>
      <c r="FI44" s="37">
        <v>4.72E9</v>
      </c>
      <c r="FJ44" s="37">
        <v>3.28E9</v>
      </c>
      <c r="FK44" s="35"/>
      <c r="FL44" s="37">
        <v>3.33E10</v>
      </c>
      <c r="FM44" s="37">
        <v>1.08E12</v>
      </c>
      <c r="FN44" s="37">
        <v>1.71E10</v>
      </c>
      <c r="FO44" s="37">
        <v>1.27E10</v>
      </c>
      <c r="FP44" s="35"/>
      <c r="FQ44" s="37">
        <v>1.25E9</v>
      </c>
      <c r="FR44" s="35"/>
      <c r="FS44" s="35"/>
      <c r="FT44" s="37">
        <v>1.2E8</v>
      </c>
      <c r="FU44" s="35"/>
      <c r="FV44" s="37">
        <v>3.49E9</v>
      </c>
      <c r="FW44" s="35"/>
      <c r="FX44" s="37">
        <v>-1.9E8</v>
      </c>
      <c r="FY44" s="37">
        <v>1.47E8</v>
      </c>
      <c r="FZ44" s="35"/>
      <c r="GA44" s="37">
        <v>9.38E10</v>
      </c>
      <c r="GB44" s="35"/>
      <c r="GC44" s="37">
        <v>1.21E10</v>
      </c>
      <c r="GD44" s="37">
        <v>8.78E9</v>
      </c>
      <c r="GE44" s="35"/>
      <c r="GF44" s="37">
        <v>3.95E10</v>
      </c>
      <c r="GG44" s="35"/>
      <c r="GH44" s="37">
        <v>-1.3E9</v>
      </c>
      <c r="GI44" s="35"/>
      <c r="GJ44" s="35"/>
      <c r="GK44" s="37">
        <v>5.42E11</v>
      </c>
      <c r="GL44" s="35"/>
      <c r="GM44" s="37">
        <v>1.57E11</v>
      </c>
      <c r="GN44" s="37">
        <v>9.38E10</v>
      </c>
      <c r="GO44" s="35"/>
      <c r="GP44" s="37">
        <v>2.94E10</v>
      </c>
      <c r="GQ44" s="35"/>
      <c r="GR44" s="37">
        <v>3.75E9</v>
      </c>
      <c r="GS44" s="37">
        <v>2.68E9</v>
      </c>
      <c r="GT44" s="35"/>
      <c r="GU44" s="37">
        <v>6.44E10</v>
      </c>
      <c r="GV44" s="35"/>
      <c r="GW44" s="37">
        <v>1.35E9</v>
      </c>
      <c r="GX44" s="37">
        <v>-8.5E8</v>
      </c>
      <c r="GY44" s="35"/>
      <c r="GZ44" s="37">
        <v>3.36E9</v>
      </c>
      <c r="HA44" s="35"/>
      <c r="HB44" s="37">
        <v>4.67E8</v>
      </c>
      <c r="HC44" s="37">
        <v>4.7E8</v>
      </c>
      <c r="HD44" s="35"/>
      <c r="HE44" s="37">
        <v>4.54E10</v>
      </c>
      <c r="HF44" s="35"/>
      <c r="HG44" s="37">
        <v>1.87E9</v>
      </c>
      <c r="HH44" s="37">
        <v>1.88E9</v>
      </c>
      <c r="HI44" s="35"/>
      <c r="HJ44" s="35"/>
      <c r="HK44" s="35"/>
      <c r="HL44" s="35"/>
      <c r="HM44" s="35"/>
      <c r="HN44" s="35"/>
      <c r="HO44" s="37">
        <v>2.27E11</v>
      </c>
      <c r="HP44" s="35"/>
      <c r="HQ44" s="37">
        <v>7.78E9</v>
      </c>
      <c r="HR44" s="37">
        <v>5.62E9</v>
      </c>
      <c r="HS44" s="35"/>
      <c r="HT44" s="37">
        <v>2.17E11</v>
      </c>
      <c r="HU44" s="35"/>
      <c r="HV44" s="35"/>
      <c r="HW44" s="35"/>
      <c r="HX44" s="35"/>
      <c r="HY44" s="35"/>
      <c r="HZ44" s="35"/>
      <c r="IA44" s="35"/>
      <c r="IB44" s="35"/>
      <c r="IC44" s="35"/>
      <c r="ID44" s="37">
        <v>2.08E10</v>
      </c>
      <c r="IE44" s="35"/>
      <c r="IF44" s="37">
        <v>2.09E9</v>
      </c>
      <c r="IG44" s="37">
        <v>1.51E9</v>
      </c>
      <c r="IH44" s="35"/>
    </row>
    <row r="45" ht="19.5" customHeight="1">
      <c r="A45" s="33" t="s">
        <v>366</v>
      </c>
      <c r="B45" s="34">
        <v>2019.0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7">
        <v>4.27E10</v>
      </c>
      <c r="AC45" s="35"/>
      <c r="AD45" s="37">
        <v>2.34E10</v>
      </c>
      <c r="AE45" s="37">
        <v>1.85E10</v>
      </c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7">
        <v>3.01E10</v>
      </c>
      <c r="AW45" s="35"/>
      <c r="AX45" s="37">
        <v>1.24E10</v>
      </c>
      <c r="AY45" s="37">
        <v>9.12E9</v>
      </c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7">
        <v>1.05E11</v>
      </c>
      <c r="DT45" s="35"/>
      <c r="DU45" s="37">
        <v>-4.0E9</v>
      </c>
      <c r="DV45" s="37">
        <v>-5.6E9</v>
      </c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</row>
    <row r="46" ht="19.5" customHeight="1">
      <c r="A46" s="33" t="s">
        <v>365</v>
      </c>
      <c r="B46" s="34">
        <v>2020.0</v>
      </c>
      <c r="C46" s="37">
        <v>2.87E9</v>
      </c>
      <c r="D46" s="35"/>
      <c r="E46" s="37">
        <v>-5.1E8</v>
      </c>
      <c r="F46" s="37">
        <v>-4.8E8</v>
      </c>
      <c r="G46" s="35"/>
      <c r="H46" s="35"/>
      <c r="I46" s="35"/>
      <c r="J46" s="35"/>
      <c r="K46" s="35"/>
      <c r="L46" s="35"/>
      <c r="M46" s="37">
        <v>2.34E10</v>
      </c>
      <c r="N46" s="35"/>
      <c r="O46" s="37">
        <v>7.3E9</v>
      </c>
      <c r="P46" s="37">
        <v>4.72E9</v>
      </c>
      <c r="Q46" s="35"/>
      <c r="R46" s="37">
        <v>1.9E10</v>
      </c>
      <c r="S46" s="35"/>
      <c r="T46" s="37">
        <v>8.47E8</v>
      </c>
      <c r="U46" s="37">
        <v>3.9E8</v>
      </c>
      <c r="V46" s="35"/>
      <c r="W46" s="37">
        <v>2.3E10</v>
      </c>
      <c r="X46" s="35"/>
      <c r="Y46" s="37">
        <v>1.15E10</v>
      </c>
      <c r="Z46" s="37">
        <v>8.08E9</v>
      </c>
      <c r="AA46" s="35"/>
      <c r="AB46" s="37">
        <v>2.32E10</v>
      </c>
      <c r="AC46" s="35"/>
      <c r="AD46" s="37">
        <v>1.27E10</v>
      </c>
      <c r="AE46" s="37">
        <v>9.3E9</v>
      </c>
      <c r="AF46" s="35"/>
      <c r="AG46" s="37">
        <v>1.99E10</v>
      </c>
      <c r="AH46" s="35"/>
      <c r="AI46" s="37">
        <v>1.0E10</v>
      </c>
      <c r="AJ46" s="37">
        <v>7.31E9</v>
      </c>
      <c r="AK46" s="35"/>
      <c r="AL46" s="37">
        <v>1.59E10</v>
      </c>
      <c r="AM46" s="35"/>
      <c r="AN46" s="37">
        <v>6.08E9</v>
      </c>
      <c r="AO46" s="37">
        <v>3.08E9</v>
      </c>
      <c r="AP46" s="35"/>
      <c r="AQ46" s="37">
        <v>1.11E10</v>
      </c>
      <c r="AR46" s="35"/>
      <c r="AS46" s="37">
        <v>5.6E9</v>
      </c>
      <c r="AT46" s="37">
        <v>3.32E9</v>
      </c>
      <c r="AU46" s="35"/>
      <c r="AV46" s="37">
        <v>1.34E10</v>
      </c>
      <c r="AW46" s="35"/>
      <c r="AX46" s="37">
        <v>5.36E9</v>
      </c>
      <c r="AY46" s="37">
        <v>3.69E9</v>
      </c>
      <c r="AZ46" s="35"/>
      <c r="BA46" s="37">
        <v>1.05E10</v>
      </c>
      <c r="BB46" s="35"/>
      <c r="BC46" s="37">
        <v>1.59E9</v>
      </c>
      <c r="BD46" s="37">
        <v>1.14E9</v>
      </c>
      <c r="BE46" s="35"/>
      <c r="BF46" s="37">
        <v>3.26E10</v>
      </c>
      <c r="BG46" s="35"/>
      <c r="BH46" s="37">
        <v>2.12E10</v>
      </c>
      <c r="BI46" s="37">
        <v>1.6E10</v>
      </c>
      <c r="BJ46" s="35"/>
      <c r="BK46" s="37">
        <v>4.44E10</v>
      </c>
      <c r="BL46" s="35"/>
      <c r="BM46" s="37">
        <v>2.04E9</v>
      </c>
      <c r="BN46" s="37">
        <v>1.33E9</v>
      </c>
      <c r="BO46" s="35"/>
      <c r="BP46" s="37">
        <v>3.33E11</v>
      </c>
      <c r="BQ46" s="35"/>
      <c r="BR46" s="37">
        <v>6.17E9</v>
      </c>
      <c r="BS46" s="37">
        <v>3.66E9</v>
      </c>
      <c r="BT46" s="35"/>
      <c r="BU46" s="37">
        <v>3.91E10</v>
      </c>
      <c r="BV46" s="37">
        <v>1.37E12</v>
      </c>
      <c r="BW46" s="37">
        <v>1.79E10</v>
      </c>
      <c r="BX46" s="37">
        <v>1.25E10</v>
      </c>
      <c r="BY46" s="35"/>
      <c r="BZ46" s="35"/>
      <c r="CA46" s="35"/>
      <c r="CB46" s="37">
        <v>1.07E11</v>
      </c>
      <c r="CC46" s="37">
        <v>7.68E10</v>
      </c>
      <c r="CD46" s="35"/>
      <c r="CE46" s="37">
        <v>1.71E10</v>
      </c>
      <c r="CF46" s="35"/>
      <c r="CG46" s="37">
        <v>-6.8E8</v>
      </c>
      <c r="CH46" s="37">
        <v>7.44E8</v>
      </c>
      <c r="CI46" s="35"/>
      <c r="CJ46" s="35"/>
      <c r="CK46" s="35"/>
      <c r="CL46" s="35"/>
      <c r="CM46" s="35"/>
      <c r="CN46" s="35"/>
      <c r="CO46" s="37">
        <v>1.21E9</v>
      </c>
      <c r="CP46" s="35"/>
      <c r="CQ46" s="37">
        <v>-1.2E8</v>
      </c>
      <c r="CR46" s="37">
        <v>-4.0E8</v>
      </c>
      <c r="CS46" s="35"/>
      <c r="CT46" s="37">
        <v>3.04E10</v>
      </c>
      <c r="CU46" s="37">
        <v>1.23E12</v>
      </c>
      <c r="CV46" s="37">
        <v>9.09E9</v>
      </c>
      <c r="CW46" s="37">
        <v>2.83E9</v>
      </c>
      <c r="CX46" s="35"/>
      <c r="CY46" s="37">
        <v>8.74E10</v>
      </c>
      <c r="CZ46" s="35"/>
      <c r="DA46" s="37">
        <v>1.01E10</v>
      </c>
      <c r="DB46" s="37">
        <v>1.08E10</v>
      </c>
      <c r="DC46" s="35"/>
      <c r="DD46" s="37">
        <v>8.0E10</v>
      </c>
      <c r="DE46" s="35"/>
      <c r="DF46" s="37">
        <v>2.35E10</v>
      </c>
      <c r="DG46" s="37">
        <v>1.46E10</v>
      </c>
      <c r="DH46" s="35"/>
      <c r="DI46" s="35"/>
      <c r="DJ46" s="35"/>
      <c r="DK46" s="35"/>
      <c r="DL46" s="35"/>
      <c r="DM46" s="35"/>
      <c r="DN46" s="35"/>
      <c r="DO46" s="35"/>
      <c r="DP46" s="35"/>
      <c r="DQ46" s="37">
        <v>1.41E9</v>
      </c>
      <c r="DR46" s="35"/>
      <c r="DS46" s="37">
        <v>7.6E10</v>
      </c>
      <c r="DT46" s="35"/>
      <c r="DU46" s="37">
        <v>1.16E10</v>
      </c>
      <c r="DV46" s="37">
        <v>1.06E10</v>
      </c>
      <c r="DW46" s="35"/>
      <c r="DX46" s="37">
        <v>2.38E10</v>
      </c>
      <c r="DY46" s="35"/>
      <c r="DZ46" s="37">
        <v>9.35E8</v>
      </c>
      <c r="EA46" s="37">
        <v>4.78E8</v>
      </c>
      <c r="EB46" s="35"/>
      <c r="EC46" s="35"/>
      <c r="ED46" s="35"/>
      <c r="EE46" s="35"/>
      <c r="EF46" s="37">
        <v>-4.0E8</v>
      </c>
      <c r="EG46" s="35"/>
      <c r="EH46" s="37">
        <v>3.45E10</v>
      </c>
      <c r="EI46" s="35"/>
      <c r="EJ46" s="37">
        <v>4.45E9</v>
      </c>
      <c r="EK46" s="37">
        <v>2.82E9</v>
      </c>
      <c r="EL46" s="35"/>
      <c r="EM46" s="37">
        <v>5.94E10</v>
      </c>
      <c r="EN46" s="35"/>
      <c r="EO46" s="37">
        <v>2.65E9</v>
      </c>
      <c r="EP46" s="37">
        <v>1.87E9</v>
      </c>
      <c r="EQ46" s="35"/>
      <c r="ER46" s="37">
        <v>4.37E10</v>
      </c>
      <c r="ES46" s="35"/>
      <c r="ET46" s="37">
        <v>1.64E9</v>
      </c>
      <c r="EU46" s="37">
        <v>1.08E10</v>
      </c>
      <c r="EV46" s="35"/>
      <c r="EW46" s="37">
        <v>1.0E10</v>
      </c>
      <c r="EX46" s="35"/>
      <c r="EY46" s="37">
        <v>5.42E8</v>
      </c>
      <c r="EZ46" s="37">
        <v>4.08E8</v>
      </c>
      <c r="FA46" s="35"/>
      <c r="FB46" s="37">
        <v>7.9E10</v>
      </c>
      <c r="FC46" s="35"/>
      <c r="FD46" s="37">
        <v>4.17E10</v>
      </c>
      <c r="FE46" s="37">
        <v>2.41E10</v>
      </c>
      <c r="FF46" s="35"/>
      <c r="FG46" s="37">
        <v>1.55E11</v>
      </c>
      <c r="FH46" s="35"/>
      <c r="FI46" s="37">
        <v>2.23E9</v>
      </c>
      <c r="FJ46" s="37">
        <v>1.36E9</v>
      </c>
      <c r="FK46" s="35"/>
      <c r="FL46" s="37">
        <v>3.59E10</v>
      </c>
      <c r="FM46" s="37">
        <v>1.17E12</v>
      </c>
      <c r="FN46" s="37">
        <v>1.94E10</v>
      </c>
      <c r="FO46" s="37">
        <v>1.5E10</v>
      </c>
      <c r="FP46" s="35"/>
      <c r="FQ46" s="35"/>
      <c r="FR46" s="35"/>
      <c r="FS46" s="35"/>
      <c r="FT46" s="35"/>
      <c r="FU46" s="35"/>
      <c r="FV46" s="37">
        <v>3.3E9</v>
      </c>
      <c r="FW46" s="35"/>
      <c r="FX46" s="37">
        <v>-2.3E8</v>
      </c>
      <c r="FY46" s="37">
        <v>-1.1E8</v>
      </c>
      <c r="FZ46" s="35"/>
      <c r="GA46" s="37">
        <v>8.74E10</v>
      </c>
      <c r="GB46" s="35"/>
      <c r="GC46" s="37">
        <v>1.18E10</v>
      </c>
      <c r="GD46" s="37">
        <v>7.77E9</v>
      </c>
      <c r="GE46" s="35"/>
      <c r="GF46" s="37">
        <v>4.94E10</v>
      </c>
      <c r="GG46" s="35"/>
      <c r="GH46" s="37">
        <v>3.73E9</v>
      </c>
      <c r="GI46" s="37">
        <v>2.56E9</v>
      </c>
      <c r="GJ46" s="35"/>
      <c r="GK46" s="37">
        <v>5.87E11</v>
      </c>
      <c r="GL46" s="35"/>
      <c r="GM46" s="37">
        <v>1.55E11</v>
      </c>
      <c r="GN46" s="37">
        <v>8.99E10</v>
      </c>
      <c r="GO46" s="35"/>
      <c r="GP46" s="37">
        <v>3.35E10</v>
      </c>
      <c r="GQ46" s="35"/>
      <c r="GR46" s="37">
        <v>5.24E9</v>
      </c>
      <c r="GS46" s="37">
        <v>3.68E9</v>
      </c>
      <c r="GT46" s="35"/>
      <c r="GU46" s="37">
        <v>7.63E10</v>
      </c>
      <c r="GV46" s="35"/>
      <c r="GW46" s="37">
        <v>3.62E9</v>
      </c>
      <c r="GX46" s="37">
        <v>1.73E9</v>
      </c>
      <c r="GY46" s="35"/>
      <c r="GZ46" s="37">
        <v>5.58E9</v>
      </c>
      <c r="HA46" s="35"/>
      <c r="HB46" s="37">
        <v>2.3385378E7</v>
      </c>
      <c r="HC46" s="37">
        <v>4.3556085E7</v>
      </c>
      <c r="HD46" s="35"/>
      <c r="HE46" s="37">
        <v>5.31E10</v>
      </c>
      <c r="HF46" s="35"/>
      <c r="HG46" s="37">
        <v>1.82E9</v>
      </c>
      <c r="HH46" s="37">
        <v>1.84E9</v>
      </c>
      <c r="HI46" s="35"/>
      <c r="HJ46" s="35"/>
      <c r="HK46" s="35"/>
      <c r="HL46" s="35"/>
      <c r="HM46" s="35"/>
      <c r="HN46" s="35"/>
      <c r="HO46" s="37">
        <v>2.01E11</v>
      </c>
      <c r="HP46" s="35"/>
      <c r="HQ46" s="37">
        <v>4.37E9</v>
      </c>
      <c r="HR46" s="37">
        <v>3.06E9</v>
      </c>
      <c r="HS46" s="35"/>
      <c r="HT46" s="37">
        <v>1.97E11</v>
      </c>
      <c r="HU46" s="35"/>
      <c r="HV46" s="35"/>
      <c r="HW46" s="35"/>
      <c r="HX46" s="35"/>
      <c r="HY46" s="35"/>
      <c r="HZ46" s="35"/>
      <c r="IA46" s="35"/>
      <c r="IB46" s="35"/>
      <c r="IC46" s="35"/>
      <c r="ID46" s="37">
        <v>1.66E10</v>
      </c>
      <c r="IE46" s="35"/>
      <c r="IF46" s="37">
        <v>4.4E8</v>
      </c>
      <c r="IG46" s="37">
        <v>3.52E8</v>
      </c>
      <c r="IH46" s="35"/>
    </row>
    <row r="47" ht="19.5" customHeight="1">
      <c r="A47" s="33" t="s">
        <v>366</v>
      </c>
      <c r="B47" s="34">
        <v>2020.0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7">
        <v>4.74E10</v>
      </c>
      <c r="AC47" s="35"/>
      <c r="AD47" s="37">
        <v>2.51E10</v>
      </c>
      <c r="AE47" s="37">
        <v>1.76E10</v>
      </c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7">
        <v>3.0E10</v>
      </c>
      <c r="AW47" s="35"/>
      <c r="AX47" s="37">
        <v>1.11E10</v>
      </c>
      <c r="AY47" s="37">
        <v>7.67E9</v>
      </c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</row>
    <row r="48" ht="19.5" customHeight="1">
      <c r="A48" s="33" t="s">
        <v>365</v>
      </c>
      <c r="B48" s="34">
        <v>2021.0</v>
      </c>
      <c r="C48" s="37">
        <v>3.55E9</v>
      </c>
      <c r="D48" s="35"/>
      <c r="E48" s="37">
        <v>1.76E8</v>
      </c>
      <c r="F48" s="37">
        <v>1.63E8</v>
      </c>
      <c r="G48" s="35"/>
      <c r="H48" s="35"/>
      <c r="I48" s="35"/>
      <c r="J48" s="35"/>
      <c r="K48" s="35"/>
      <c r="L48" s="35"/>
      <c r="M48" s="37">
        <v>2.09E10</v>
      </c>
      <c r="N48" s="35"/>
      <c r="O48" s="37">
        <v>6.17E9</v>
      </c>
      <c r="P48" s="37">
        <v>4.41E9</v>
      </c>
      <c r="Q48" s="35"/>
      <c r="R48" s="37">
        <v>2.31E10</v>
      </c>
      <c r="S48" s="35"/>
      <c r="T48" s="37">
        <v>1.48E9</v>
      </c>
      <c r="U48" s="37">
        <v>9.31E8</v>
      </c>
      <c r="V48" s="35"/>
      <c r="W48" s="37">
        <v>2.22E10</v>
      </c>
      <c r="X48" s="35"/>
      <c r="Y48" s="37">
        <v>1.12E10</v>
      </c>
      <c r="Z48" s="37">
        <v>9.05E9</v>
      </c>
      <c r="AA48" s="35"/>
      <c r="AB48" s="37">
        <v>2.42E10</v>
      </c>
      <c r="AC48" s="35"/>
      <c r="AD48" s="37">
        <v>1.38E10</v>
      </c>
      <c r="AE48" s="37">
        <v>1.19E10</v>
      </c>
      <c r="AF48" s="35"/>
      <c r="AG48" s="37">
        <v>2.04E10</v>
      </c>
      <c r="AH48" s="35"/>
      <c r="AI48" s="37">
        <v>9.92E9</v>
      </c>
      <c r="AJ48" s="37">
        <v>9.04E9</v>
      </c>
      <c r="AK48" s="35"/>
      <c r="AL48" s="37">
        <v>1.8E10</v>
      </c>
      <c r="AM48" s="35"/>
      <c r="AN48" s="37">
        <v>8.31E9</v>
      </c>
      <c r="AO48" s="37">
        <v>1.73E9</v>
      </c>
      <c r="AP48" s="35"/>
      <c r="AQ48" s="37">
        <v>1.24E10</v>
      </c>
      <c r="AR48" s="35"/>
      <c r="AS48" s="37">
        <v>6.6E9</v>
      </c>
      <c r="AT48" s="37">
        <v>5.4E9</v>
      </c>
      <c r="AU48" s="35"/>
      <c r="AV48" s="37">
        <v>1.63E10</v>
      </c>
      <c r="AW48" s="35"/>
      <c r="AX48" s="35"/>
      <c r="AY48" s="37">
        <v>4.06E9</v>
      </c>
      <c r="AZ48" s="35"/>
      <c r="BA48" s="37">
        <v>8.49E9</v>
      </c>
      <c r="BB48" s="35"/>
      <c r="BC48" s="37">
        <v>5.75E8</v>
      </c>
      <c r="BD48" s="37">
        <v>3.04E8</v>
      </c>
      <c r="BE48" s="35"/>
      <c r="BF48" s="37">
        <v>4.26E10</v>
      </c>
      <c r="BG48" s="35"/>
      <c r="BH48" s="37">
        <v>2.83E10</v>
      </c>
      <c r="BI48" s="37">
        <v>2.27E10</v>
      </c>
      <c r="BJ48" s="35"/>
      <c r="BK48" s="37">
        <v>5.69E10</v>
      </c>
      <c r="BL48" s="35"/>
      <c r="BM48" s="37">
        <v>4.9E9</v>
      </c>
      <c r="BN48" s="37">
        <v>3.72E9</v>
      </c>
      <c r="BO48" s="35"/>
      <c r="BP48" s="37">
        <v>1.09E11</v>
      </c>
      <c r="BQ48" s="35"/>
      <c r="BR48" s="37">
        <v>7.89E9</v>
      </c>
      <c r="BS48" s="37">
        <v>4.26E9</v>
      </c>
      <c r="BT48" s="35"/>
      <c r="BU48" s="37">
        <v>4.23E10</v>
      </c>
      <c r="BV48" s="37">
        <v>1.55E12</v>
      </c>
      <c r="BW48" s="37">
        <v>2.25E10</v>
      </c>
      <c r="BX48" s="37">
        <v>1.47E10</v>
      </c>
      <c r="BY48" s="35"/>
      <c r="BZ48" s="35"/>
      <c r="CA48" s="35"/>
      <c r="CB48" s="37">
        <v>1.27E11</v>
      </c>
      <c r="CC48" s="37">
        <v>8.38E10</v>
      </c>
      <c r="CD48" s="35"/>
      <c r="CE48" s="37">
        <v>1.82E10</v>
      </c>
      <c r="CF48" s="35"/>
      <c r="CG48" s="37">
        <v>-7.9E7</v>
      </c>
      <c r="CH48" s="37">
        <v>-1.4E8</v>
      </c>
      <c r="CI48" s="35"/>
      <c r="CJ48" s="35"/>
      <c r="CK48" s="35"/>
      <c r="CL48" s="35"/>
      <c r="CM48" s="35"/>
      <c r="CN48" s="35"/>
      <c r="CO48" s="37">
        <v>1.66E9</v>
      </c>
      <c r="CP48" s="35"/>
      <c r="CQ48" s="37">
        <v>2.07E8</v>
      </c>
      <c r="CR48" s="37">
        <v>-1.9E8</v>
      </c>
      <c r="CS48" s="35"/>
      <c r="CT48" s="37">
        <v>3.59E10</v>
      </c>
      <c r="CU48" s="37">
        <v>1.51E12</v>
      </c>
      <c r="CV48" s="37">
        <v>1.28E10</v>
      </c>
      <c r="CW48" s="37">
        <v>1.0E10</v>
      </c>
      <c r="CX48" s="35"/>
      <c r="CY48" s="37">
        <v>9.88E10</v>
      </c>
      <c r="CZ48" s="35"/>
      <c r="DA48" s="37">
        <v>1.64E10</v>
      </c>
      <c r="DB48" s="37">
        <v>1.12E10</v>
      </c>
      <c r="DC48" s="35"/>
      <c r="DD48" s="37">
        <v>7.89E10</v>
      </c>
      <c r="DE48" s="35"/>
      <c r="DF48" s="37">
        <v>2.56E10</v>
      </c>
      <c r="DG48" s="37">
        <v>1.75E10</v>
      </c>
      <c r="DH48" s="35"/>
      <c r="DI48" s="37">
        <v>4.66E11</v>
      </c>
      <c r="DJ48" s="35"/>
      <c r="DK48" s="37">
        <v>1.05E11</v>
      </c>
      <c r="DL48" s="37">
        <v>6.8E10</v>
      </c>
      <c r="DM48" s="35"/>
      <c r="DN48" s="35"/>
      <c r="DO48" s="35"/>
      <c r="DP48" s="35"/>
      <c r="DQ48" s="37">
        <v>9.6E9</v>
      </c>
      <c r="DR48" s="35"/>
      <c r="DS48" s="37">
        <v>1.1E11</v>
      </c>
      <c r="DT48" s="35"/>
      <c r="DU48" s="37">
        <v>4.06E10</v>
      </c>
      <c r="DV48" s="37">
        <v>3.14E10</v>
      </c>
      <c r="DW48" s="35"/>
      <c r="DX48" s="37">
        <v>2.89E10</v>
      </c>
      <c r="DY48" s="35"/>
      <c r="DZ48" s="37">
        <v>2.09E9</v>
      </c>
      <c r="EA48" s="37">
        <v>1.36E9</v>
      </c>
      <c r="EB48" s="35"/>
      <c r="EC48" s="35"/>
      <c r="ED48" s="35"/>
      <c r="EE48" s="35"/>
      <c r="EF48" s="37">
        <v>-6.3E8</v>
      </c>
      <c r="EG48" s="35"/>
      <c r="EH48" s="37">
        <v>3.17E10</v>
      </c>
      <c r="EI48" s="35"/>
      <c r="EJ48" s="37">
        <v>4.26E9</v>
      </c>
      <c r="EK48" s="37">
        <v>2.77E9</v>
      </c>
      <c r="EL48" s="35"/>
      <c r="EM48" s="37">
        <v>6.09E10</v>
      </c>
      <c r="EN48" s="35"/>
      <c r="EO48" s="37">
        <v>3.85E9</v>
      </c>
      <c r="EP48" s="37">
        <v>2.2E9</v>
      </c>
      <c r="EQ48" s="35"/>
      <c r="ER48" s="37">
        <v>4.55E10</v>
      </c>
      <c r="ES48" s="35"/>
      <c r="ET48" s="37">
        <v>2.09E9</v>
      </c>
      <c r="EU48" s="37">
        <v>1.3E10</v>
      </c>
      <c r="EV48" s="35"/>
      <c r="EW48" s="35"/>
      <c r="EX48" s="35"/>
      <c r="EY48" s="35"/>
      <c r="EZ48" s="35"/>
      <c r="FA48" s="35"/>
      <c r="FB48" s="37">
        <v>8.87E10</v>
      </c>
      <c r="FC48" s="35"/>
      <c r="FD48" s="37">
        <v>4.64E10</v>
      </c>
      <c r="FE48" s="37">
        <v>3.09E10</v>
      </c>
      <c r="FF48" s="35"/>
      <c r="FG48" s="37">
        <v>1.81E11</v>
      </c>
      <c r="FH48" s="35"/>
      <c r="FI48" s="37">
        <v>1.97E9</v>
      </c>
      <c r="FJ48" s="37">
        <v>1.07E9</v>
      </c>
      <c r="FK48" s="35"/>
      <c r="FL48" s="37">
        <v>3.92E10</v>
      </c>
      <c r="FM48" s="37">
        <v>1.22E12</v>
      </c>
      <c r="FN48" s="37">
        <v>2.18E10</v>
      </c>
      <c r="FO48" s="37">
        <v>1.9E10</v>
      </c>
      <c r="FP48" s="35"/>
      <c r="FQ48" s="35"/>
      <c r="FR48" s="35"/>
      <c r="FS48" s="35"/>
      <c r="FT48" s="35"/>
      <c r="FU48" s="35"/>
      <c r="FV48" s="37">
        <v>3.51E9</v>
      </c>
      <c r="FW48" s="35"/>
      <c r="FX48" s="37">
        <v>7.0081E7</v>
      </c>
      <c r="FY48" s="37">
        <v>1.85E8</v>
      </c>
      <c r="FZ48" s="35"/>
      <c r="GA48" s="37">
        <v>1.23E11</v>
      </c>
      <c r="GB48" s="35"/>
      <c r="GC48" s="37">
        <v>2.34E10</v>
      </c>
      <c r="GD48" s="37">
        <v>1.56E10</v>
      </c>
      <c r="GE48" s="35"/>
      <c r="GF48" s="37">
        <v>4.9E10</v>
      </c>
      <c r="GG48" s="35"/>
      <c r="GH48" s="37">
        <v>6.65E9</v>
      </c>
      <c r="GI48" s="37">
        <v>4.18E9</v>
      </c>
      <c r="GJ48" s="35"/>
      <c r="GK48" s="37">
        <v>6.42E11</v>
      </c>
      <c r="GL48" s="35"/>
      <c r="GM48" s="37">
        <v>1.91E11</v>
      </c>
      <c r="GN48" s="37">
        <v>1.19E11</v>
      </c>
      <c r="GO48" s="35"/>
      <c r="GP48" s="37">
        <v>4.01E10</v>
      </c>
      <c r="GQ48" s="35"/>
      <c r="GR48" s="37">
        <v>1.01E10</v>
      </c>
      <c r="GS48" s="37">
        <v>7.54E9</v>
      </c>
      <c r="GT48" s="35"/>
      <c r="GU48" s="37">
        <v>9.34E10</v>
      </c>
      <c r="GV48" s="35"/>
      <c r="GW48" s="37">
        <v>1.03E10</v>
      </c>
      <c r="GX48" s="37">
        <v>8.06E9</v>
      </c>
      <c r="GY48" s="35"/>
      <c r="GZ48" s="37">
        <v>5.34E9</v>
      </c>
      <c r="HA48" s="35"/>
      <c r="HB48" s="37">
        <v>1.26E9</v>
      </c>
      <c r="HC48" s="37">
        <v>1.05E9</v>
      </c>
      <c r="HD48" s="35"/>
      <c r="HE48" s="37">
        <v>6.55E10</v>
      </c>
      <c r="HF48" s="35"/>
      <c r="HG48" s="37">
        <v>4.85E9</v>
      </c>
      <c r="HH48" s="37">
        <v>3.72E9</v>
      </c>
      <c r="HI48" s="35"/>
      <c r="HJ48" s="35"/>
      <c r="HK48" s="35"/>
      <c r="HL48" s="35"/>
      <c r="HM48" s="35"/>
      <c r="HN48" s="35"/>
      <c r="HO48" s="37">
        <v>2.49E11</v>
      </c>
      <c r="HP48" s="35"/>
      <c r="HQ48" s="37">
        <v>7.79E9</v>
      </c>
      <c r="HR48" s="37">
        <v>5.57E9</v>
      </c>
      <c r="HS48" s="35"/>
      <c r="HT48" s="37">
        <v>1.83E11</v>
      </c>
      <c r="HU48" s="35"/>
      <c r="HV48" s="35"/>
      <c r="HW48" s="35"/>
      <c r="HX48" s="35"/>
      <c r="HY48" s="35"/>
      <c r="HZ48" s="35"/>
      <c r="IA48" s="35"/>
      <c r="IB48" s="35"/>
      <c r="IC48" s="35"/>
      <c r="ID48" s="37">
        <v>2.05E10</v>
      </c>
      <c r="IE48" s="35"/>
      <c r="IF48" s="37">
        <v>1.52E9</v>
      </c>
      <c r="IG48" s="37">
        <v>1.15E9</v>
      </c>
      <c r="IH48" s="35"/>
    </row>
    <row r="49" ht="19.5" customHeight="1">
      <c r="A49" s="33" t="s">
        <v>366</v>
      </c>
      <c r="B49" s="34">
        <v>2021.0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7">
        <v>5.08E10</v>
      </c>
      <c r="AC49" s="35"/>
      <c r="AD49" s="37">
        <v>2.88E10</v>
      </c>
      <c r="AE49" s="37">
        <v>2.12E10</v>
      </c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7">
        <v>3.57E10</v>
      </c>
      <c r="AW49" s="35"/>
      <c r="AX49" s="37">
        <v>1.76E10</v>
      </c>
      <c r="AY49" s="37">
        <v>1.11E10</v>
      </c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</row>
    <row r="50" ht="19.5" customHeight="1">
      <c r="A50" s="33" t="s">
        <v>365</v>
      </c>
      <c r="B50" s="34">
        <v>2022.0</v>
      </c>
      <c r="C50" s="37">
        <v>4.84E9</v>
      </c>
      <c r="D50" s="35"/>
      <c r="E50" s="37">
        <v>9.82E8</v>
      </c>
      <c r="F50" s="37">
        <v>7.8E8</v>
      </c>
      <c r="G50" s="35"/>
      <c r="H50" s="35"/>
      <c r="I50" s="35"/>
      <c r="J50" s="35"/>
      <c r="K50" s="35"/>
      <c r="L50" s="35"/>
      <c r="M50" s="37">
        <v>2.31E10</v>
      </c>
      <c r="N50" s="35"/>
      <c r="O50" s="37">
        <v>7.61E9</v>
      </c>
      <c r="P50" s="37">
        <v>6.11E9</v>
      </c>
      <c r="Q50" s="35"/>
      <c r="R50" s="37">
        <v>2.55E10</v>
      </c>
      <c r="S50" s="35"/>
      <c r="T50" s="37">
        <v>1.88E9</v>
      </c>
      <c r="U50" s="37">
        <v>1.23E9</v>
      </c>
      <c r="V50" s="35"/>
      <c r="W50" s="37">
        <v>2.18E10</v>
      </c>
      <c r="X50" s="35"/>
      <c r="Y50" s="37">
        <v>1.04E10</v>
      </c>
      <c r="Z50" s="37">
        <v>1.04E10</v>
      </c>
      <c r="AA50" s="35"/>
      <c r="AB50" s="37">
        <v>2.59E10</v>
      </c>
      <c r="AC50" s="35"/>
      <c r="AD50" s="37">
        <v>1.52E10</v>
      </c>
      <c r="AE50" s="37">
        <v>1.22E10</v>
      </c>
      <c r="AF50" s="35"/>
      <c r="AG50" s="37">
        <v>2.19E10</v>
      </c>
      <c r="AH50" s="35"/>
      <c r="AI50" s="37">
        <v>1.02E10</v>
      </c>
      <c r="AJ50" s="37">
        <v>8.57E9</v>
      </c>
      <c r="AK50" s="35"/>
      <c r="AL50" s="37">
        <v>1.67E10</v>
      </c>
      <c r="AM50" s="35"/>
      <c r="AN50" s="37">
        <v>6.85E9</v>
      </c>
      <c r="AO50" s="37">
        <v>1.79E9</v>
      </c>
      <c r="AP50" s="35"/>
      <c r="AQ50" s="37">
        <v>1.24E10</v>
      </c>
      <c r="AR50" s="35"/>
      <c r="AS50" s="37">
        <v>6.64E9</v>
      </c>
      <c r="AT50" s="37">
        <v>5.45E9</v>
      </c>
      <c r="AU50" s="35"/>
      <c r="AV50" s="37">
        <v>1.9E10</v>
      </c>
      <c r="AW50" s="35"/>
      <c r="AX50" s="35"/>
      <c r="AY50" s="37">
        <v>6.86E9</v>
      </c>
      <c r="AZ50" s="35"/>
      <c r="BA50" s="37">
        <v>8.52E9</v>
      </c>
      <c r="BB50" s="35"/>
      <c r="BC50" s="37">
        <v>9.31E8</v>
      </c>
      <c r="BD50" s="37">
        <v>6.14E8</v>
      </c>
      <c r="BE50" s="35"/>
      <c r="BF50" s="37">
        <v>5.23E10</v>
      </c>
      <c r="BG50" s="35"/>
      <c r="BH50" s="37">
        <v>3.63E10</v>
      </c>
      <c r="BI50" s="37">
        <v>2.71E10</v>
      </c>
      <c r="BJ50" s="35"/>
      <c r="BK50" s="37">
        <v>6.45E10</v>
      </c>
      <c r="BL50" s="35"/>
      <c r="BM50" s="37">
        <v>4.41E9</v>
      </c>
      <c r="BN50" s="37">
        <v>2.72E9</v>
      </c>
      <c r="BO50" s="35"/>
      <c r="BP50" s="37">
        <v>1.13E11</v>
      </c>
      <c r="BQ50" s="35"/>
      <c r="BR50" s="37">
        <v>8.36E9</v>
      </c>
      <c r="BS50" s="37">
        <v>5.39E9</v>
      </c>
      <c r="BT50" s="35"/>
      <c r="BU50" s="37">
        <v>4.57E10</v>
      </c>
      <c r="BV50" s="37">
        <v>1.64E12</v>
      </c>
      <c r="BW50" s="37">
        <v>2.49E10</v>
      </c>
      <c r="BX50" s="37">
        <v>1.77E10</v>
      </c>
      <c r="BY50" s="35"/>
      <c r="BZ50" s="35"/>
      <c r="CA50" s="35"/>
      <c r="CB50" s="37">
        <v>1.71E11</v>
      </c>
      <c r="CC50" s="37">
        <v>1.11E11</v>
      </c>
      <c r="CD50" s="35"/>
      <c r="CE50" s="37">
        <v>1.95E10</v>
      </c>
      <c r="CF50" s="35"/>
      <c r="CG50" s="37">
        <v>-7.4E8</v>
      </c>
      <c r="CH50" s="37">
        <v>2.01E8</v>
      </c>
      <c r="CI50" s="35"/>
      <c r="CJ50" s="35"/>
      <c r="CK50" s="35"/>
      <c r="CL50" s="35"/>
      <c r="CM50" s="35"/>
      <c r="CN50" s="35"/>
      <c r="CO50" s="37">
        <v>2.85E9</v>
      </c>
      <c r="CP50" s="35"/>
      <c r="CQ50" s="37">
        <v>8.73E8</v>
      </c>
      <c r="CR50" s="37">
        <v>4.94E8</v>
      </c>
      <c r="CS50" s="35"/>
      <c r="CT50" s="37">
        <v>3.61E10</v>
      </c>
      <c r="CU50" s="37">
        <v>1.71E12</v>
      </c>
      <c r="CV50" s="37">
        <v>1.32E10</v>
      </c>
      <c r="CW50" s="37">
        <v>9.62E9</v>
      </c>
      <c r="CX50" s="35"/>
      <c r="CY50" s="37">
        <v>1.17E11</v>
      </c>
      <c r="CZ50" s="35"/>
      <c r="DA50" s="37">
        <v>1.89E10</v>
      </c>
      <c r="DB50" s="37">
        <v>1.02E10</v>
      </c>
      <c r="DC50" s="35"/>
      <c r="DD50" s="37">
        <v>7.51E10</v>
      </c>
      <c r="DE50" s="35"/>
      <c r="DF50" s="37">
        <v>1.93E10</v>
      </c>
      <c r="DG50" s="37">
        <v>1.25E10</v>
      </c>
      <c r="DH50" s="35"/>
      <c r="DI50" s="37">
        <v>4.8E11</v>
      </c>
      <c r="DJ50" s="35"/>
      <c r="DK50" s="37">
        <v>1.32E11</v>
      </c>
      <c r="DL50" s="37">
        <v>8.37E10</v>
      </c>
      <c r="DM50" s="35"/>
      <c r="DN50" s="35"/>
      <c r="DO50" s="35"/>
      <c r="DP50" s="35"/>
      <c r="DQ50" s="37">
        <v>1.45E10</v>
      </c>
      <c r="DR50" s="35"/>
      <c r="DS50" s="37">
        <v>1.49E11</v>
      </c>
      <c r="DT50" s="35"/>
      <c r="DU50" s="37">
        <v>5.57E10</v>
      </c>
      <c r="DV50" s="37">
        <v>4.14E10</v>
      </c>
      <c r="DW50" s="35"/>
      <c r="DX50" s="37">
        <v>3.63E10</v>
      </c>
      <c r="DY50" s="35"/>
      <c r="DZ50" s="37">
        <v>3.32E9</v>
      </c>
      <c r="EA50" s="37">
        <v>2.35E9</v>
      </c>
      <c r="EB50" s="35"/>
      <c r="EC50" s="35"/>
      <c r="ED50" s="35"/>
      <c r="EE50" s="35"/>
      <c r="EF50" s="37">
        <v>-2.2E8</v>
      </c>
      <c r="EG50" s="35"/>
      <c r="EH50" s="37">
        <v>3.77E10</v>
      </c>
      <c r="EI50" s="35"/>
      <c r="EJ50" s="37">
        <v>-5.6E8</v>
      </c>
      <c r="EK50" s="37">
        <v>-2.4E9</v>
      </c>
      <c r="EL50" s="35"/>
      <c r="EM50" s="37">
        <v>7.55E10</v>
      </c>
      <c r="EN50" s="35"/>
      <c r="EO50" s="37">
        <v>3.66E9</v>
      </c>
      <c r="EP50" s="37">
        <v>2.52E9</v>
      </c>
      <c r="EQ50" s="35"/>
      <c r="ER50" s="37">
        <v>4.5E10</v>
      </c>
      <c r="ES50" s="35"/>
      <c r="ET50" s="37">
        <v>2.13E8</v>
      </c>
      <c r="EU50" s="37">
        <v>1.19E10</v>
      </c>
      <c r="EV50" s="35"/>
      <c r="EW50" s="35"/>
      <c r="EX50" s="35"/>
      <c r="EY50" s="35"/>
      <c r="EZ50" s="35"/>
      <c r="FA50" s="35"/>
      <c r="FB50" s="37">
        <v>1.03E11</v>
      </c>
      <c r="FC50" s="35"/>
      <c r="FD50" s="37">
        <v>5.57E10</v>
      </c>
      <c r="FE50" s="37">
        <v>2.81E10</v>
      </c>
      <c r="FF50" s="35"/>
      <c r="FG50" s="37">
        <v>2.25E11</v>
      </c>
      <c r="FH50" s="35"/>
      <c r="FI50" s="37">
        <v>1.93E9</v>
      </c>
      <c r="FJ50" s="37">
        <v>8.89E8</v>
      </c>
      <c r="FK50" s="35"/>
      <c r="FL50" s="37">
        <v>4.35E10</v>
      </c>
      <c r="FM50" s="37">
        <v>1.45E12</v>
      </c>
      <c r="FN50" s="37">
        <v>2.56E10</v>
      </c>
      <c r="FO50" s="37">
        <v>2.28E10</v>
      </c>
      <c r="FP50" s="35"/>
      <c r="FQ50" s="35"/>
      <c r="FR50" s="35"/>
      <c r="FS50" s="35"/>
      <c r="FT50" s="35"/>
      <c r="FU50" s="35"/>
      <c r="FV50" s="37">
        <v>4.55E9</v>
      </c>
      <c r="FW50" s="35"/>
      <c r="FX50" s="37">
        <v>-1.2E8</v>
      </c>
      <c r="FY50" s="37">
        <v>-9.4E7</v>
      </c>
      <c r="FZ50" s="35"/>
      <c r="GA50" s="37">
        <v>1.21E11</v>
      </c>
      <c r="GB50" s="35"/>
      <c r="GC50" s="37">
        <v>6.27E9</v>
      </c>
      <c r="GD50" s="37">
        <v>3.15E9</v>
      </c>
      <c r="GE50" s="35"/>
      <c r="GF50" s="37">
        <v>1.14E11</v>
      </c>
      <c r="GG50" s="35"/>
      <c r="GH50" s="37">
        <v>7.56E9</v>
      </c>
      <c r="GI50" s="37">
        <v>5.24E9</v>
      </c>
      <c r="GJ50" s="35"/>
      <c r="GK50" s="37">
        <v>7.13E11</v>
      </c>
      <c r="GL50" s="35"/>
      <c r="GM50" s="37">
        <v>2.05E11</v>
      </c>
      <c r="GN50" s="37">
        <v>1.3E11</v>
      </c>
      <c r="GO50" s="35"/>
      <c r="GP50" s="37">
        <v>5.02E10</v>
      </c>
      <c r="GQ50" s="35"/>
      <c r="GR50" s="37">
        <v>1.32E10</v>
      </c>
      <c r="GS50" s="37">
        <v>9.78E9</v>
      </c>
      <c r="GT50" s="35"/>
      <c r="GU50" s="37">
        <v>1.04E11</v>
      </c>
      <c r="GV50" s="35"/>
      <c r="GW50" s="37">
        <v>1.03E10</v>
      </c>
      <c r="GX50" s="37">
        <v>6.02E9</v>
      </c>
      <c r="GY50" s="35"/>
      <c r="GZ50" s="37">
        <v>6.08E9</v>
      </c>
      <c r="HA50" s="35"/>
      <c r="HB50" s="37">
        <v>-2.0E7</v>
      </c>
      <c r="HC50" s="37">
        <v>5.8516828E7</v>
      </c>
      <c r="HD50" s="35"/>
      <c r="HE50" s="37">
        <v>7.27E10</v>
      </c>
      <c r="HF50" s="35"/>
      <c r="HG50" s="37">
        <v>7.22E9</v>
      </c>
      <c r="HH50" s="37">
        <v>7.27E9</v>
      </c>
      <c r="HI50" s="35"/>
      <c r="HJ50" s="35"/>
      <c r="HK50" s="35"/>
      <c r="HL50" s="35"/>
      <c r="HM50" s="35"/>
      <c r="HN50" s="35"/>
      <c r="HO50" s="37">
        <v>2.78E11</v>
      </c>
      <c r="HP50" s="35"/>
      <c r="HQ50" s="37">
        <v>8.81E9</v>
      </c>
      <c r="HR50" s="37">
        <v>6.56E9</v>
      </c>
      <c r="HS50" s="35"/>
      <c r="HT50" s="37">
        <v>2.31E11</v>
      </c>
      <c r="HU50" s="35"/>
      <c r="HV50" s="35"/>
      <c r="HW50" s="35"/>
      <c r="HX50" s="35"/>
      <c r="HY50" s="35"/>
      <c r="HZ50" s="35"/>
      <c r="IA50" s="35"/>
      <c r="IB50" s="35"/>
      <c r="IC50" s="35"/>
      <c r="ID50" s="37">
        <v>2.16E10</v>
      </c>
      <c r="IE50" s="35"/>
      <c r="IF50" s="37">
        <v>1.35E9</v>
      </c>
      <c r="IG50" s="37">
        <v>9.82E8</v>
      </c>
      <c r="IH50" s="35"/>
    </row>
    <row r="51" ht="19.5" customHeight="1">
      <c r="A51" s="33" t="s">
        <v>366</v>
      </c>
      <c r="B51" s="34">
        <v>2022.0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7">
        <v>5.66E10</v>
      </c>
      <c r="AC51" s="35"/>
      <c r="AD51" s="37">
        <v>3.26E10</v>
      </c>
      <c r="AE51" s="37">
        <v>2.55E10</v>
      </c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7">
        <v>4.05E10</v>
      </c>
      <c r="AW51" s="35"/>
      <c r="AX51" s="35"/>
      <c r="AY51" s="37">
        <v>1.56E10</v>
      </c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</row>
    <row r="52" ht="19.5" customHeight="1">
      <c r="A52" s="33" t="s">
        <v>365</v>
      </c>
      <c r="B52" s="34">
        <v>2023.0</v>
      </c>
      <c r="C52" s="37">
        <v>5.48E9</v>
      </c>
      <c r="D52" s="35"/>
      <c r="E52" s="37">
        <v>9.31E8</v>
      </c>
      <c r="F52" s="37">
        <v>7.07E8</v>
      </c>
      <c r="G52" s="35"/>
      <c r="H52" s="35"/>
      <c r="I52" s="37">
        <v>1.16E12</v>
      </c>
      <c r="J52" s="37">
        <v>1.11E10</v>
      </c>
      <c r="K52" s="37">
        <v>1.08E10</v>
      </c>
      <c r="L52" s="35"/>
      <c r="M52" s="37">
        <v>2.58E10</v>
      </c>
      <c r="N52" s="35"/>
      <c r="O52" s="37">
        <v>8.03E9</v>
      </c>
      <c r="P52" s="37">
        <v>7.23E9</v>
      </c>
      <c r="Q52" s="35"/>
      <c r="R52" s="37">
        <v>2.33E10</v>
      </c>
      <c r="S52" s="35"/>
      <c r="T52" s="37">
        <v>6.05E8</v>
      </c>
      <c r="U52" s="37">
        <v>2.96E8</v>
      </c>
      <c r="V52" s="35"/>
      <c r="W52" s="37">
        <v>2.4E10</v>
      </c>
      <c r="X52" s="35"/>
      <c r="Y52" s="37">
        <v>1.22E10</v>
      </c>
      <c r="Z52" s="37">
        <v>1.25E10</v>
      </c>
      <c r="AA52" s="35"/>
      <c r="AB52" s="37">
        <v>2.99E10</v>
      </c>
      <c r="AC52" s="35"/>
      <c r="AD52" s="37">
        <v>1.8E10</v>
      </c>
      <c r="AE52" s="37">
        <v>1.51E10</v>
      </c>
      <c r="AF52" s="35"/>
      <c r="AG52" s="37">
        <v>3.03E10</v>
      </c>
      <c r="AH52" s="35"/>
      <c r="AI52" s="37">
        <v>1.85E10</v>
      </c>
      <c r="AJ52" s="37">
        <v>1.66E10</v>
      </c>
      <c r="AK52" s="35"/>
      <c r="AL52" s="37">
        <v>1.75E10</v>
      </c>
      <c r="AM52" s="35"/>
      <c r="AN52" s="37">
        <v>7.77E9</v>
      </c>
      <c r="AO52" s="37">
        <v>2.07E9</v>
      </c>
      <c r="AP52" s="35"/>
      <c r="AQ52" s="37">
        <v>1.32E10</v>
      </c>
      <c r="AR52" s="35"/>
      <c r="AS52" s="37">
        <v>6.9E9</v>
      </c>
      <c r="AT52" s="37">
        <v>5.47E9</v>
      </c>
      <c r="AU52" s="35"/>
      <c r="AV52" s="37">
        <v>2.29E10</v>
      </c>
      <c r="AW52" s="35"/>
      <c r="AX52" s="35"/>
      <c r="AY52" s="37">
        <v>9.44E9</v>
      </c>
      <c r="AZ52" s="35"/>
      <c r="BA52" s="37">
        <v>8.49E9</v>
      </c>
      <c r="BB52" s="35"/>
      <c r="BC52" s="37">
        <v>1.01E9</v>
      </c>
      <c r="BD52" s="37">
        <v>7.45E8</v>
      </c>
      <c r="BE52" s="35"/>
      <c r="BF52" s="37">
        <v>5.77E10</v>
      </c>
      <c r="BG52" s="35"/>
      <c r="BH52" s="37">
        <v>3.97E10</v>
      </c>
      <c r="BI52" s="37">
        <v>3.32E10</v>
      </c>
      <c r="BJ52" s="35"/>
      <c r="BK52" s="37">
        <v>9.11E10</v>
      </c>
      <c r="BL52" s="35"/>
      <c r="BM52" s="37">
        <v>6.1E9</v>
      </c>
      <c r="BN52" s="37">
        <v>3.71E9</v>
      </c>
      <c r="BO52" s="35"/>
      <c r="BP52" s="37">
        <v>1.15E11</v>
      </c>
      <c r="BQ52" s="35"/>
      <c r="BR52" s="37">
        <v>7.92E9</v>
      </c>
      <c r="BS52" s="37">
        <v>4.06E9</v>
      </c>
      <c r="BT52" s="35"/>
      <c r="BU52" s="37">
        <v>5.32E10</v>
      </c>
      <c r="BV52" s="37">
        <v>1.82E12</v>
      </c>
      <c r="BW52" s="37">
        <v>3.08E10</v>
      </c>
      <c r="BX52" s="37">
        <v>2.39E10</v>
      </c>
      <c r="BY52" s="35"/>
      <c r="BZ52" s="35"/>
      <c r="CA52" s="35"/>
      <c r="CB52" s="37">
        <v>2.25E11</v>
      </c>
      <c r="CC52" s="37">
        <v>1.31E11</v>
      </c>
      <c r="CD52" s="35"/>
      <c r="CE52" s="37">
        <v>1.96E10</v>
      </c>
      <c r="CF52" s="35"/>
      <c r="CG52" s="37">
        <v>3.06E8</v>
      </c>
      <c r="CH52" s="37">
        <v>2.61E9</v>
      </c>
      <c r="CI52" s="35"/>
      <c r="CJ52" s="35"/>
      <c r="CK52" s="35"/>
      <c r="CL52" s="35"/>
      <c r="CM52" s="35"/>
      <c r="CN52" s="35"/>
      <c r="CO52" s="37">
        <v>2.51E9</v>
      </c>
      <c r="CP52" s="35"/>
      <c r="CQ52" s="37">
        <v>4.67E8</v>
      </c>
      <c r="CR52" s="37">
        <v>1.62E8</v>
      </c>
      <c r="CS52" s="35"/>
      <c r="CT52" s="37">
        <v>4.14E10</v>
      </c>
      <c r="CU52" s="37">
        <v>1.96E12</v>
      </c>
      <c r="CV52" s="37">
        <v>1.64E10</v>
      </c>
      <c r="CW52" s="37">
        <v>1.14E10</v>
      </c>
      <c r="CX52" s="35"/>
      <c r="CY52" s="37">
        <v>9.94E10</v>
      </c>
      <c r="CZ52" s="35"/>
      <c r="DA52" s="37">
        <v>1.53E10</v>
      </c>
      <c r="DB52" s="37">
        <v>8.12E9</v>
      </c>
      <c r="DC52" s="35"/>
      <c r="DD52" s="37">
        <v>6.98E10</v>
      </c>
      <c r="DE52" s="35"/>
      <c r="DF52" s="37">
        <v>1.72E10</v>
      </c>
      <c r="DG52" s="37">
        <v>1.12E10</v>
      </c>
      <c r="DH52" s="35"/>
      <c r="DI52" s="37">
        <v>4.99E11</v>
      </c>
      <c r="DJ52" s="35"/>
      <c r="DK52" s="37">
        <v>1.0E11</v>
      </c>
      <c r="DL52" s="37">
        <v>5.59E10</v>
      </c>
      <c r="DM52" s="35"/>
      <c r="DN52" s="35"/>
      <c r="DO52" s="35"/>
      <c r="DP52" s="35"/>
      <c r="DQ52" s="37">
        <v>-3.3E10</v>
      </c>
      <c r="DR52" s="35"/>
      <c r="DS52" s="37">
        <v>1.35E11</v>
      </c>
      <c r="DT52" s="35"/>
      <c r="DU52" s="37">
        <v>3.14E10</v>
      </c>
      <c r="DV52" s="37">
        <v>2.3E10</v>
      </c>
      <c r="DW52" s="35"/>
      <c r="DX52" s="37">
        <v>3.73E10</v>
      </c>
      <c r="DY52" s="35"/>
      <c r="DZ52" s="37">
        <v>1.54E9</v>
      </c>
      <c r="EA52" s="37">
        <v>1.05E9</v>
      </c>
      <c r="EB52" s="35"/>
      <c r="EC52" s="35"/>
      <c r="ED52" s="37">
        <v>6.6E10</v>
      </c>
      <c r="EE52" s="35"/>
      <c r="EF52" s="37">
        <v>-6.4E7</v>
      </c>
      <c r="EG52" s="35"/>
      <c r="EH52" s="37">
        <v>4.13E10</v>
      </c>
      <c r="EI52" s="35"/>
      <c r="EJ52" s="37">
        <v>-5.0E9</v>
      </c>
      <c r="EK52" s="37">
        <v>-8.2E9</v>
      </c>
      <c r="EL52" s="35"/>
      <c r="EM52" s="37">
        <v>7.41E10</v>
      </c>
      <c r="EN52" s="35"/>
      <c r="EO52" s="37">
        <v>3.44E9</v>
      </c>
      <c r="EP52" s="37">
        <v>1.68E9</v>
      </c>
      <c r="EQ52" s="35"/>
      <c r="ER52" s="37">
        <v>4.32E10</v>
      </c>
      <c r="ES52" s="35"/>
      <c r="ET52" s="37">
        <v>8.07E8</v>
      </c>
      <c r="EU52" s="37">
        <v>1.36E10</v>
      </c>
      <c r="EV52" s="35"/>
      <c r="EW52" s="35"/>
      <c r="EX52" s="35"/>
      <c r="EY52" s="35"/>
      <c r="EZ52" s="35"/>
      <c r="FA52" s="35"/>
      <c r="FB52" s="37">
        <v>1.22E11</v>
      </c>
      <c r="FC52" s="35"/>
      <c r="FD52" s="37">
        <v>7.09E10</v>
      </c>
      <c r="FE52" s="37">
        <v>4.45E10</v>
      </c>
      <c r="FF52" s="35"/>
      <c r="FG52" s="37">
        <v>2.68E11</v>
      </c>
      <c r="FH52" s="35"/>
      <c r="FI52" s="37">
        <v>2.88E9</v>
      </c>
      <c r="FJ52" s="37">
        <v>1.17E9</v>
      </c>
      <c r="FK52" s="35"/>
      <c r="FL52" s="37">
        <v>4.66E10</v>
      </c>
      <c r="FM52" s="37">
        <v>1.56E12</v>
      </c>
      <c r="FN52" s="37">
        <v>2.83E10</v>
      </c>
      <c r="FO52" s="37">
        <v>2.42E10</v>
      </c>
      <c r="FP52" s="35"/>
      <c r="FQ52" s="35"/>
      <c r="FR52" s="35"/>
      <c r="FS52" s="35"/>
      <c r="FT52" s="35"/>
      <c r="FU52" s="35"/>
      <c r="FV52" s="37">
        <v>4.03E9</v>
      </c>
      <c r="FW52" s="35"/>
      <c r="FX52" s="37">
        <v>3.38E8</v>
      </c>
      <c r="FY52" s="37">
        <v>2.22E8</v>
      </c>
      <c r="FZ52" s="35"/>
      <c r="GA52" s="37">
        <v>1.37E11</v>
      </c>
      <c r="GB52" s="35"/>
      <c r="GC52" s="37">
        <v>8.4E9</v>
      </c>
      <c r="GD52" s="37">
        <v>1.11E10</v>
      </c>
      <c r="GE52" s="35"/>
      <c r="GF52" s="37">
        <v>1.34E11</v>
      </c>
      <c r="GG52" s="35"/>
      <c r="GH52" s="37">
        <v>1.17E10</v>
      </c>
      <c r="GI52" s="37">
        <v>7.7E9</v>
      </c>
      <c r="GJ52" s="35"/>
      <c r="GK52" s="37">
        <v>7.94E11</v>
      </c>
      <c r="GL52" s="35"/>
      <c r="GM52" s="37">
        <v>2.28E11</v>
      </c>
      <c r="GN52" s="37">
        <v>1.49E11</v>
      </c>
      <c r="GO52" s="35"/>
      <c r="GP52" s="37">
        <v>3.78E10</v>
      </c>
      <c r="GQ52" s="35"/>
      <c r="GR52" s="37">
        <v>5.18E9</v>
      </c>
      <c r="GS52" s="37">
        <v>3.77E9</v>
      </c>
      <c r="GT52" s="35"/>
      <c r="GU52" s="37">
        <v>9.47E10</v>
      </c>
      <c r="GV52" s="35"/>
      <c r="GW52" s="37">
        <v>4.39E9</v>
      </c>
      <c r="GX52" s="37">
        <v>2.44E9</v>
      </c>
      <c r="GY52" s="35"/>
      <c r="GZ52" s="37">
        <v>4.99E9</v>
      </c>
      <c r="HA52" s="35"/>
      <c r="HB52" s="37">
        <v>-9.1E8</v>
      </c>
      <c r="HC52" s="37">
        <v>-9.9E8</v>
      </c>
      <c r="HD52" s="35"/>
      <c r="HE52" s="37">
        <v>8.05E10</v>
      </c>
      <c r="HF52" s="35"/>
      <c r="HG52" s="37">
        <v>8.13E9</v>
      </c>
      <c r="HH52" s="37">
        <v>6.26E9</v>
      </c>
      <c r="HI52" s="35"/>
      <c r="HJ52" s="35"/>
      <c r="HK52" s="35"/>
      <c r="HL52" s="35"/>
      <c r="HM52" s="35"/>
      <c r="HN52" s="35"/>
      <c r="HO52" s="37">
        <v>2.94E11</v>
      </c>
      <c r="HP52" s="35"/>
      <c r="HQ52" s="37">
        <v>6.38E9</v>
      </c>
      <c r="HR52" s="37">
        <v>5.0E9</v>
      </c>
      <c r="HS52" s="35"/>
      <c r="HT52" s="37">
        <v>2.47E11</v>
      </c>
      <c r="HU52" s="35"/>
      <c r="HV52" s="37">
        <v>6.26E9</v>
      </c>
      <c r="HW52" s="37">
        <v>2.92E9</v>
      </c>
      <c r="HX52" s="35"/>
      <c r="HY52" s="35"/>
      <c r="HZ52" s="35"/>
      <c r="IA52" s="35"/>
      <c r="IB52" s="35"/>
      <c r="IC52" s="35"/>
      <c r="ID52" s="37">
        <v>1.81E10</v>
      </c>
      <c r="IE52" s="35"/>
      <c r="IF52" s="37">
        <v>2.3E8</v>
      </c>
      <c r="IG52" s="37">
        <v>1.68E8</v>
      </c>
      <c r="IH52" s="35"/>
    </row>
    <row r="53" ht="19.5" customHeight="1">
      <c r="A53" s="33" t="s">
        <v>366</v>
      </c>
      <c r="B53" s="34">
        <v>2023.0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7">
        <v>6.06E10</v>
      </c>
      <c r="AC53" s="35"/>
      <c r="AD53" s="37">
        <v>3.46E10</v>
      </c>
      <c r="AE53" s="37">
        <v>2.91E10</v>
      </c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</row>
    <row r="54" ht="19.5" customHeight="1">
      <c r="A54" s="33" t="s">
        <v>365</v>
      </c>
      <c r="B54" s="34">
        <v>2024.0</v>
      </c>
      <c r="C54" s="37">
        <v>5992000.0</v>
      </c>
      <c r="D54" s="35"/>
      <c r="E54" s="37">
        <v>9.45E8</v>
      </c>
      <c r="F54" s="37">
        <v>7.09E8</v>
      </c>
      <c r="G54" s="35"/>
      <c r="H54" s="35"/>
      <c r="I54" s="37">
        <v>1.4E12</v>
      </c>
      <c r="J54" s="37">
        <v>1.12E10</v>
      </c>
      <c r="K54" s="37">
        <v>1.08E10</v>
      </c>
      <c r="L54" s="35"/>
      <c r="M54" s="37">
        <v>3.19E10</v>
      </c>
      <c r="N54" s="35"/>
      <c r="O54" s="37">
        <v>1.32E10</v>
      </c>
      <c r="P54" s="37">
        <v>1.14E10</v>
      </c>
      <c r="Q54" s="35"/>
      <c r="R54" s="37">
        <v>2.11E10</v>
      </c>
      <c r="S54" s="35"/>
      <c r="T54" s="37">
        <v>4.0E8</v>
      </c>
      <c r="U54" s="37">
        <v>-8.6E7</v>
      </c>
      <c r="V54" s="35"/>
      <c r="W54" s="37">
        <v>2.32E10</v>
      </c>
      <c r="X54" s="35"/>
      <c r="Y54" s="37">
        <v>1.17E10</v>
      </c>
      <c r="Z54" s="37">
        <v>1.09E10</v>
      </c>
      <c r="AA54" s="35"/>
      <c r="AB54" s="37">
        <v>2.87E10</v>
      </c>
      <c r="AC54" s="35"/>
      <c r="AD54" s="37">
        <v>1.59E10</v>
      </c>
      <c r="AE54" s="37">
        <v>1.32E10</v>
      </c>
      <c r="AF54" s="35"/>
      <c r="AG54" s="37">
        <v>3.63E10</v>
      </c>
      <c r="AH54" s="35"/>
      <c r="AI54" s="37">
        <v>2.43E10</v>
      </c>
      <c r="AJ54" s="37">
        <v>1.76E10</v>
      </c>
      <c r="AK54" s="35"/>
      <c r="AL54" s="37">
        <v>1.82E10</v>
      </c>
      <c r="AM54" s="35"/>
      <c r="AN54" s="37">
        <v>8.14E9</v>
      </c>
      <c r="AO54" s="37">
        <v>4.82E9</v>
      </c>
      <c r="AP54" s="35"/>
      <c r="AQ54" s="37">
        <v>1.09E10</v>
      </c>
      <c r="AR54" s="35"/>
      <c r="AS54" s="37">
        <v>4.5E9</v>
      </c>
      <c r="AT54" s="37">
        <v>3.19E9</v>
      </c>
      <c r="AU54" s="35"/>
      <c r="AV54" s="37">
        <v>2.38E10</v>
      </c>
      <c r="AW54" s="35"/>
      <c r="AX54" s="35"/>
      <c r="AY54" s="37">
        <v>1.03E10</v>
      </c>
      <c r="AZ54" s="35"/>
      <c r="BA54" s="37">
        <v>9.62E9</v>
      </c>
      <c r="BB54" s="35"/>
      <c r="BC54" s="37">
        <v>8.34E8</v>
      </c>
      <c r="BD54" s="37">
        <v>5.48E8</v>
      </c>
      <c r="BE54" s="35"/>
      <c r="BF54" s="37">
        <v>5.99E10</v>
      </c>
      <c r="BG54" s="37">
        <v>2.58E12</v>
      </c>
      <c r="BH54" s="37">
        <v>4.01E10</v>
      </c>
      <c r="BI54" s="37">
        <v>3.35E10</v>
      </c>
      <c r="BJ54" s="35"/>
      <c r="BK54" s="37">
        <v>7.7E10</v>
      </c>
      <c r="BL54" s="35"/>
      <c r="BM54" s="37">
        <v>3.73E9</v>
      </c>
      <c r="BN54" s="37">
        <v>2.15E9</v>
      </c>
      <c r="BO54" s="35"/>
      <c r="BP54" s="37">
        <v>1.14E11</v>
      </c>
      <c r="BQ54" s="35"/>
      <c r="BR54" s="37">
        <v>7.24E9</v>
      </c>
      <c r="BS54" s="37">
        <v>4.5E9</v>
      </c>
      <c r="BT54" s="35"/>
      <c r="BU54" s="37">
        <v>5.88E10</v>
      </c>
      <c r="BV54" s="37">
        <v>1.85E12</v>
      </c>
      <c r="BW54" s="37">
        <v>3.31E10</v>
      </c>
      <c r="BX54" s="37">
        <v>2.54E10</v>
      </c>
      <c r="BY54" s="35"/>
      <c r="BZ54" s="35"/>
      <c r="CA54" s="35"/>
      <c r="CB54" s="37">
        <v>1.97E11</v>
      </c>
      <c r="CC54" s="37">
        <v>1.38E11</v>
      </c>
      <c r="CD54" s="35"/>
      <c r="CE54" s="37">
        <v>1.21E10</v>
      </c>
      <c r="CF54" s="35"/>
      <c r="CG54" s="37">
        <v>-1.3E9</v>
      </c>
      <c r="CH54" s="37">
        <v>3.13E9</v>
      </c>
      <c r="CI54" s="35"/>
      <c r="CJ54" s="35"/>
      <c r="CK54" s="35"/>
      <c r="CL54" s="35"/>
      <c r="CM54" s="35"/>
      <c r="CN54" s="35"/>
      <c r="CO54" s="37">
        <v>1.7E9</v>
      </c>
      <c r="CP54" s="35"/>
      <c r="CQ54" s="37">
        <v>-4.9E7</v>
      </c>
      <c r="CR54" s="37">
        <v>-2.1E7</v>
      </c>
      <c r="CS54" s="35"/>
      <c r="CT54" s="37">
        <v>4.57E10</v>
      </c>
      <c r="CU54" s="37">
        <v>2.16E12</v>
      </c>
      <c r="CV54" s="37">
        <v>1.83E10</v>
      </c>
      <c r="CW54" s="37">
        <v>1.45E10</v>
      </c>
      <c r="CX54" s="35"/>
      <c r="CY54" s="37">
        <v>1.16E11</v>
      </c>
      <c r="CZ54" s="35"/>
      <c r="DA54" s="37">
        <v>2.09E10</v>
      </c>
      <c r="DB54" s="37">
        <v>1.24E10</v>
      </c>
      <c r="DC54" s="35"/>
      <c r="DD54" s="37">
        <v>7.1E10</v>
      </c>
      <c r="DE54" s="35"/>
      <c r="DF54" s="37">
        <v>1.6E10</v>
      </c>
      <c r="DG54" s="37">
        <v>9.33E9</v>
      </c>
      <c r="DH54" s="35"/>
      <c r="DI54" s="37">
        <v>5.27E11</v>
      </c>
      <c r="DJ54" s="35"/>
      <c r="DK54" s="37">
        <v>1.32E11</v>
      </c>
      <c r="DL54" s="37">
        <v>7.59E10</v>
      </c>
      <c r="DM54" s="35"/>
      <c r="DN54" s="35"/>
      <c r="DO54" s="35"/>
      <c r="DP54" s="35"/>
      <c r="DQ54" s="37">
        <v>-1.4E10</v>
      </c>
      <c r="DR54" s="35"/>
      <c r="DS54" s="37">
        <v>1.07E11</v>
      </c>
      <c r="DT54" s="35"/>
      <c r="DU54" s="37">
        <v>2.3E10</v>
      </c>
      <c r="DV54" s="37">
        <v>1.67E10</v>
      </c>
      <c r="DW54" s="35"/>
      <c r="DX54" s="37">
        <v>3.47E10</v>
      </c>
      <c r="DY54" s="35"/>
      <c r="DZ54" s="37">
        <v>2.52E8</v>
      </c>
      <c r="EA54" s="37">
        <v>5.1E7</v>
      </c>
      <c r="EB54" s="35"/>
      <c r="EC54" s="35"/>
      <c r="ED54" s="37">
        <v>6.86E10</v>
      </c>
      <c r="EE54" s="35"/>
      <c r="EF54" s="37">
        <v>-3.7E7</v>
      </c>
      <c r="EG54" s="35"/>
      <c r="EH54" s="37">
        <v>4.51E10</v>
      </c>
      <c r="EI54" s="35"/>
      <c r="EJ54" s="37">
        <v>4.29E9</v>
      </c>
      <c r="EK54" s="37">
        <v>1.26E9</v>
      </c>
      <c r="EL54" s="35"/>
      <c r="EM54" s="37">
        <v>8.26E10</v>
      </c>
      <c r="EN54" s="35"/>
      <c r="EO54" s="37">
        <v>3.5E9</v>
      </c>
      <c r="EP54" s="37">
        <v>1.78E9</v>
      </c>
      <c r="EQ54" s="35"/>
      <c r="ER54" s="37">
        <v>4.27E10</v>
      </c>
      <c r="ES54" s="35"/>
      <c r="ET54" s="37">
        <v>-1.3E9</v>
      </c>
      <c r="EU54" s="37">
        <v>1.86E10</v>
      </c>
      <c r="EV54" s="35"/>
      <c r="EW54" s="35"/>
      <c r="EX54" s="35"/>
      <c r="EY54" s="35"/>
      <c r="EZ54" s="35"/>
      <c r="FA54" s="35"/>
      <c r="FB54" s="37">
        <v>1.31E11</v>
      </c>
      <c r="FC54" s="35"/>
      <c r="FD54" s="37">
        <v>7.73E10</v>
      </c>
      <c r="FE54" s="37">
        <v>4.82E10</v>
      </c>
      <c r="FF54" s="35"/>
      <c r="FG54" s="37">
        <v>2.98E11</v>
      </c>
      <c r="FH54" s="35"/>
      <c r="FI54" s="37">
        <v>5.65E9</v>
      </c>
      <c r="FJ54" s="37">
        <v>2.55E9</v>
      </c>
      <c r="FK54" s="35"/>
      <c r="FL54" s="37">
        <v>4.98E10</v>
      </c>
      <c r="FM54" s="37">
        <v>1.6E12</v>
      </c>
      <c r="FN54" s="37">
        <v>3.1E10</v>
      </c>
      <c r="FO54" s="37">
        <v>2.56E10</v>
      </c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7">
        <v>1.48E11</v>
      </c>
      <c r="GB54" s="35"/>
      <c r="GC54" s="37">
        <v>1.59E10</v>
      </c>
      <c r="GD54" s="37">
        <v>1.02E10</v>
      </c>
      <c r="GE54" s="35"/>
      <c r="GF54" s="37">
        <v>1.32E11</v>
      </c>
      <c r="GG54" s="35"/>
      <c r="GH54" s="37">
        <v>5.49E9</v>
      </c>
      <c r="GI54" s="37">
        <v>4.2E9</v>
      </c>
      <c r="GJ54" s="35"/>
      <c r="GK54" s="37">
        <v>8.78E11</v>
      </c>
      <c r="GL54" s="35"/>
      <c r="GM54" s="37">
        <v>3.02E11</v>
      </c>
      <c r="GN54" s="37">
        <v>1.93E11</v>
      </c>
      <c r="GO54" s="35"/>
      <c r="GP54" s="37">
        <v>3.64E10</v>
      </c>
      <c r="GQ54" s="35"/>
      <c r="GR54" s="37">
        <v>5.86E9</v>
      </c>
      <c r="GS54" s="37">
        <v>4.07E9</v>
      </c>
      <c r="GT54" s="35"/>
      <c r="GU54" s="37">
        <v>1.13E11</v>
      </c>
      <c r="GV54" s="35"/>
      <c r="GW54" s="37">
        <v>6.34E9</v>
      </c>
      <c r="GX54" s="37">
        <v>3.3E9</v>
      </c>
      <c r="GY54" s="35"/>
      <c r="GZ54" s="37">
        <v>5.82E8</v>
      </c>
      <c r="HA54" s="35"/>
      <c r="HB54" s="37">
        <v>-5.9E8</v>
      </c>
      <c r="HC54" s="37">
        <v>-3.1E8</v>
      </c>
      <c r="HD54" s="35"/>
      <c r="HE54" s="37">
        <v>9.23E10</v>
      </c>
      <c r="HF54" s="35"/>
      <c r="HG54" s="37">
        <v>1.27E10</v>
      </c>
      <c r="HH54" s="37">
        <v>9.65E9</v>
      </c>
      <c r="HI54" s="35"/>
      <c r="HJ54" s="35"/>
      <c r="HK54" s="35"/>
      <c r="HL54" s="35"/>
      <c r="HM54" s="35"/>
      <c r="HN54" s="35"/>
      <c r="HO54" s="37">
        <v>3.19E11</v>
      </c>
      <c r="HP54" s="35"/>
      <c r="HQ54" s="37">
        <v>6.79E9</v>
      </c>
      <c r="HR54" s="37">
        <v>6.43E9</v>
      </c>
      <c r="HS54" s="35"/>
      <c r="HT54" s="37">
        <v>2.43E11</v>
      </c>
      <c r="HU54" s="35"/>
      <c r="HV54" s="37">
        <v>3.27E9</v>
      </c>
      <c r="HW54" s="37">
        <v>3.84E9</v>
      </c>
      <c r="HX54" s="35"/>
      <c r="HY54" s="35"/>
      <c r="HZ54" s="35"/>
      <c r="IA54" s="35"/>
      <c r="IB54" s="35"/>
      <c r="IC54" s="35"/>
      <c r="ID54" s="37">
        <v>1.4E10</v>
      </c>
      <c r="IE54" s="35"/>
      <c r="IF54" s="37">
        <v>-1.9E9</v>
      </c>
      <c r="IG54" s="37">
        <v>-1.9E9</v>
      </c>
      <c r="IH54" s="35"/>
    </row>
    <row r="55" ht="19.5" customHeight="1">
      <c r="A55" s="33" t="s">
        <v>366</v>
      </c>
      <c r="B55" s="34">
        <v>2024.0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7">
        <v>5.75E10</v>
      </c>
      <c r="AC55" s="35"/>
      <c r="AD55" s="37">
        <v>3.0E10</v>
      </c>
      <c r="AE55" s="37">
        <v>2.24E10</v>
      </c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</row>
    <row r="56" ht="19.5" customHeight="1">
      <c r="A56" s="33" t="s">
        <v>365</v>
      </c>
      <c r="B56" s="34">
        <v>2025.0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7">
        <v>2.54E10</v>
      </c>
      <c r="AW56" s="35"/>
      <c r="AX56" s="35"/>
      <c r="AY56" s="37">
        <v>1.16E10</v>
      </c>
      <c r="AZ56" s="35"/>
      <c r="BA56" s="35"/>
      <c r="BB56" s="35"/>
      <c r="BC56" s="35"/>
      <c r="BD56" s="35"/>
      <c r="BE56" s="35"/>
      <c r="BF56" s="37">
        <v>6.51E10</v>
      </c>
      <c r="BG56" s="37">
        <v>2.8E12</v>
      </c>
      <c r="BH56" s="37">
        <v>4.25E10</v>
      </c>
      <c r="BI56" s="37">
        <v>3.38E10</v>
      </c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7">
        <v>6.28E10</v>
      </c>
      <c r="BV56" s="37">
        <v>1.9E12</v>
      </c>
      <c r="BW56" s="37">
        <v>3.47E10</v>
      </c>
      <c r="BX56" s="37">
        <v>2.89E10</v>
      </c>
      <c r="BY56" s="35"/>
      <c r="BZ56" s="35"/>
      <c r="CA56" s="35"/>
      <c r="CB56" s="37">
        <v>2.4E11</v>
      </c>
      <c r="CC56" s="37">
        <v>1.68E11</v>
      </c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7">
        <v>5.05E10</v>
      </c>
      <c r="CU56" s="37">
        <v>2.71E12</v>
      </c>
      <c r="CV56" s="37">
        <v>2.18E10</v>
      </c>
      <c r="CW56" s="37">
        <v>1.63E10</v>
      </c>
      <c r="CX56" s="35"/>
      <c r="CY56" s="35"/>
      <c r="CZ56" s="35"/>
      <c r="DA56" s="35"/>
      <c r="DB56" s="35"/>
      <c r="DC56" s="35"/>
      <c r="DD56" s="37">
        <v>7.38E10</v>
      </c>
      <c r="DE56" s="35"/>
      <c r="DF56" s="37">
        <v>1.21E10</v>
      </c>
      <c r="DG56" s="37">
        <v>7.67E9</v>
      </c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7">
        <v>8.04E10</v>
      </c>
      <c r="EE56" s="35"/>
      <c r="EF56" s="37">
        <v>2.26E8</v>
      </c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7">
        <v>1.32E11</v>
      </c>
      <c r="FC56" s="35"/>
      <c r="FD56" s="37">
        <v>8.06E10</v>
      </c>
      <c r="FE56" s="37">
        <v>5.31E10</v>
      </c>
      <c r="FF56" s="35"/>
      <c r="FG56" s="35"/>
      <c r="FH56" s="35"/>
      <c r="FI56" s="35"/>
      <c r="FJ56" s="35"/>
      <c r="FK56" s="35"/>
      <c r="FL56" s="37">
        <v>5.43E10</v>
      </c>
      <c r="FM56" s="37">
        <v>1.73E12</v>
      </c>
      <c r="FN56" s="37">
        <v>3.47E10</v>
      </c>
      <c r="FO56" s="37">
        <v>2.94E10</v>
      </c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7">
        <v>9.6E11</v>
      </c>
      <c r="GL56" s="35"/>
      <c r="GM56" s="37">
        <v>3.34E11</v>
      </c>
      <c r="GN56" s="37">
        <v>2.08E11</v>
      </c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7">
        <v>1.57E10</v>
      </c>
      <c r="IE56" s="35"/>
      <c r="IF56" s="37">
        <v>-3.1E8</v>
      </c>
      <c r="IG56" s="37">
        <v>8.22E9</v>
      </c>
      <c r="IH56" s="35"/>
    </row>
    <row r="57" ht="19.5" customHeight="1">
      <c r="A57" s="33" t="s">
        <v>366</v>
      </c>
      <c r="B57" s="34">
        <v>2025.0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</row>
    <row r="58" ht="19.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8"/>
      <c r="FE58" s="38"/>
      <c r="FF58" s="38"/>
      <c r="FG58" s="38"/>
      <c r="FH58" s="38"/>
      <c r="FI58" s="38"/>
      <c r="FJ58" s="38"/>
      <c r="FK58" s="38"/>
      <c r="FL58" s="38"/>
      <c r="FM58" s="38"/>
      <c r="FN58" s="38"/>
      <c r="FO58" s="38"/>
      <c r="FP58" s="38"/>
      <c r="FQ58" s="38"/>
      <c r="FR58" s="38"/>
      <c r="FS58" s="38"/>
      <c r="FT58" s="38"/>
      <c r="FU58" s="38"/>
      <c r="FV58" s="38"/>
      <c r="FW58" s="38"/>
      <c r="FX58" s="38"/>
      <c r="FY58" s="38"/>
      <c r="FZ58" s="38"/>
      <c r="GA58" s="38"/>
      <c r="GB58" s="38"/>
      <c r="GC58" s="38"/>
      <c r="GD58" s="38"/>
      <c r="GE58" s="38"/>
      <c r="GF58" s="38"/>
      <c r="GG58" s="38"/>
      <c r="GH58" s="38"/>
      <c r="GI58" s="38"/>
      <c r="GJ58" s="38"/>
      <c r="GK58" s="38"/>
      <c r="GL58" s="38"/>
      <c r="GM58" s="38"/>
      <c r="GN58" s="38"/>
      <c r="GO58" s="38"/>
      <c r="GP58" s="38"/>
      <c r="GQ58" s="38"/>
      <c r="GR58" s="38"/>
      <c r="GS58" s="38"/>
      <c r="GT58" s="38"/>
      <c r="GU58" s="38"/>
      <c r="GV58" s="38"/>
      <c r="GW58" s="38"/>
      <c r="GX58" s="38"/>
      <c r="GY58" s="38"/>
      <c r="GZ58" s="38"/>
      <c r="HA58" s="38"/>
      <c r="HB58" s="38"/>
      <c r="HC58" s="38"/>
      <c r="HD58" s="38"/>
      <c r="HE58" s="38"/>
      <c r="HF58" s="38"/>
      <c r="HG58" s="38"/>
      <c r="HH58" s="38"/>
      <c r="HI58" s="38"/>
      <c r="HJ58" s="38"/>
      <c r="HK58" s="38"/>
      <c r="HL58" s="38"/>
      <c r="HM58" s="38"/>
      <c r="HN58" s="38"/>
      <c r="HO58" s="38"/>
      <c r="HP58" s="38"/>
      <c r="HQ58" s="38"/>
      <c r="HR58" s="38"/>
      <c r="HS58" s="38"/>
      <c r="HT58" s="38"/>
      <c r="HU58" s="38"/>
      <c r="HV58" s="38"/>
      <c r="HW58" s="38"/>
      <c r="HX58" s="38"/>
      <c r="HY58" s="38"/>
      <c r="HZ58" s="38"/>
      <c r="IA58" s="38"/>
      <c r="IB58" s="38"/>
      <c r="IC58" s="38"/>
      <c r="ID58" s="38"/>
      <c r="IE58" s="38"/>
      <c r="IF58" s="38"/>
      <c r="IG58" s="38"/>
      <c r="IH58" s="38"/>
    </row>
    <row r="59" ht="19.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8"/>
      <c r="FE59" s="38"/>
      <c r="FF59" s="38"/>
      <c r="FG59" s="38"/>
      <c r="FH59" s="38"/>
      <c r="FI59" s="38"/>
      <c r="FJ59" s="38"/>
      <c r="FK59" s="38"/>
      <c r="FL59" s="38"/>
      <c r="FM59" s="38"/>
      <c r="FN59" s="38"/>
      <c r="FO59" s="38"/>
      <c r="FP59" s="38"/>
      <c r="FQ59" s="38"/>
      <c r="FR59" s="38"/>
      <c r="FS59" s="38"/>
      <c r="FT59" s="38"/>
      <c r="FU59" s="38"/>
      <c r="FV59" s="38"/>
      <c r="FW59" s="38"/>
      <c r="FX59" s="38"/>
      <c r="FY59" s="38"/>
      <c r="FZ59" s="38"/>
      <c r="GA59" s="38"/>
      <c r="GB59" s="38"/>
      <c r="GC59" s="38"/>
      <c r="GD59" s="38"/>
      <c r="GE59" s="38"/>
      <c r="GF59" s="38"/>
      <c r="GG59" s="38"/>
      <c r="GH59" s="38"/>
      <c r="GI59" s="38"/>
      <c r="GJ59" s="38"/>
      <c r="GK59" s="38"/>
      <c r="GL59" s="38"/>
      <c r="GM59" s="38"/>
      <c r="GN59" s="38"/>
      <c r="GO59" s="38"/>
      <c r="GP59" s="38"/>
      <c r="GQ59" s="38"/>
      <c r="GR59" s="38"/>
      <c r="GS59" s="38"/>
      <c r="GT59" s="38"/>
      <c r="GU59" s="38"/>
      <c r="GV59" s="38"/>
      <c r="GW59" s="38"/>
      <c r="GX59" s="38"/>
      <c r="GY59" s="38"/>
      <c r="GZ59" s="38"/>
      <c r="HA59" s="38"/>
      <c r="HB59" s="38"/>
      <c r="HC59" s="38"/>
      <c r="HD59" s="38"/>
      <c r="HE59" s="38"/>
      <c r="HF59" s="38"/>
      <c r="HG59" s="38"/>
      <c r="HH59" s="38"/>
      <c r="HI59" s="38"/>
      <c r="HJ59" s="38"/>
      <c r="HK59" s="38"/>
      <c r="HL59" s="38"/>
      <c r="HM59" s="38"/>
      <c r="HN59" s="38"/>
      <c r="HO59" s="38"/>
      <c r="HP59" s="38"/>
      <c r="HQ59" s="38"/>
      <c r="HR59" s="38"/>
      <c r="HS59" s="38"/>
      <c r="HT59" s="38"/>
      <c r="HU59" s="38"/>
      <c r="HV59" s="38"/>
      <c r="HW59" s="38"/>
      <c r="HX59" s="38"/>
      <c r="HY59" s="38"/>
      <c r="HZ59" s="38"/>
      <c r="IA59" s="38"/>
      <c r="IB59" s="38"/>
      <c r="IC59" s="38"/>
      <c r="ID59" s="38"/>
      <c r="IE59" s="38"/>
      <c r="IF59" s="38"/>
      <c r="IG59" s="38"/>
      <c r="IH59" s="38"/>
    </row>
    <row r="60" ht="19.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8"/>
      <c r="FE60" s="38"/>
      <c r="FF60" s="38"/>
      <c r="FG60" s="38"/>
      <c r="FH60" s="38"/>
      <c r="FI60" s="38"/>
      <c r="FJ60" s="38"/>
      <c r="FK60" s="38"/>
      <c r="FL60" s="38"/>
      <c r="FM60" s="38"/>
      <c r="FN60" s="38"/>
      <c r="FO60" s="38"/>
      <c r="FP60" s="38"/>
      <c r="FQ60" s="38"/>
      <c r="FR60" s="38"/>
      <c r="FS60" s="38"/>
      <c r="FT60" s="38"/>
      <c r="FU60" s="38"/>
      <c r="FV60" s="38"/>
      <c r="FW60" s="38"/>
      <c r="FX60" s="38"/>
      <c r="FY60" s="38"/>
      <c r="FZ60" s="38"/>
      <c r="GA60" s="38"/>
      <c r="GB60" s="38"/>
      <c r="GC60" s="38"/>
      <c r="GD60" s="38"/>
      <c r="GE60" s="38"/>
      <c r="GF60" s="38"/>
      <c r="GG60" s="38"/>
      <c r="GH60" s="38"/>
      <c r="GI60" s="38"/>
      <c r="GJ60" s="38"/>
      <c r="GK60" s="38"/>
      <c r="GL60" s="38"/>
      <c r="GM60" s="38"/>
      <c r="GN60" s="38"/>
      <c r="GO60" s="38"/>
      <c r="GP60" s="38"/>
      <c r="GQ60" s="38"/>
      <c r="GR60" s="38"/>
      <c r="GS60" s="38"/>
      <c r="GT60" s="38"/>
      <c r="GU60" s="38"/>
      <c r="GV60" s="38"/>
      <c r="GW60" s="38"/>
      <c r="GX60" s="38"/>
      <c r="GY60" s="38"/>
      <c r="GZ60" s="38"/>
      <c r="HA60" s="38"/>
      <c r="HB60" s="38"/>
      <c r="HC60" s="38"/>
      <c r="HD60" s="38"/>
      <c r="HE60" s="38"/>
      <c r="HF60" s="38"/>
      <c r="HG60" s="38"/>
      <c r="HH60" s="38"/>
      <c r="HI60" s="38"/>
      <c r="HJ60" s="38"/>
      <c r="HK60" s="38"/>
      <c r="HL60" s="38"/>
      <c r="HM60" s="38"/>
      <c r="HN60" s="38"/>
      <c r="HO60" s="38"/>
      <c r="HP60" s="38"/>
      <c r="HQ60" s="38"/>
      <c r="HR60" s="38"/>
      <c r="HS60" s="38"/>
      <c r="HT60" s="38"/>
      <c r="HU60" s="38"/>
      <c r="HV60" s="38"/>
      <c r="HW60" s="38"/>
      <c r="HX60" s="38"/>
      <c r="HY60" s="38"/>
      <c r="HZ60" s="38"/>
      <c r="IA60" s="38"/>
      <c r="IB60" s="38"/>
      <c r="IC60" s="38"/>
      <c r="ID60" s="38"/>
      <c r="IE60" s="38"/>
      <c r="IF60" s="38"/>
      <c r="IG60" s="38"/>
      <c r="IH60" s="38"/>
    </row>
    <row r="61" ht="19.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8"/>
      <c r="FO61" s="38"/>
      <c r="FP61" s="38"/>
      <c r="FQ61" s="38"/>
      <c r="FR61" s="38"/>
      <c r="FS61" s="38"/>
      <c r="FT61" s="38"/>
      <c r="FU61" s="38"/>
      <c r="FV61" s="38"/>
      <c r="FW61" s="38"/>
      <c r="FX61" s="38"/>
      <c r="FY61" s="38"/>
      <c r="FZ61" s="38"/>
      <c r="GA61" s="38"/>
      <c r="GB61" s="38"/>
      <c r="GC61" s="38"/>
      <c r="GD61" s="38"/>
      <c r="GE61" s="38"/>
      <c r="GF61" s="38"/>
      <c r="GG61" s="38"/>
      <c r="GH61" s="38"/>
      <c r="GI61" s="38"/>
      <c r="GJ61" s="38"/>
      <c r="GK61" s="38"/>
      <c r="GL61" s="38"/>
      <c r="GM61" s="38"/>
      <c r="GN61" s="38"/>
      <c r="GO61" s="38"/>
      <c r="GP61" s="38"/>
      <c r="GQ61" s="38"/>
      <c r="GR61" s="38"/>
      <c r="GS61" s="38"/>
      <c r="GT61" s="38"/>
      <c r="GU61" s="38"/>
      <c r="GV61" s="38"/>
      <c r="GW61" s="38"/>
      <c r="GX61" s="38"/>
      <c r="GY61" s="38"/>
      <c r="GZ61" s="38"/>
      <c r="HA61" s="38"/>
      <c r="HB61" s="38"/>
      <c r="HC61" s="38"/>
      <c r="HD61" s="38"/>
      <c r="HE61" s="38"/>
      <c r="HF61" s="38"/>
      <c r="HG61" s="38"/>
      <c r="HH61" s="38"/>
      <c r="HI61" s="38"/>
      <c r="HJ61" s="38"/>
      <c r="HK61" s="38"/>
      <c r="HL61" s="38"/>
      <c r="HM61" s="38"/>
      <c r="HN61" s="38"/>
      <c r="HO61" s="38"/>
      <c r="HP61" s="38"/>
      <c r="HQ61" s="38"/>
      <c r="HR61" s="38"/>
      <c r="HS61" s="38"/>
      <c r="HT61" s="38"/>
      <c r="HU61" s="38"/>
      <c r="HV61" s="38"/>
      <c r="HW61" s="38"/>
      <c r="HX61" s="38"/>
      <c r="HY61" s="38"/>
      <c r="HZ61" s="38"/>
      <c r="IA61" s="38"/>
      <c r="IB61" s="38"/>
      <c r="IC61" s="38"/>
      <c r="ID61" s="38"/>
      <c r="IE61" s="38"/>
      <c r="IF61" s="38"/>
      <c r="IG61" s="38"/>
      <c r="IH61" s="38"/>
    </row>
    <row r="62" ht="19.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8"/>
      <c r="FE62" s="38"/>
      <c r="FF62" s="38"/>
      <c r="FG62" s="38"/>
      <c r="FH62" s="38"/>
      <c r="FI62" s="38"/>
      <c r="FJ62" s="38"/>
      <c r="FK62" s="38"/>
      <c r="FL62" s="38"/>
      <c r="FM62" s="38"/>
      <c r="FN62" s="38"/>
      <c r="FO62" s="38"/>
      <c r="FP62" s="38"/>
      <c r="FQ62" s="38"/>
      <c r="FR62" s="38"/>
      <c r="FS62" s="38"/>
      <c r="FT62" s="38"/>
      <c r="FU62" s="38"/>
      <c r="FV62" s="38"/>
      <c r="FW62" s="38"/>
      <c r="FX62" s="38"/>
      <c r="FY62" s="38"/>
      <c r="FZ62" s="38"/>
      <c r="GA62" s="38"/>
      <c r="GB62" s="38"/>
      <c r="GC62" s="38"/>
      <c r="GD62" s="38"/>
      <c r="GE62" s="38"/>
      <c r="GF62" s="38"/>
      <c r="GG62" s="38"/>
      <c r="GH62" s="38"/>
      <c r="GI62" s="38"/>
      <c r="GJ62" s="38"/>
      <c r="GK62" s="38"/>
      <c r="GL62" s="38"/>
      <c r="GM62" s="38"/>
      <c r="GN62" s="38"/>
      <c r="GO62" s="38"/>
      <c r="GP62" s="38"/>
      <c r="GQ62" s="38"/>
      <c r="GR62" s="38"/>
      <c r="GS62" s="38"/>
      <c r="GT62" s="38"/>
      <c r="GU62" s="38"/>
      <c r="GV62" s="38"/>
      <c r="GW62" s="38"/>
      <c r="GX62" s="38"/>
      <c r="GY62" s="38"/>
      <c r="GZ62" s="38"/>
      <c r="HA62" s="38"/>
      <c r="HB62" s="38"/>
      <c r="HC62" s="38"/>
      <c r="HD62" s="38"/>
      <c r="HE62" s="38"/>
      <c r="HF62" s="38"/>
      <c r="HG62" s="38"/>
      <c r="HH62" s="38"/>
      <c r="HI62" s="38"/>
      <c r="HJ62" s="38"/>
      <c r="HK62" s="38"/>
      <c r="HL62" s="38"/>
      <c r="HM62" s="38"/>
      <c r="HN62" s="38"/>
      <c r="HO62" s="38"/>
      <c r="HP62" s="38"/>
      <c r="HQ62" s="38"/>
      <c r="HR62" s="38"/>
      <c r="HS62" s="38"/>
      <c r="HT62" s="38"/>
      <c r="HU62" s="38"/>
      <c r="HV62" s="38"/>
      <c r="HW62" s="38"/>
      <c r="HX62" s="38"/>
      <c r="HY62" s="38"/>
      <c r="HZ62" s="38"/>
      <c r="IA62" s="38"/>
      <c r="IB62" s="38"/>
      <c r="IC62" s="38"/>
      <c r="ID62" s="38"/>
      <c r="IE62" s="38"/>
      <c r="IF62" s="38"/>
      <c r="IG62" s="38"/>
      <c r="IH62" s="38"/>
    </row>
    <row r="63" ht="19.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8"/>
      <c r="FE63" s="38"/>
      <c r="FF63" s="38"/>
      <c r="FG63" s="38"/>
      <c r="FH63" s="38"/>
      <c r="FI63" s="38"/>
      <c r="FJ63" s="38"/>
      <c r="FK63" s="38"/>
      <c r="FL63" s="38"/>
      <c r="FM63" s="38"/>
      <c r="FN63" s="38"/>
      <c r="FO63" s="38"/>
      <c r="FP63" s="38"/>
      <c r="FQ63" s="38"/>
      <c r="FR63" s="38"/>
      <c r="FS63" s="38"/>
      <c r="FT63" s="38"/>
      <c r="FU63" s="38"/>
      <c r="FV63" s="38"/>
      <c r="FW63" s="38"/>
      <c r="FX63" s="38"/>
      <c r="FY63" s="38"/>
      <c r="FZ63" s="38"/>
      <c r="GA63" s="38"/>
      <c r="GB63" s="38"/>
      <c r="GC63" s="38"/>
      <c r="GD63" s="38"/>
      <c r="GE63" s="38"/>
      <c r="GF63" s="38"/>
      <c r="GG63" s="38"/>
      <c r="GH63" s="38"/>
      <c r="GI63" s="38"/>
      <c r="GJ63" s="38"/>
      <c r="GK63" s="38"/>
      <c r="GL63" s="38"/>
      <c r="GM63" s="38"/>
      <c r="GN63" s="38"/>
      <c r="GO63" s="38"/>
      <c r="GP63" s="38"/>
      <c r="GQ63" s="38"/>
      <c r="GR63" s="38"/>
      <c r="GS63" s="38"/>
      <c r="GT63" s="38"/>
      <c r="GU63" s="38"/>
      <c r="GV63" s="38"/>
      <c r="GW63" s="38"/>
      <c r="GX63" s="38"/>
      <c r="GY63" s="38"/>
      <c r="GZ63" s="38"/>
      <c r="HA63" s="38"/>
      <c r="HB63" s="38"/>
      <c r="HC63" s="38"/>
      <c r="HD63" s="38"/>
      <c r="HE63" s="38"/>
      <c r="HF63" s="38"/>
      <c r="HG63" s="38"/>
      <c r="HH63" s="38"/>
      <c r="HI63" s="38"/>
      <c r="HJ63" s="38"/>
      <c r="HK63" s="38"/>
      <c r="HL63" s="38"/>
      <c r="HM63" s="38"/>
      <c r="HN63" s="38"/>
      <c r="HO63" s="38"/>
      <c r="HP63" s="38"/>
      <c r="HQ63" s="38"/>
      <c r="HR63" s="38"/>
      <c r="HS63" s="38"/>
      <c r="HT63" s="38"/>
      <c r="HU63" s="38"/>
      <c r="HV63" s="38"/>
      <c r="HW63" s="38"/>
      <c r="HX63" s="38"/>
      <c r="HY63" s="38"/>
      <c r="HZ63" s="38"/>
      <c r="IA63" s="38"/>
      <c r="IB63" s="38"/>
      <c r="IC63" s="38"/>
      <c r="ID63" s="38"/>
      <c r="IE63" s="38"/>
      <c r="IF63" s="38"/>
      <c r="IG63" s="38"/>
      <c r="IH63" s="38"/>
    </row>
    <row r="64" ht="19.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8"/>
      <c r="FE64" s="38"/>
      <c r="FF64" s="38"/>
      <c r="FG64" s="38"/>
      <c r="FH64" s="38"/>
      <c r="FI64" s="38"/>
      <c r="FJ64" s="38"/>
      <c r="FK64" s="38"/>
      <c r="FL64" s="38"/>
      <c r="FM64" s="38"/>
      <c r="FN64" s="38"/>
      <c r="FO64" s="38"/>
      <c r="FP64" s="38"/>
      <c r="FQ64" s="38"/>
      <c r="FR64" s="38"/>
      <c r="FS64" s="38"/>
      <c r="FT64" s="38"/>
      <c r="FU64" s="38"/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  <c r="GG64" s="38"/>
      <c r="GH64" s="38"/>
      <c r="GI64" s="38"/>
      <c r="GJ64" s="38"/>
      <c r="GK64" s="38"/>
      <c r="GL64" s="38"/>
      <c r="GM64" s="38"/>
      <c r="GN64" s="38"/>
      <c r="GO64" s="38"/>
      <c r="GP64" s="38"/>
      <c r="GQ64" s="38"/>
      <c r="GR64" s="38"/>
      <c r="GS64" s="38"/>
      <c r="GT64" s="38"/>
      <c r="GU64" s="38"/>
      <c r="GV64" s="38"/>
      <c r="GW64" s="38"/>
      <c r="GX64" s="38"/>
      <c r="GY64" s="38"/>
      <c r="GZ64" s="38"/>
      <c r="HA64" s="38"/>
      <c r="HB64" s="38"/>
      <c r="HC64" s="38"/>
      <c r="HD64" s="38"/>
      <c r="HE64" s="38"/>
      <c r="HF64" s="38"/>
      <c r="HG64" s="38"/>
      <c r="HH64" s="38"/>
      <c r="HI64" s="38"/>
      <c r="HJ64" s="38"/>
      <c r="HK64" s="38"/>
      <c r="HL64" s="38"/>
      <c r="HM64" s="38"/>
      <c r="HN64" s="38"/>
      <c r="HO64" s="38"/>
      <c r="HP64" s="38"/>
      <c r="HQ64" s="38"/>
      <c r="HR64" s="38"/>
      <c r="HS64" s="38"/>
      <c r="HT64" s="38"/>
      <c r="HU64" s="38"/>
      <c r="HV64" s="38"/>
      <c r="HW64" s="38"/>
      <c r="HX64" s="38"/>
      <c r="HY64" s="38"/>
      <c r="HZ64" s="38"/>
      <c r="IA64" s="38"/>
      <c r="IB64" s="38"/>
      <c r="IC64" s="38"/>
      <c r="ID64" s="38"/>
      <c r="IE64" s="38"/>
      <c r="IF64" s="38"/>
      <c r="IG64" s="38"/>
      <c r="IH64" s="38"/>
    </row>
    <row r="65" ht="19.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8"/>
      <c r="FE65" s="38"/>
      <c r="FF65" s="38"/>
      <c r="FG65" s="38"/>
      <c r="FH65" s="38"/>
      <c r="FI65" s="38"/>
      <c r="FJ65" s="38"/>
      <c r="FK65" s="38"/>
      <c r="FL65" s="38"/>
      <c r="FM65" s="38"/>
      <c r="FN65" s="38"/>
      <c r="FO65" s="38"/>
      <c r="FP65" s="38"/>
      <c r="FQ65" s="38"/>
      <c r="FR65" s="38"/>
      <c r="FS65" s="38"/>
      <c r="FT65" s="38"/>
      <c r="FU65" s="38"/>
      <c r="FV65" s="38"/>
      <c r="FW65" s="38"/>
      <c r="FX65" s="38"/>
      <c r="FY65" s="38"/>
      <c r="FZ65" s="38"/>
      <c r="GA65" s="38"/>
      <c r="GB65" s="38"/>
      <c r="GC65" s="38"/>
      <c r="GD65" s="38"/>
      <c r="GE65" s="38"/>
      <c r="GF65" s="38"/>
      <c r="GG65" s="38"/>
      <c r="GH65" s="38"/>
      <c r="GI65" s="38"/>
      <c r="GJ65" s="38"/>
      <c r="GK65" s="38"/>
      <c r="GL65" s="38"/>
      <c r="GM65" s="38"/>
      <c r="GN65" s="38"/>
      <c r="GO65" s="38"/>
      <c r="GP65" s="38"/>
      <c r="GQ65" s="38"/>
      <c r="GR65" s="38"/>
      <c r="GS65" s="38"/>
      <c r="GT65" s="38"/>
      <c r="GU65" s="38"/>
      <c r="GV65" s="38"/>
      <c r="GW65" s="38"/>
      <c r="GX65" s="38"/>
      <c r="GY65" s="38"/>
      <c r="GZ65" s="38"/>
      <c r="HA65" s="38"/>
      <c r="HB65" s="38"/>
      <c r="HC65" s="38"/>
      <c r="HD65" s="38"/>
      <c r="HE65" s="38"/>
      <c r="HF65" s="38"/>
      <c r="HG65" s="38"/>
      <c r="HH65" s="38"/>
      <c r="HI65" s="38"/>
      <c r="HJ65" s="38"/>
      <c r="HK65" s="38"/>
      <c r="HL65" s="38"/>
      <c r="HM65" s="38"/>
      <c r="HN65" s="38"/>
      <c r="HO65" s="38"/>
      <c r="HP65" s="38"/>
      <c r="HQ65" s="38"/>
      <c r="HR65" s="38"/>
      <c r="HS65" s="38"/>
      <c r="HT65" s="38"/>
      <c r="HU65" s="38"/>
      <c r="HV65" s="38"/>
      <c r="HW65" s="38"/>
      <c r="HX65" s="38"/>
      <c r="HY65" s="38"/>
      <c r="HZ65" s="38"/>
      <c r="IA65" s="38"/>
      <c r="IB65" s="38"/>
      <c r="IC65" s="38"/>
      <c r="ID65" s="38"/>
      <c r="IE65" s="38"/>
      <c r="IF65" s="38"/>
      <c r="IG65" s="38"/>
      <c r="IH65" s="38"/>
    </row>
    <row r="66" ht="19.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8"/>
      <c r="FE66" s="38"/>
      <c r="FF66" s="38"/>
      <c r="FG66" s="38"/>
      <c r="FH66" s="38"/>
      <c r="FI66" s="38"/>
      <c r="FJ66" s="38"/>
      <c r="FK66" s="38"/>
      <c r="FL66" s="38"/>
      <c r="FM66" s="38"/>
      <c r="FN66" s="38"/>
      <c r="FO66" s="38"/>
      <c r="FP66" s="38"/>
      <c r="FQ66" s="38"/>
      <c r="FR66" s="38"/>
      <c r="FS66" s="38"/>
      <c r="FT66" s="38"/>
      <c r="FU66" s="38"/>
      <c r="FV66" s="38"/>
      <c r="FW66" s="38"/>
      <c r="FX66" s="38"/>
      <c r="FY66" s="38"/>
      <c r="FZ66" s="38"/>
      <c r="GA66" s="38"/>
      <c r="GB66" s="38"/>
      <c r="GC66" s="38"/>
      <c r="GD66" s="38"/>
      <c r="GE66" s="38"/>
      <c r="GF66" s="38"/>
      <c r="GG66" s="38"/>
      <c r="GH66" s="38"/>
      <c r="GI66" s="38"/>
      <c r="GJ66" s="38"/>
      <c r="GK66" s="38"/>
      <c r="GL66" s="38"/>
      <c r="GM66" s="38"/>
      <c r="GN66" s="38"/>
      <c r="GO66" s="38"/>
      <c r="GP66" s="38"/>
      <c r="GQ66" s="38"/>
      <c r="GR66" s="38"/>
      <c r="GS66" s="38"/>
      <c r="GT66" s="38"/>
      <c r="GU66" s="38"/>
      <c r="GV66" s="38"/>
      <c r="GW66" s="38"/>
      <c r="GX66" s="38"/>
      <c r="GY66" s="38"/>
      <c r="GZ66" s="38"/>
      <c r="HA66" s="38"/>
      <c r="HB66" s="38"/>
      <c r="HC66" s="38"/>
      <c r="HD66" s="38"/>
      <c r="HE66" s="38"/>
      <c r="HF66" s="38"/>
      <c r="HG66" s="38"/>
      <c r="HH66" s="38"/>
      <c r="HI66" s="38"/>
      <c r="HJ66" s="38"/>
      <c r="HK66" s="38"/>
      <c r="HL66" s="38"/>
      <c r="HM66" s="38"/>
      <c r="HN66" s="38"/>
      <c r="HO66" s="38"/>
      <c r="HP66" s="38"/>
      <c r="HQ66" s="38"/>
      <c r="HR66" s="38"/>
      <c r="HS66" s="38"/>
      <c r="HT66" s="38"/>
      <c r="HU66" s="38"/>
      <c r="HV66" s="38"/>
      <c r="HW66" s="38"/>
      <c r="HX66" s="38"/>
      <c r="HY66" s="38"/>
      <c r="HZ66" s="38"/>
      <c r="IA66" s="38"/>
      <c r="IB66" s="38"/>
      <c r="IC66" s="38"/>
      <c r="ID66" s="38"/>
      <c r="IE66" s="38"/>
      <c r="IF66" s="38"/>
      <c r="IG66" s="38"/>
      <c r="IH66" s="38"/>
    </row>
    <row r="67" ht="19.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8"/>
      <c r="FE67" s="38"/>
      <c r="FF67" s="38"/>
      <c r="FG67" s="38"/>
      <c r="FH67" s="38"/>
      <c r="FI67" s="38"/>
      <c r="FJ67" s="38"/>
      <c r="FK67" s="38"/>
      <c r="FL67" s="38"/>
      <c r="FM67" s="38"/>
      <c r="FN67" s="38"/>
      <c r="FO67" s="38"/>
      <c r="FP67" s="38"/>
      <c r="FQ67" s="38"/>
      <c r="FR67" s="38"/>
      <c r="FS67" s="38"/>
      <c r="FT67" s="38"/>
      <c r="FU67" s="38"/>
      <c r="FV67" s="38"/>
      <c r="FW67" s="38"/>
      <c r="FX67" s="38"/>
      <c r="FY67" s="38"/>
      <c r="FZ67" s="38"/>
      <c r="GA67" s="38"/>
      <c r="GB67" s="38"/>
      <c r="GC67" s="38"/>
      <c r="GD67" s="38"/>
      <c r="GE67" s="38"/>
      <c r="GF67" s="38"/>
      <c r="GG67" s="38"/>
      <c r="GH67" s="38"/>
      <c r="GI67" s="38"/>
      <c r="GJ67" s="38"/>
      <c r="GK67" s="38"/>
      <c r="GL67" s="38"/>
      <c r="GM67" s="38"/>
      <c r="GN67" s="38"/>
      <c r="GO67" s="38"/>
      <c r="GP67" s="38"/>
      <c r="GQ67" s="38"/>
      <c r="GR67" s="38"/>
      <c r="GS67" s="38"/>
      <c r="GT67" s="38"/>
      <c r="GU67" s="38"/>
      <c r="GV67" s="38"/>
      <c r="GW67" s="38"/>
      <c r="GX67" s="38"/>
      <c r="GY67" s="38"/>
      <c r="GZ67" s="38"/>
      <c r="HA67" s="38"/>
      <c r="HB67" s="38"/>
      <c r="HC67" s="38"/>
      <c r="HD67" s="38"/>
      <c r="HE67" s="38"/>
      <c r="HF67" s="38"/>
      <c r="HG67" s="38"/>
      <c r="HH67" s="38"/>
      <c r="HI67" s="38"/>
      <c r="HJ67" s="38"/>
      <c r="HK67" s="38"/>
      <c r="HL67" s="38"/>
      <c r="HM67" s="38"/>
      <c r="HN67" s="38"/>
      <c r="HO67" s="38"/>
      <c r="HP67" s="38"/>
      <c r="HQ67" s="38"/>
      <c r="HR67" s="38"/>
      <c r="HS67" s="38"/>
      <c r="HT67" s="38"/>
      <c r="HU67" s="38"/>
      <c r="HV67" s="38"/>
      <c r="HW67" s="38"/>
      <c r="HX67" s="38"/>
      <c r="HY67" s="38"/>
      <c r="HZ67" s="38"/>
      <c r="IA67" s="38"/>
      <c r="IB67" s="38"/>
      <c r="IC67" s="38"/>
      <c r="ID67" s="38"/>
      <c r="IE67" s="38"/>
      <c r="IF67" s="38"/>
      <c r="IG67" s="38"/>
      <c r="IH67" s="38"/>
    </row>
    <row r="68" ht="19.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</row>
    <row r="69" ht="19.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</row>
    <row r="70" ht="19.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8"/>
      <c r="FE70" s="38"/>
      <c r="FF70" s="38"/>
      <c r="FG70" s="38"/>
      <c r="FH70" s="38"/>
      <c r="FI70" s="38"/>
      <c r="FJ70" s="38"/>
      <c r="FK70" s="38"/>
      <c r="FL70" s="38"/>
      <c r="FM70" s="38"/>
      <c r="FN70" s="38"/>
      <c r="FO70" s="38"/>
      <c r="FP70" s="38"/>
      <c r="FQ70" s="38"/>
      <c r="FR70" s="38"/>
      <c r="FS70" s="38"/>
      <c r="FT70" s="38"/>
      <c r="FU70" s="38"/>
      <c r="FV70" s="38"/>
      <c r="FW70" s="38"/>
      <c r="FX70" s="38"/>
      <c r="FY70" s="38"/>
      <c r="FZ70" s="38"/>
      <c r="GA70" s="38"/>
      <c r="GB70" s="38"/>
      <c r="GC70" s="38"/>
      <c r="GD70" s="38"/>
      <c r="GE70" s="38"/>
      <c r="GF70" s="38"/>
      <c r="GG70" s="38"/>
      <c r="GH70" s="38"/>
      <c r="GI70" s="38"/>
      <c r="GJ70" s="38"/>
      <c r="GK70" s="38"/>
      <c r="GL70" s="38"/>
      <c r="GM70" s="38"/>
      <c r="GN70" s="38"/>
      <c r="GO70" s="38"/>
      <c r="GP70" s="38"/>
      <c r="GQ70" s="38"/>
      <c r="GR70" s="38"/>
      <c r="GS70" s="38"/>
      <c r="GT70" s="38"/>
      <c r="GU70" s="38"/>
      <c r="GV70" s="38"/>
      <c r="GW70" s="38"/>
      <c r="GX70" s="38"/>
      <c r="GY70" s="38"/>
      <c r="GZ70" s="38"/>
      <c r="HA70" s="38"/>
      <c r="HB70" s="38"/>
      <c r="HC70" s="38"/>
      <c r="HD70" s="38"/>
      <c r="HE70" s="38"/>
      <c r="HF70" s="38"/>
      <c r="HG70" s="38"/>
      <c r="HH70" s="38"/>
      <c r="HI70" s="38"/>
      <c r="HJ70" s="38"/>
      <c r="HK70" s="38"/>
      <c r="HL70" s="38"/>
      <c r="HM70" s="38"/>
      <c r="HN70" s="38"/>
      <c r="HO70" s="38"/>
      <c r="HP70" s="38"/>
      <c r="HQ70" s="38"/>
      <c r="HR70" s="38"/>
      <c r="HS70" s="38"/>
      <c r="HT70" s="38"/>
      <c r="HU70" s="38"/>
      <c r="HV70" s="38"/>
      <c r="HW70" s="38"/>
      <c r="HX70" s="38"/>
      <c r="HY70" s="38"/>
      <c r="HZ70" s="38"/>
      <c r="IA70" s="38"/>
      <c r="IB70" s="38"/>
      <c r="IC70" s="38"/>
      <c r="ID70" s="38"/>
      <c r="IE70" s="38"/>
      <c r="IF70" s="38"/>
      <c r="IG70" s="38"/>
      <c r="IH70" s="38"/>
    </row>
    <row r="71" ht="19.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8"/>
      <c r="FE71" s="38"/>
      <c r="FF71" s="38"/>
      <c r="FG71" s="38"/>
      <c r="FH71" s="38"/>
      <c r="FI71" s="38"/>
      <c r="FJ71" s="38"/>
      <c r="FK71" s="38"/>
      <c r="FL71" s="38"/>
      <c r="FM71" s="38"/>
      <c r="FN71" s="38"/>
      <c r="FO71" s="38"/>
      <c r="FP71" s="38"/>
      <c r="FQ71" s="38"/>
      <c r="FR71" s="38"/>
      <c r="FS71" s="38"/>
      <c r="FT71" s="38"/>
      <c r="FU71" s="38"/>
      <c r="FV71" s="38"/>
      <c r="FW71" s="38"/>
      <c r="FX71" s="38"/>
      <c r="FY71" s="38"/>
      <c r="FZ71" s="38"/>
      <c r="GA71" s="38"/>
      <c r="GB71" s="38"/>
      <c r="GC71" s="38"/>
      <c r="GD71" s="38"/>
      <c r="GE71" s="38"/>
      <c r="GF71" s="38"/>
      <c r="GG71" s="38"/>
      <c r="GH71" s="38"/>
      <c r="GI71" s="38"/>
      <c r="GJ71" s="38"/>
      <c r="GK71" s="38"/>
      <c r="GL71" s="38"/>
      <c r="GM71" s="38"/>
      <c r="GN71" s="38"/>
      <c r="GO71" s="38"/>
      <c r="GP71" s="38"/>
      <c r="GQ71" s="38"/>
      <c r="GR71" s="38"/>
      <c r="GS71" s="38"/>
      <c r="GT71" s="38"/>
      <c r="GU71" s="38"/>
      <c r="GV71" s="38"/>
      <c r="GW71" s="38"/>
      <c r="GX71" s="38"/>
      <c r="GY71" s="38"/>
      <c r="GZ71" s="38"/>
      <c r="HA71" s="38"/>
      <c r="HB71" s="38"/>
      <c r="HC71" s="38"/>
      <c r="HD71" s="38"/>
      <c r="HE71" s="38"/>
      <c r="HF71" s="38"/>
      <c r="HG71" s="38"/>
      <c r="HH71" s="38"/>
      <c r="HI71" s="38"/>
      <c r="HJ71" s="38"/>
      <c r="HK71" s="38"/>
      <c r="HL71" s="38"/>
      <c r="HM71" s="38"/>
      <c r="HN71" s="38"/>
      <c r="HO71" s="38"/>
      <c r="HP71" s="38"/>
      <c r="HQ71" s="38"/>
      <c r="HR71" s="38"/>
      <c r="HS71" s="38"/>
      <c r="HT71" s="38"/>
      <c r="HU71" s="38"/>
      <c r="HV71" s="38"/>
      <c r="HW71" s="38"/>
      <c r="HX71" s="38"/>
      <c r="HY71" s="38"/>
      <c r="HZ71" s="38"/>
      <c r="IA71" s="38"/>
      <c r="IB71" s="38"/>
      <c r="IC71" s="38"/>
      <c r="ID71" s="38"/>
      <c r="IE71" s="38"/>
      <c r="IF71" s="38"/>
      <c r="IG71" s="38"/>
      <c r="IH71" s="38"/>
    </row>
    <row r="72" ht="19.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8"/>
      <c r="FE72" s="38"/>
      <c r="FF72" s="38"/>
      <c r="FG72" s="38"/>
      <c r="FH72" s="38"/>
      <c r="FI72" s="38"/>
      <c r="FJ72" s="38"/>
      <c r="FK72" s="38"/>
      <c r="FL72" s="38"/>
      <c r="FM72" s="38"/>
      <c r="FN72" s="38"/>
      <c r="FO72" s="38"/>
      <c r="FP72" s="38"/>
      <c r="FQ72" s="38"/>
      <c r="FR72" s="38"/>
      <c r="FS72" s="38"/>
      <c r="FT72" s="38"/>
      <c r="FU72" s="38"/>
      <c r="FV72" s="38"/>
      <c r="FW72" s="38"/>
      <c r="FX72" s="38"/>
      <c r="FY72" s="38"/>
      <c r="FZ72" s="38"/>
      <c r="GA72" s="38"/>
      <c r="GB72" s="38"/>
      <c r="GC72" s="38"/>
      <c r="GD72" s="38"/>
      <c r="GE72" s="38"/>
      <c r="GF72" s="38"/>
      <c r="GG72" s="38"/>
      <c r="GH72" s="38"/>
      <c r="GI72" s="38"/>
      <c r="GJ72" s="38"/>
      <c r="GK72" s="38"/>
      <c r="GL72" s="38"/>
      <c r="GM72" s="38"/>
      <c r="GN72" s="38"/>
      <c r="GO72" s="38"/>
      <c r="GP72" s="38"/>
      <c r="GQ72" s="38"/>
      <c r="GR72" s="38"/>
      <c r="GS72" s="38"/>
      <c r="GT72" s="38"/>
      <c r="GU72" s="38"/>
      <c r="GV72" s="38"/>
      <c r="GW72" s="38"/>
      <c r="GX72" s="38"/>
      <c r="GY72" s="38"/>
      <c r="GZ72" s="38"/>
      <c r="HA72" s="38"/>
      <c r="HB72" s="38"/>
      <c r="HC72" s="38"/>
      <c r="HD72" s="38"/>
      <c r="HE72" s="38"/>
      <c r="HF72" s="38"/>
      <c r="HG72" s="38"/>
      <c r="HH72" s="38"/>
      <c r="HI72" s="38"/>
      <c r="HJ72" s="38"/>
      <c r="HK72" s="38"/>
      <c r="HL72" s="38"/>
      <c r="HM72" s="38"/>
      <c r="HN72" s="38"/>
      <c r="HO72" s="38"/>
      <c r="HP72" s="38"/>
      <c r="HQ72" s="38"/>
      <c r="HR72" s="38"/>
      <c r="HS72" s="38"/>
      <c r="HT72" s="38"/>
      <c r="HU72" s="38"/>
      <c r="HV72" s="38"/>
      <c r="HW72" s="38"/>
      <c r="HX72" s="38"/>
      <c r="HY72" s="38"/>
      <c r="HZ72" s="38"/>
      <c r="IA72" s="38"/>
      <c r="IB72" s="38"/>
      <c r="IC72" s="38"/>
      <c r="ID72" s="38"/>
      <c r="IE72" s="38"/>
      <c r="IF72" s="38"/>
      <c r="IG72" s="38"/>
      <c r="IH72" s="38"/>
    </row>
    <row r="73" ht="19.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8"/>
      <c r="FE73" s="38"/>
      <c r="FF73" s="38"/>
      <c r="FG73" s="38"/>
      <c r="FH73" s="38"/>
      <c r="FI73" s="38"/>
      <c r="FJ73" s="38"/>
      <c r="FK73" s="38"/>
      <c r="FL73" s="38"/>
      <c r="FM73" s="38"/>
      <c r="FN73" s="38"/>
      <c r="FO73" s="38"/>
      <c r="FP73" s="38"/>
      <c r="FQ73" s="38"/>
      <c r="FR73" s="38"/>
      <c r="FS73" s="38"/>
      <c r="FT73" s="38"/>
      <c r="FU73" s="38"/>
      <c r="FV73" s="38"/>
      <c r="FW73" s="38"/>
      <c r="FX73" s="38"/>
      <c r="FY73" s="38"/>
      <c r="FZ73" s="38"/>
      <c r="GA73" s="38"/>
      <c r="GB73" s="38"/>
      <c r="GC73" s="38"/>
      <c r="GD73" s="38"/>
      <c r="GE73" s="38"/>
      <c r="GF73" s="38"/>
      <c r="GG73" s="38"/>
      <c r="GH73" s="38"/>
      <c r="GI73" s="38"/>
      <c r="GJ73" s="38"/>
      <c r="GK73" s="38"/>
      <c r="GL73" s="38"/>
      <c r="GM73" s="38"/>
      <c r="GN73" s="38"/>
      <c r="GO73" s="38"/>
      <c r="GP73" s="38"/>
      <c r="GQ73" s="38"/>
      <c r="GR73" s="38"/>
      <c r="GS73" s="38"/>
      <c r="GT73" s="38"/>
      <c r="GU73" s="38"/>
      <c r="GV73" s="38"/>
      <c r="GW73" s="38"/>
      <c r="GX73" s="38"/>
      <c r="GY73" s="38"/>
      <c r="GZ73" s="38"/>
      <c r="HA73" s="38"/>
      <c r="HB73" s="38"/>
      <c r="HC73" s="38"/>
      <c r="HD73" s="38"/>
      <c r="HE73" s="38"/>
      <c r="HF73" s="38"/>
      <c r="HG73" s="38"/>
      <c r="HH73" s="38"/>
      <c r="HI73" s="38"/>
      <c r="HJ73" s="38"/>
      <c r="HK73" s="38"/>
      <c r="HL73" s="38"/>
      <c r="HM73" s="38"/>
      <c r="HN73" s="38"/>
      <c r="HO73" s="38"/>
      <c r="HP73" s="38"/>
      <c r="HQ73" s="38"/>
      <c r="HR73" s="38"/>
      <c r="HS73" s="38"/>
      <c r="HT73" s="38"/>
      <c r="HU73" s="38"/>
      <c r="HV73" s="38"/>
      <c r="HW73" s="38"/>
      <c r="HX73" s="38"/>
      <c r="HY73" s="38"/>
      <c r="HZ73" s="38"/>
      <c r="IA73" s="38"/>
      <c r="IB73" s="38"/>
      <c r="IC73" s="38"/>
      <c r="ID73" s="38"/>
      <c r="IE73" s="38"/>
      <c r="IF73" s="38"/>
      <c r="IG73" s="38"/>
      <c r="IH73" s="38"/>
    </row>
    <row r="74" ht="19.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8"/>
      <c r="FE74" s="38"/>
      <c r="FF74" s="38"/>
      <c r="FG74" s="38"/>
      <c r="FH74" s="38"/>
      <c r="FI74" s="38"/>
      <c r="FJ74" s="38"/>
      <c r="FK74" s="38"/>
      <c r="FL74" s="38"/>
      <c r="FM74" s="38"/>
      <c r="FN74" s="38"/>
      <c r="FO74" s="38"/>
      <c r="FP74" s="38"/>
      <c r="FQ74" s="38"/>
      <c r="FR74" s="38"/>
      <c r="FS74" s="38"/>
      <c r="FT74" s="38"/>
      <c r="FU74" s="38"/>
      <c r="FV74" s="38"/>
      <c r="FW74" s="38"/>
      <c r="FX74" s="38"/>
      <c r="FY74" s="38"/>
      <c r="FZ74" s="38"/>
      <c r="GA74" s="38"/>
      <c r="GB74" s="38"/>
      <c r="GC74" s="38"/>
      <c r="GD74" s="38"/>
      <c r="GE74" s="38"/>
      <c r="GF74" s="38"/>
      <c r="GG74" s="38"/>
      <c r="GH74" s="38"/>
      <c r="GI74" s="38"/>
      <c r="GJ74" s="38"/>
      <c r="GK74" s="38"/>
      <c r="GL74" s="38"/>
      <c r="GM74" s="38"/>
      <c r="GN74" s="38"/>
      <c r="GO74" s="38"/>
      <c r="GP74" s="38"/>
      <c r="GQ74" s="38"/>
      <c r="GR74" s="38"/>
      <c r="GS74" s="38"/>
      <c r="GT74" s="38"/>
      <c r="GU74" s="38"/>
      <c r="GV74" s="38"/>
      <c r="GW74" s="38"/>
      <c r="GX74" s="38"/>
      <c r="GY74" s="38"/>
      <c r="GZ74" s="38"/>
      <c r="HA74" s="38"/>
      <c r="HB74" s="38"/>
      <c r="HC74" s="38"/>
      <c r="HD74" s="38"/>
      <c r="HE74" s="38"/>
      <c r="HF74" s="38"/>
      <c r="HG74" s="38"/>
      <c r="HH74" s="38"/>
      <c r="HI74" s="38"/>
      <c r="HJ74" s="38"/>
      <c r="HK74" s="38"/>
      <c r="HL74" s="38"/>
      <c r="HM74" s="38"/>
      <c r="HN74" s="38"/>
      <c r="HO74" s="38"/>
      <c r="HP74" s="38"/>
      <c r="HQ74" s="38"/>
      <c r="HR74" s="38"/>
      <c r="HS74" s="38"/>
      <c r="HT74" s="38"/>
      <c r="HU74" s="38"/>
      <c r="HV74" s="38"/>
      <c r="HW74" s="38"/>
      <c r="HX74" s="38"/>
      <c r="HY74" s="38"/>
      <c r="HZ74" s="38"/>
      <c r="IA74" s="38"/>
      <c r="IB74" s="38"/>
      <c r="IC74" s="38"/>
      <c r="ID74" s="38"/>
      <c r="IE74" s="38"/>
      <c r="IF74" s="38"/>
      <c r="IG74" s="38"/>
      <c r="IH74" s="38"/>
    </row>
    <row r="75" ht="19.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8"/>
      <c r="FE75" s="38"/>
      <c r="FF75" s="38"/>
      <c r="FG75" s="38"/>
      <c r="FH75" s="38"/>
      <c r="FI75" s="38"/>
      <c r="FJ75" s="38"/>
      <c r="FK75" s="38"/>
      <c r="FL75" s="38"/>
      <c r="FM75" s="38"/>
      <c r="FN75" s="38"/>
      <c r="FO75" s="38"/>
      <c r="FP75" s="38"/>
      <c r="FQ75" s="38"/>
      <c r="FR75" s="38"/>
      <c r="FS75" s="38"/>
      <c r="FT75" s="38"/>
      <c r="FU75" s="38"/>
      <c r="FV75" s="38"/>
      <c r="FW75" s="38"/>
      <c r="FX75" s="38"/>
      <c r="FY75" s="38"/>
      <c r="FZ75" s="38"/>
      <c r="GA75" s="38"/>
      <c r="GB75" s="38"/>
      <c r="GC75" s="38"/>
      <c r="GD75" s="38"/>
      <c r="GE75" s="38"/>
      <c r="GF75" s="38"/>
      <c r="GG75" s="38"/>
      <c r="GH75" s="38"/>
      <c r="GI75" s="38"/>
      <c r="GJ75" s="38"/>
      <c r="GK75" s="38"/>
      <c r="GL75" s="38"/>
      <c r="GM75" s="38"/>
      <c r="GN75" s="38"/>
      <c r="GO75" s="38"/>
      <c r="GP75" s="38"/>
      <c r="GQ75" s="38"/>
      <c r="GR75" s="38"/>
      <c r="GS75" s="38"/>
      <c r="GT75" s="38"/>
      <c r="GU75" s="38"/>
      <c r="GV75" s="38"/>
      <c r="GW75" s="38"/>
      <c r="GX75" s="38"/>
      <c r="GY75" s="38"/>
      <c r="GZ75" s="38"/>
      <c r="HA75" s="38"/>
      <c r="HB75" s="38"/>
      <c r="HC75" s="38"/>
      <c r="HD75" s="38"/>
      <c r="HE75" s="38"/>
      <c r="HF75" s="38"/>
      <c r="HG75" s="38"/>
      <c r="HH75" s="38"/>
      <c r="HI75" s="38"/>
      <c r="HJ75" s="38"/>
      <c r="HK75" s="38"/>
      <c r="HL75" s="38"/>
      <c r="HM75" s="38"/>
      <c r="HN75" s="38"/>
      <c r="HO75" s="38"/>
      <c r="HP75" s="38"/>
      <c r="HQ75" s="38"/>
      <c r="HR75" s="38"/>
      <c r="HS75" s="38"/>
      <c r="HT75" s="38"/>
      <c r="HU75" s="38"/>
      <c r="HV75" s="38"/>
      <c r="HW75" s="38"/>
      <c r="HX75" s="38"/>
      <c r="HY75" s="38"/>
      <c r="HZ75" s="38"/>
      <c r="IA75" s="38"/>
      <c r="IB75" s="38"/>
      <c r="IC75" s="38"/>
      <c r="ID75" s="38"/>
      <c r="IE75" s="38"/>
      <c r="IF75" s="38"/>
      <c r="IG75" s="38"/>
      <c r="IH75" s="38"/>
    </row>
    <row r="76" ht="19.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38"/>
      <c r="FS76" s="38"/>
      <c r="FT76" s="38"/>
      <c r="FU76" s="38"/>
      <c r="FV76" s="38"/>
      <c r="FW76" s="38"/>
      <c r="FX76" s="38"/>
      <c r="FY76" s="38"/>
      <c r="FZ76" s="38"/>
      <c r="GA76" s="38"/>
      <c r="GB76" s="38"/>
      <c r="GC76" s="38"/>
      <c r="GD76" s="38"/>
      <c r="GE76" s="38"/>
      <c r="GF76" s="38"/>
      <c r="GG76" s="38"/>
      <c r="GH76" s="38"/>
      <c r="GI76" s="38"/>
      <c r="GJ76" s="38"/>
      <c r="GK76" s="38"/>
      <c r="GL76" s="38"/>
      <c r="GM76" s="38"/>
      <c r="GN76" s="38"/>
      <c r="GO76" s="38"/>
      <c r="GP76" s="38"/>
      <c r="GQ76" s="38"/>
      <c r="GR76" s="38"/>
      <c r="GS76" s="38"/>
      <c r="GT76" s="38"/>
      <c r="GU76" s="38"/>
      <c r="GV76" s="38"/>
      <c r="GW76" s="38"/>
      <c r="GX76" s="38"/>
      <c r="GY76" s="38"/>
      <c r="GZ76" s="38"/>
      <c r="HA76" s="38"/>
      <c r="HB76" s="38"/>
      <c r="HC76" s="38"/>
      <c r="HD76" s="38"/>
      <c r="HE76" s="38"/>
      <c r="HF76" s="38"/>
      <c r="HG76" s="38"/>
      <c r="HH76" s="38"/>
      <c r="HI76" s="38"/>
      <c r="HJ76" s="38"/>
      <c r="HK76" s="38"/>
      <c r="HL76" s="38"/>
      <c r="HM76" s="38"/>
      <c r="HN76" s="38"/>
      <c r="HO76" s="38"/>
      <c r="HP76" s="38"/>
      <c r="HQ76" s="38"/>
      <c r="HR76" s="38"/>
      <c r="HS76" s="38"/>
      <c r="HT76" s="38"/>
      <c r="HU76" s="38"/>
      <c r="HV76" s="38"/>
      <c r="HW76" s="38"/>
      <c r="HX76" s="38"/>
      <c r="HY76" s="38"/>
      <c r="HZ76" s="38"/>
      <c r="IA76" s="38"/>
      <c r="IB76" s="38"/>
      <c r="IC76" s="38"/>
      <c r="ID76" s="38"/>
      <c r="IE76" s="38"/>
      <c r="IF76" s="38"/>
      <c r="IG76" s="38"/>
      <c r="IH76" s="38"/>
    </row>
    <row r="77" ht="19.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8"/>
      <c r="FE77" s="38"/>
      <c r="FF77" s="38"/>
      <c r="FG77" s="38"/>
      <c r="FH77" s="38"/>
      <c r="FI77" s="38"/>
      <c r="FJ77" s="38"/>
      <c r="FK77" s="38"/>
      <c r="FL77" s="38"/>
      <c r="FM77" s="38"/>
      <c r="FN77" s="38"/>
      <c r="FO77" s="38"/>
      <c r="FP77" s="38"/>
      <c r="FQ77" s="38"/>
      <c r="FR77" s="38"/>
      <c r="FS77" s="38"/>
      <c r="FT77" s="38"/>
      <c r="FU77" s="38"/>
      <c r="FV77" s="38"/>
      <c r="FW77" s="38"/>
      <c r="FX77" s="38"/>
      <c r="FY77" s="38"/>
      <c r="FZ77" s="38"/>
      <c r="GA77" s="38"/>
      <c r="GB77" s="38"/>
      <c r="GC77" s="38"/>
      <c r="GD77" s="38"/>
      <c r="GE77" s="38"/>
      <c r="GF77" s="38"/>
      <c r="GG77" s="38"/>
      <c r="GH77" s="38"/>
      <c r="GI77" s="38"/>
      <c r="GJ77" s="38"/>
      <c r="GK77" s="38"/>
      <c r="GL77" s="38"/>
      <c r="GM77" s="38"/>
      <c r="GN77" s="38"/>
      <c r="GO77" s="38"/>
      <c r="GP77" s="38"/>
      <c r="GQ77" s="38"/>
      <c r="GR77" s="38"/>
      <c r="GS77" s="38"/>
      <c r="GT77" s="38"/>
      <c r="GU77" s="38"/>
      <c r="GV77" s="38"/>
      <c r="GW77" s="38"/>
      <c r="GX77" s="38"/>
      <c r="GY77" s="38"/>
      <c r="GZ77" s="38"/>
      <c r="HA77" s="38"/>
      <c r="HB77" s="38"/>
      <c r="HC77" s="38"/>
      <c r="HD77" s="38"/>
      <c r="HE77" s="38"/>
      <c r="HF77" s="38"/>
      <c r="HG77" s="38"/>
      <c r="HH77" s="38"/>
      <c r="HI77" s="38"/>
      <c r="HJ77" s="38"/>
      <c r="HK77" s="38"/>
      <c r="HL77" s="38"/>
      <c r="HM77" s="38"/>
      <c r="HN77" s="38"/>
      <c r="HO77" s="38"/>
      <c r="HP77" s="38"/>
      <c r="HQ77" s="38"/>
      <c r="HR77" s="38"/>
      <c r="HS77" s="38"/>
      <c r="HT77" s="38"/>
      <c r="HU77" s="38"/>
      <c r="HV77" s="38"/>
      <c r="HW77" s="38"/>
      <c r="HX77" s="38"/>
      <c r="HY77" s="38"/>
      <c r="HZ77" s="38"/>
      <c r="IA77" s="38"/>
      <c r="IB77" s="38"/>
      <c r="IC77" s="38"/>
      <c r="ID77" s="38"/>
      <c r="IE77" s="38"/>
      <c r="IF77" s="38"/>
      <c r="IG77" s="38"/>
      <c r="IH77" s="38"/>
    </row>
    <row r="78" ht="19.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8"/>
      <c r="FE78" s="38"/>
      <c r="FF78" s="38"/>
      <c r="FG78" s="38"/>
      <c r="FH78" s="38"/>
      <c r="FI78" s="38"/>
      <c r="FJ78" s="38"/>
      <c r="FK78" s="38"/>
      <c r="FL78" s="38"/>
      <c r="FM78" s="38"/>
      <c r="FN78" s="38"/>
      <c r="FO78" s="38"/>
      <c r="FP78" s="38"/>
      <c r="FQ78" s="38"/>
      <c r="FR78" s="38"/>
      <c r="FS78" s="38"/>
      <c r="FT78" s="38"/>
      <c r="FU78" s="38"/>
      <c r="FV78" s="38"/>
      <c r="FW78" s="38"/>
      <c r="FX78" s="38"/>
      <c r="FY78" s="38"/>
      <c r="FZ78" s="38"/>
      <c r="GA78" s="38"/>
      <c r="GB78" s="38"/>
      <c r="GC78" s="38"/>
      <c r="GD78" s="38"/>
      <c r="GE78" s="38"/>
      <c r="GF78" s="38"/>
      <c r="GG78" s="38"/>
      <c r="GH78" s="38"/>
      <c r="GI78" s="38"/>
      <c r="GJ78" s="38"/>
      <c r="GK78" s="38"/>
      <c r="GL78" s="38"/>
      <c r="GM78" s="38"/>
      <c r="GN78" s="38"/>
      <c r="GO78" s="38"/>
      <c r="GP78" s="38"/>
      <c r="GQ78" s="38"/>
      <c r="GR78" s="38"/>
      <c r="GS78" s="38"/>
      <c r="GT78" s="38"/>
      <c r="GU78" s="38"/>
      <c r="GV78" s="38"/>
      <c r="GW78" s="38"/>
      <c r="GX78" s="38"/>
      <c r="GY78" s="38"/>
      <c r="GZ78" s="38"/>
      <c r="HA78" s="38"/>
      <c r="HB78" s="38"/>
      <c r="HC78" s="38"/>
      <c r="HD78" s="38"/>
      <c r="HE78" s="38"/>
      <c r="HF78" s="38"/>
      <c r="HG78" s="38"/>
      <c r="HH78" s="38"/>
      <c r="HI78" s="38"/>
      <c r="HJ78" s="38"/>
      <c r="HK78" s="38"/>
      <c r="HL78" s="38"/>
      <c r="HM78" s="38"/>
      <c r="HN78" s="38"/>
      <c r="HO78" s="38"/>
      <c r="HP78" s="38"/>
      <c r="HQ78" s="38"/>
      <c r="HR78" s="38"/>
      <c r="HS78" s="38"/>
      <c r="HT78" s="38"/>
      <c r="HU78" s="38"/>
      <c r="HV78" s="38"/>
      <c r="HW78" s="38"/>
      <c r="HX78" s="38"/>
      <c r="HY78" s="38"/>
      <c r="HZ78" s="38"/>
      <c r="IA78" s="38"/>
      <c r="IB78" s="38"/>
      <c r="IC78" s="38"/>
      <c r="ID78" s="38"/>
      <c r="IE78" s="38"/>
      <c r="IF78" s="38"/>
      <c r="IG78" s="38"/>
      <c r="IH78" s="38"/>
    </row>
    <row r="79" ht="19.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8"/>
      <c r="FE79" s="38"/>
      <c r="FF79" s="38"/>
      <c r="FG79" s="38"/>
      <c r="FH79" s="38"/>
      <c r="FI79" s="38"/>
      <c r="FJ79" s="38"/>
      <c r="FK79" s="38"/>
      <c r="FL79" s="38"/>
      <c r="FM79" s="38"/>
      <c r="FN79" s="38"/>
      <c r="FO79" s="38"/>
      <c r="FP79" s="38"/>
      <c r="FQ79" s="38"/>
      <c r="FR79" s="38"/>
      <c r="FS79" s="38"/>
      <c r="FT79" s="38"/>
      <c r="FU79" s="38"/>
      <c r="FV79" s="38"/>
      <c r="FW79" s="38"/>
      <c r="FX79" s="38"/>
      <c r="FY79" s="38"/>
      <c r="FZ79" s="38"/>
      <c r="GA79" s="38"/>
      <c r="GB79" s="38"/>
      <c r="GC79" s="38"/>
      <c r="GD79" s="38"/>
      <c r="GE79" s="38"/>
      <c r="GF79" s="38"/>
      <c r="GG79" s="38"/>
      <c r="GH79" s="38"/>
      <c r="GI79" s="38"/>
      <c r="GJ79" s="38"/>
      <c r="GK79" s="38"/>
      <c r="GL79" s="38"/>
      <c r="GM79" s="38"/>
      <c r="GN79" s="38"/>
      <c r="GO79" s="38"/>
      <c r="GP79" s="38"/>
      <c r="GQ79" s="38"/>
      <c r="GR79" s="38"/>
      <c r="GS79" s="38"/>
      <c r="GT79" s="38"/>
      <c r="GU79" s="38"/>
      <c r="GV79" s="38"/>
      <c r="GW79" s="38"/>
      <c r="GX79" s="38"/>
      <c r="GY79" s="38"/>
      <c r="GZ79" s="38"/>
      <c r="HA79" s="38"/>
      <c r="HB79" s="38"/>
      <c r="HC79" s="38"/>
      <c r="HD79" s="38"/>
      <c r="HE79" s="38"/>
      <c r="HF79" s="38"/>
      <c r="HG79" s="38"/>
      <c r="HH79" s="38"/>
      <c r="HI79" s="38"/>
      <c r="HJ79" s="38"/>
      <c r="HK79" s="38"/>
      <c r="HL79" s="38"/>
      <c r="HM79" s="38"/>
      <c r="HN79" s="38"/>
      <c r="HO79" s="38"/>
      <c r="HP79" s="38"/>
      <c r="HQ79" s="38"/>
      <c r="HR79" s="38"/>
      <c r="HS79" s="38"/>
      <c r="HT79" s="38"/>
      <c r="HU79" s="38"/>
      <c r="HV79" s="38"/>
      <c r="HW79" s="38"/>
      <c r="HX79" s="38"/>
      <c r="HY79" s="38"/>
      <c r="HZ79" s="38"/>
      <c r="IA79" s="38"/>
      <c r="IB79" s="38"/>
      <c r="IC79" s="38"/>
      <c r="ID79" s="38"/>
      <c r="IE79" s="38"/>
      <c r="IF79" s="38"/>
      <c r="IG79" s="38"/>
      <c r="IH79" s="38"/>
    </row>
    <row r="80" ht="19.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</row>
    <row r="81" ht="19.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38"/>
      <c r="IG81" s="38"/>
      <c r="IH81" s="38"/>
    </row>
    <row r="82" ht="19.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38"/>
      <c r="FM82" s="38"/>
      <c r="FN82" s="38"/>
      <c r="FO82" s="38"/>
      <c r="FP82" s="38"/>
      <c r="FQ82" s="38"/>
      <c r="FR82" s="38"/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  <c r="GG82" s="38"/>
      <c r="GH82" s="38"/>
      <c r="GI82" s="38"/>
      <c r="GJ82" s="38"/>
      <c r="GK82" s="38"/>
      <c r="GL82" s="38"/>
      <c r="GM82" s="38"/>
      <c r="GN82" s="38"/>
      <c r="GO82" s="38"/>
      <c r="GP82" s="38"/>
      <c r="GQ82" s="38"/>
      <c r="GR82" s="38"/>
      <c r="GS82" s="38"/>
      <c r="GT82" s="38"/>
      <c r="GU82" s="38"/>
      <c r="GV82" s="38"/>
      <c r="GW82" s="38"/>
      <c r="GX82" s="38"/>
      <c r="GY82" s="38"/>
      <c r="GZ82" s="38"/>
      <c r="HA82" s="38"/>
      <c r="HB82" s="38"/>
      <c r="HC82" s="38"/>
      <c r="HD82" s="38"/>
      <c r="HE82" s="38"/>
      <c r="HF82" s="38"/>
      <c r="HG82" s="38"/>
      <c r="HH82" s="38"/>
      <c r="HI82" s="38"/>
      <c r="HJ82" s="38"/>
      <c r="HK82" s="38"/>
      <c r="HL82" s="38"/>
      <c r="HM82" s="38"/>
      <c r="HN82" s="38"/>
      <c r="HO82" s="38"/>
      <c r="HP82" s="38"/>
      <c r="HQ82" s="38"/>
      <c r="HR82" s="38"/>
      <c r="HS82" s="38"/>
      <c r="HT82" s="38"/>
      <c r="HU82" s="38"/>
      <c r="HV82" s="38"/>
      <c r="HW82" s="38"/>
      <c r="HX82" s="38"/>
      <c r="HY82" s="38"/>
      <c r="HZ82" s="38"/>
      <c r="IA82" s="38"/>
      <c r="IB82" s="38"/>
      <c r="IC82" s="38"/>
      <c r="ID82" s="38"/>
      <c r="IE82" s="38"/>
      <c r="IF82" s="38"/>
      <c r="IG82" s="38"/>
      <c r="IH82" s="38"/>
    </row>
    <row r="83" ht="19.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8"/>
      <c r="FE83" s="38"/>
      <c r="FF83" s="38"/>
      <c r="FG83" s="38"/>
      <c r="FH83" s="38"/>
      <c r="FI83" s="38"/>
      <c r="FJ83" s="38"/>
      <c r="FK83" s="38"/>
      <c r="FL83" s="38"/>
      <c r="FM83" s="38"/>
      <c r="FN83" s="38"/>
      <c r="FO83" s="38"/>
      <c r="FP83" s="38"/>
      <c r="FQ83" s="38"/>
      <c r="FR83" s="38"/>
      <c r="FS83" s="38"/>
      <c r="FT83" s="38"/>
      <c r="FU83" s="38"/>
      <c r="FV83" s="38"/>
      <c r="FW83" s="38"/>
      <c r="FX83" s="38"/>
      <c r="FY83" s="38"/>
      <c r="FZ83" s="38"/>
      <c r="GA83" s="38"/>
      <c r="GB83" s="38"/>
      <c r="GC83" s="38"/>
      <c r="GD83" s="38"/>
      <c r="GE83" s="38"/>
      <c r="GF83" s="38"/>
      <c r="GG83" s="38"/>
      <c r="GH83" s="38"/>
      <c r="GI83" s="38"/>
      <c r="GJ83" s="38"/>
      <c r="GK83" s="38"/>
      <c r="GL83" s="38"/>
      <c r="GM83" s="38"/>
      <c r="GN83" s="38"/>
      <c r="GO83" s="38"/>
      <c r="GP83" s="38"/>
      <c r="GQ83" s="38"/>
      <c r="GR83" s="38"/>
      <c r="GS83" s="38"/>
      <c r="GT83" s="38"/>
      <c r="GU83" s="38"/>
      <c r="GV83" s="38"/>
      <c r="GW83" s="38"/>
      <c r="GX83" s="38"/>
      <c r="GY83" s="38"/>
      <c r="GZ83" s="38"/>
      <c r="HA83" s="38"/>
      <c r="HB83" s="38"/>
      <c r="HC83" s="38"/>
      <c r="HD83" s="38"/>
      <c r="HE83" s="38"/>
      <c r="HF83" s="38"/>
      <c r="HG83" s="38"/>
      <c r="HH83" s="38"/>
      <c r="HI83" s="38"/>
      <c r="HJ83" s="38"/>
      <c r="HK83" s="38"/>
      <c r="HL83" s="38"/>
      <c r="HM83" s="38"/>
      <c r="HN83" s="38"/>
      <c r="HO83" s="38"/>
      <c r="HP83" s="38"/>
      <c r="HQ83" s="38"/>
      <c r="HR83" s="38"/>
      <c r="HS83" s="38"/>
      <c r="HT83" s="38"/>
      <c r="HU83" s="38"/>
      <c r="HV83" s="38"/>
      <c r="HW83" s="38"/>
      <c r="HX83" s="38"/>
      <c r="HY83" s="38"/>
      <c r="HZ83" s="38"/>
      <c r="IA83" s="38"/>
      <c r="IB83" s="38"/>
      <c r="IC83" s="38"/>
      <c r="ID83" s="38"/>
      <c r="IE83" s="38"/>
      <c r="IF83" s="38"/>
      <c r="IG83" s="38"/>
      <c r="IH83" s="38"/>
    </row>
    <row r="84" ht="19.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8"/>
      <c r="FE84" s="38"/>
      <c r="FF84" s="38"/>
      <c r="FG84" s="38"/>
      <c r="FH84" s="38"/>
      <c r="FI84" s="38"/>
      <c r="FJ84" s="38"/>
      <c r="FK84" s="38"/>
      <c r="FL84" s="38"/>
      <c r="FM84" s="38"/>
      <c r="FN84" s="38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38"/>
      <c r="GW84" s="38"/>
      <c r="GX84" s="38"/>
      <c r="GY84" s="38"/>
      <c r="GZ84" s="38"/>
      <c r="HA84" s="38"/>
      <c r="HB84" s="38"/>
      <c r="HC84" s="38"/>
      <c r="HD84" s="38"/>
      <c r="HE84" s="38"/>
      <c r="HF84" s="38"/>
      <c r="HG84" s="38"/>
      <c r="HH84" s="38"/>
      <c r="HI84" s="38"/>
      <c r="HJ84" s="38"/>
      <c r="HK84" s="38"/>
      <c r="HL84" s="38"/>
      <c r="HM84" s="38"/>
      <c r="HN84" s="38"/>
      <c r="HO84" s="38"/>
      <c r="HP84" s="38"/>
      <c r="HQ84" s="38"/>
      <c r="HR84" s="38"/>
      <c r="HS84" s="38"/>
      <c r="HT84" s="38"/>
      <c r="HU84" s="38"/>
      <c r="HV84" s="38"/>
      <c r="HW84" s="38"/>
      <c r="HX84" s="38"/>
      <c r="HY84" s="38"/>
      <c r="HZ84" s="38"/>
      <c r="IA84" s="38"/>
      <c r="IB84" s="38"/>
      <c r="IC84" s="38"/>
      <c r="ID84" s="38"/>
      <c r="IE84" s="38"/>
      <c r="IF84" s="38"/>
      <c r="IG84" s="38"/>
      <c r="IH84" s="38"/>
    </row>
    <row r="85" ht="19.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8"/>
      <c r="FE85" s="38"/>
      <c r="FF85" s="38"/>
      <c r="FG85" s="38"/>
      <c r="FH85" s="38"/>
      <c r="FI85" s="38"/>
      <c r="FJ85" s="38"/>
      <c r="FK85" s="38"/>
      <c r="FL85" s="38"/>
      <c r="FM85" s="38"/>
      <c r="FN85" s="38"/>
      <c r="FO85" s="38"/>
      <c r="FP85" s="38"/>
      <c r="FQ85" s="38"/>
      <c r="FR85" s="38"/>
      <c r="FS85" s="38"/>
      <c r="FT85" s="38"/>
      <c r="FU85" s="38"/>
      <c r="FV85" s="38"/>
      <c r="FW85" s="38"/>
      <c r="FX85" s="38"/>
      <c r="FY85" s="38"/>
      <c r="FZ85" s="38"/>
      <c r="GA85" s="38"/>
      <c r="GB85" s="38"/>
      <c r="GC85" s="38"/>
      <c r="GD85" s="38"/>
      <c r="GE85" s="38"/>
      <c r="GF85" s="38"/>
      <c r="GG85" s="38"/>
      <c r="GH85" s="38"/>
      <c r="GI85" s="38"/>
      <c r="GJ85" s="38"/>
      <c r="GK85" s="38"/>
      <c r="GL85" s="38"/>
      <c r="GM85" s="38"/>
      <c r="GN85" s="38"/>
      <c r="GO85" s="38"/>
      <c r="GP85" s="38"/>
      <c r="GQ85" s="38"/>
      <c r="GR85" s="38"/>
      <c r="GS85" s="38"/>
      <c r="GT85" s="38"/>
      <c r="GU85" s="38"/>
      <c r="GV85" s="38"/>
      <c r="GW85" s="38"/>
      <c r="GX85" s="38"/>
      <c r="GY85" s="38"/>
      <c r="GZ85" s="38"/>
      <c r="HA85" s="38"/>
      <c r="HB85" s="38"/>
      <c r="HC85" s="38"/>
      <c r="HD85" s="38"/>
      <c r="HE85" s="38"/>
      <c r="HF85" s="38"/>
      <c r="HG85" s="38"/>
      <c r="HH85" s="38"/>
      <c r="HI85" s="38"/>
      <c r="HJ85" s="38"/>
      <c r="HK85" s="38"/>
      <c r="HL85" s="38"/>
      <c r="HM85" s="38"/>
      <c r="HN85" s="38"/>
      <c r="HO85" s="38"/>
      <c r="HP85" s="38"/>
      <c r="HQ85" s="38"/>
      <c r="HR85" s="38"/>
      <c r="HS85" s="38"/>
      <c r="HT85" s="38"/>
      <c r="HU85" s="38"/>
      <c r="HV85" s="38"/>
      <c r="HW85" s="38"/>
      <c r="HX85" s="38"/>
      <c r="HY85" s="38"/>
      <c r="HZ85" s="38"/>
      <c r="IA85" s="38"/>
      <c r="IB85" s="38"/>
      <c r="IC85" s="38"/>
      <c r="ID85" s="38"/>
      <c r="IE85" s="38"/>
      <c r="IF85" s="38"/>
      <c r="IG85" s="38"/>
      <c r="IH85" s="38"/>
    </row>
    <row r="86" ht="19.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8"/>
      <c r="FE86" s="38"/>
      <c r="FF86" s="38"/>
      <c r="FG86" s="38"/>
      <c r="FH86" s="38"/>
      <c r="FI86" s="38"/>
      <c r="FJ86" s="38"/>
      <c r="FK86" s="38"/>
      <c r="FL86" s="38"/>
      <c r="FM86" s="38"/>
      <c r="FN86" s="38"/>
      <c r="FO86" s="38"/>
      <c r="FP86" s="38"/>
      <c r="FQ86" s="38"/>
      <c r="FR86" s="38"/>
      <c r="FS86" s="38"/>
      <c r="FT86" s="38"/>
      <c r="FU86" s="38"/>
      <c r="FV86" s="38"/>
      <c r="FW86" s="38"/>
      <c r="FX86" s="38"/>
      <c r="FY86" s="38"/>
      <c r="FZ86" s="38"/>
      <c r="GA86" s="38"/>
      <c r="GB86" s="38"/>
      <c r="GC86" s="38"/>
      <c r="GD86" s="38"/>
      <c r="GE86" s="38"/>
      <c r="GF86" s="38"/>
      <c r="GG86" s="38"/>
      <c r="GH86" s="38"/>
      <c r="GI86" s="38"/>
      <c r="GJ86" s="38"/>
      <c r="GK86" s="38"/>
      <c r="GL86" s="38"/>
      <c r="GM86" s="38"/>
      <c r="GN86" s="38"/>
      <c r="GO86" s="38"/>
      <c r="GP86" s="38"/>
      <c r="GQ86" s="38"/>
      <c r="GR86" s="38"/>
      <c r="GS86" s="38"/>
      <c r="GT86" s="38"/>
      <c r="GU86" s="38"/>
      <c r="GV86" s="38"/>
      <c r="GW86" s="38"/>
      <c r="GX86" s="38"/>
      <c r="GY86" s="38"/>
      <c r="GZ86" s="38"/>
      <c r="HA86" s="38"/>
      <c r="HB86" s="38"/>
      <c r="HC86" s="38"/>
      <c r="HD86" s="38"/>
      <c r="HE86" s="38"/>
      <c r="HF86" s="38"/>
      <c r="HG86" s="38"/>
      <c r="HH86" s="38"/>
      <c r="HI86" s="38"/>
      <c r="HJ86" s="38"/>
      <c r="HK86" s="38"/>
      <c r="HL86" s="38"/>
      <c r="HM86" s="38"/>
      <c r="HN86" s="38"/>
      <c r="HO86" s="38"/>
      <c r="HP86" s="38"/>
      <c r="HQ86" s="38"/>
      <c r="HR86" s="38"/>
      <c r="HS86" s="38"/>
      <c r="HT86" s="38"/>
      <c r="HU86" s="38"/>
      <c r="HV86" s="38"/>
      <c r="HW86" s="38"/>
      <c r="HX86" s="38"/>
      <c r="HY86" s="38"/>
      <c r="HZ86" s="38"/>
      <c r="IA86" s="38"/>
      <c r="IB86" s="38"/>
      <c r="IC86" s="38"/>
      <c r="ID86" s="38"/>
      <c r="IE86" s="38"/>
      <c r="IF86" s="38"/>
      <c r="IG86" s="38"/>
      <c r="IH86" s="38"/>
    </row>
    <row r="87" ht="19.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8"/>
      <c r="FE87" s="38"/>
      <c r="FF87" s="38"/>
      <c r="FG87" s="38"/>
      <c r="FH87" s="38"/>
      <c r="FI87" s="38"/>
      <c r="FJ87" s="38"/>
      <c r="FK87" s="38"/>
      <c r="FL87" s="38"/>
      <c r="FM87" s="38"/>
      <c r="FN87" s="38"/>
      <c r="FO87" s="38"/>
      <c r="FP87" s="38"/>
      <c r="FQ87" s="38"/>
      <c r="FR87" s="38"/>
      <c r="FS87" s="38"/>
      <c r="FT87" s="38"/>
      <c r="FU87" s="38"/>
      <c r="FV87" s="38"/>
      <c r="FW87" s="38"/>
      <c r="FX87" s="38"/>
      <c r="FY87" s="38"/>
      <c r="FZ87" s="38"/>
      <c r="GA87" s="38"/>
      <c r="GB87" s="38"/>
      <c r="GC87" s="38"/>
      <c r="GD87" s="38"/>
      <c r="GE87" s="38"/>
      <c r="GF87" s="38"/>
      <c r="GG87" s="38"/>
      <c r="GH87" s="38"/>
      <c r="GI87" s="38"/>
      <c r="GJ87" s="38"/>
      <c r="GK87" s="38"/>
      <c r="GL87" s="38"/>
      <c r="GM87" s="38"/>
      <c r="GN87" s="38"/>
      <c r="GO87" s="38"/>
      <c r="GP87" s="38"/>
      <c r="GQ87" s="38"/>
      <c r="GR87" s="38"/>
      <c r="GS87" s="38"/>
      <c r="GT87" s="38"/>
      <c r="GU87" s="38"/>
      <c r="GV87" s="38"/>
      <c r="GW87" s="38"/>
      <c r="GX87" s="38"/>
      <c r="GY87" s="38"/>
      <c r="GZ87" s="38"/>
      <c r="HA87" s="38"/>
      <c r="HB87" s="38"/>
      <c r="HC87" s="38"/>
      <c r="HD87" s="38"/>
      <c r="HE87" s="38"/>
      <c r="HF87" s="38"/>
      <c r="HG87" s="38"/>
      <c r="HH87" s="38"/>
      <c r="HI87" s="38"/>
      <c r="HJ87" s="38"/>
      <c r="HK87" s="38"/>
      <c r="HL87" s="38"/>
      <c r="HM87" s="38"/>
      <c r="HN87" s="38"/>
      <c r="HO87" s="38"/>
      <c r="HP87" s="38"/>
      <c r="HQ87" s="38"/>
      <c r="HR87" s="38"/>
      <c r="HS87" s="38"/>
      <c r="HT87" s="38"/>
      <c r="HU87" s="38"/>
      <c r="HV87" s="38"/>
      <c r="HW87" s="38"/>
      <c r="HX87" s="38"/>
      <c r="HY87" s="38"/>
      <c r="HZ87" s="38"/>
      <c r="IA87" s="38"/>
      <c r="IB87" s="38"/>
      <c r="IC87" s="38"/>
      <c r="ID87" s="38"/>
      <c r="IE87" s="38"/>
      <c r="IF87" s="38"/>
      <c r="IG87" s="38"/>
      <c r="IH87" s="38"/>
    </row>
    <row r="88" ht="19.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8"/>
      <c r="FE88" s="38"/>
      <c r="FF88" s="38"/>
      <c r="FG88" s="38"/>
      <c r="FH88" s="38"/>
      <c r="FI88" s="38"/>
      <c r="FJ88" s="38"/>
      <c r="FK88" s="38"/>
      <c r="FL88" s="38"/>
      <c r="FM88" s="38"/>
      <c r="FN88" s="38"/>
      <c r="FO88" s="38"/>
      <c r="FP88" s="38"/>
      <c r="FQ88" s="38"/>
      <c r="FR88" s="38"/>
      <c r="FS88" s="38"/>
      <c r="FT88" s="38"/>
      <c r="FU88" s="38"/>
      <c r="FV88" s="38"/>
      <c r="FW88" s="38"/>
      <c r="FX88" s="38"/>
      <c r="FY88" s="38"/>
      <c r="FZ88" s="38"/>
      <c r="GA88" s="38"/>
      <c r="GB88" s="38"/>
      <c r="GC88" s="38"/>
      <c r="GD88" s="38"/>
      <c r="GE88" s="38"/>
      <c r="GF88" s="38"/>
      <c r="GG88" s="38"/>
      <c r="GH88" s="38"/>
      <c r="GI88" s="38"/>
      <c r="GJ88" s="38"/>
      <c r="GK88" s="38"/>
      <c r="GL88" s="38"/>
      <c r="GM88" s="38"/>
      <c r="GN88" s="38"/>
      <c r="GO88" s="38"/>
      <c r="GP88" s="38"/>
      <c r="GQ88" s="38"/>
      <c r="GR88" s="38"/>
      <c r="GS88" s="38"/>
      <c r="GT88" s="38"/>
      <c r="GU88" s="38"/>
      <c r="GV88" s="38"/>
      <c r="GW88" s="38"/>
      <c r="GX88" s="38"/>
      <c r="GY88" s="38"/>
      <c r="GZ88" s="38"/>
      <c r="HA88" s="38"/>
      <c r="HB88" s="38"/>
      <c r="HC88" s="38"/>
      <c r="HD88" s="38"/>
      <c r="HE88" s="38"/>
      <c r="HF88" s="38"/>
      <c r="HG88" s="38"/>
      <c r="HH88" s="38"/>
      <c r="HI88" s="38"/>
      <c r="HJ88" s="38"/>
      <c r="HK88" s="38"/>
      <c r="HL88" s="38"/>
      <c r="HM88" s="38"/>
      <c r="HN88" s="38"/>
      <c r="HO88" s="38"/>
      <c r="HP88" s="38"/>
      <c r="HQ88" s="38"/>
      <c r="HR88" s="38"/>
      <c r="HS88" s="38"/>
      <c r="HT88" s="38"/>
      <c r="HU88" s="38"/>
      <c r="HV88" s="38"/>
      <c r="HW88" s="38"/>
      <c r="HX88" s="38"/>
      <c r="HY88" s="38"/>
      <c r="HZ88" s="38"/>
      <c r="IA88" s="38"/>
      <c r="IB88" s="38"/>
      <c r="IC88" s="38"/>
      <c r="ID88" s="38"/>
      <c r="IE88" s="38"/>
      <c r="IF88" s="38"/>
      <c r="IG88" s="38"/>
      <c r="IH88" s="38"/>
    </row>
    <row r="89" ht="19.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8"/>
      <c r="FE89" s="38"/>
      <c r="FF89" s="38"/>
      <c r="FG89" s="38"/>
      <c r="FH89" s="38"/>
      <c r="FI89" s="38"/>
      <c r="FJ89" s="38"/>
      <c r="FK89" s="38"/>
      <c r="FL89" s="38"/>
      <c r="FM89" s="38"/>
      <c r="FN89" s="38"/>
      <c r="FO89" s="38"/>
      <c r="FP89" s="38"/>
      <c r="FQ89" s="38"/>
      <c r="FR89" s="38"/>
      <c r="FS89" s="38"/>
      <c r="FT89" s="38"/>
      <c r="FU89" s="38"/>
      <c r="FV89" s="38"/>
      <c r="FW89" s="38"/>
      <c r="FX89" s="38"/>
      <c r="FY89" s="38"/>
      <c r="FZ89" s="38"/>
      <c r="GA89" s="38"/>
      <c r="GB89" s="38"/>
      <c r="GC89" s="38"/>
      <c r="GD89" s="38"/>
      <c r="GE89" s="38"/>
      <c r="GF89" s="38"/>
      <c r="GG89" s="38"/>
      <c r="GH89" s="38"/>
      <c r="GI89" s="38"/>
      <c r="GJ89" s="38"/>
      <c r="GK89" s="38"/>
      <c r="GL89" s="38"/>
      <c r="GM89" s="38"/>
      <c r="GN89" s="38"/>
      <c r="GO89" s="38"/>
      <c r="GP89" s="38"/>
      <c r="GQ89" s="38"/>
      <c r="GR89" s="38"/>
      <c r="GS89" s="38"/>
      <c r="GT89" s="38"/>
      <c r="GU89" s="38"/>
      <c r="GV89" s="38"/>
      <c r="GW89" s="38"/>
      <c r="GX89" s="38"/>
      <c r="GY89" s="38"/>
      <c r="GZ89" s="38"/>
      <c r="HA89" s="38"/>
      <c r="HB89" s="38"/>
      <c r="HC89" s="38"/>
      <c r="HD89" s="38"/>
      <c r="HE89" s="38"/>
      <c r="HF89" s="38"/>
      <c r="HG89" s="38"/>
      <c r="HH89" s="38"/>
      <c r="HI89" s="38"/>
      <c r="HJ89" s="38"/>
      <c r="HK89" s="38"/>
      <c r="HL89" s="38"/>
      <c r="HM89" s="38"/>
      <c r="HN89" s="38"/>
      <c r="HO89" s="38"/>
      <c r="HP89" s="38"/>
      <c r="HQ89" s="38"/>
      <c r="HR89" s="38"/>
      <c r="HS89" s="38"/>
      <c r="HT89" s="38"/>
      <c r="HU89" s="38"/>
      <c r="HV89" s="38"/>
      <c r="HW89" s="38"/>
      <c r="HX89" s="38"/>
      <c r="HY89" s="38"/>
      <c r="HZ89" s="38"/>
      <c r="IA89" s="38"/>
      <c r="IB89" s="38"/>
      <c r="IC89" s="38"/>
      <c r="ID89" s="38"/>
      <c r="IE89" s="38"/>
      <c r="IF89" s="38"/>
      <c r="IG89" s="38"/>
      <c r="IH89" s="38"/>
    </row>
    <row r="90" ht="19.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8"/>
      <c r="FE90" s="38"/>
      <c r="FF90" s="38"/>
      <c r="FG90" s="38"/>
      <c r="FH90" s="38"/>
      <c r="FI90" s="38"/>
      <c r="FJ90" s="38"/>
      <c r="FK90" s="38"/>
      <c r="FL90" s="38"/>
      <c r="FM90" s="38"/>
      <c r="FN90" s="38"/>
      <c r="FO90" s="38"/>
      <c r="FP90" s="38"/>
      <c r="FQ90" s="38"/>
      <c r="FR90" s="38"/>
      <c r="FS90" s="38"/>
      <c r="FT90" s="38"/>
      <c r="FU90" s="38"/>
      <c r="FV90" s="38"/>
      <c r="FW90" s="38"/>
      <c r="FX90" s="38"/>
      <c r="FY90" s="38"/>
      <c r="FZ90" s="38"/>
      <c r="GA90" s="38"/>
      <c r="GB90" s="38"/>
      <c r="GC90" s="38"/>
      <c r="GD90" s="38"/>
      <c r="GE90" s="38"/>
      <c r="GF90" s="38"/>
      <c r="GG90" s="38"/>
      <c r="GH90" s="38"/>
      <c r="GI90" s="38"/>
      <c r="GJ90" s="38"/>
      <c r="GK90" s="38"/>
      <c r="GL90" s="38"/>
      <c r="GM90" s="38"/>
      <c r="GN90" s="38"/>
      <c r="GO90" s="38"/>
      <c r="GP90" s="38"/>
      <c r="GQ90" s="38"/>
      <c r="GR90" s="38"/>
      <c r="GS90" s="38"/>
      <c r="GT90" s="38"/>
      <c r="GU90" s="38"/>
      <c r="GV90" s="38"/>
      <c r="GW90" s="38"/>
      <c r="GX90" s="38"/>
      <c r="GY90" s="38"/>
      <c r="GZ90" s="38"/>
      <c r="HA90" s="38"/>
      <c r="HB90" s="38"/>
      <c r="HC90" s="38"/>
      <c r="HD90" s="38"/>
      <c r="HE90" s="38"/>
      <c r="HF90" s="38"/>
      <c r="HG90" s="38"/>
      <c r="HH90" s="38"/>
      <c r="HI90" s="38"/>
      <c r="HJ90" s="38"/>
      <c r="HK90" s="38"/>
      <c r="HL90" s="38"/>
      <c r="HM90" s="38"/>
      <c r="HN90" s="38"/>
      <c r="HO90" s="38"/>
      <c r="HP90" s="38"/>
      <c r="HQ90" s="38"/>
      <c r="HR90" s="38"/>
      <c r="HS90" s="38"/>
      <c r="HT90" s="38"/>
      <c r="HU90" s="38"/>
      <c r="HV90" s="38"/>
      <c r="HW90" s="38"/>
      <c r="HX90" s="38"/>
      <c r="HY90" s="38"/>
      <c r="HZ90" s="38"/>
      <c r="IA90" s="38"/>
      <c r="IB90" s="38"/>
      <c r="IC90" s="38"/>
      <c r="ID90" s="38"/>
      <c r="IE90" s="38"/>
      <c r="IF90" s="38"/>
      <c r="IG90" s="38"/>
      <c r="IH90" s="38"/>
    </row>
    <row r="91" ht="19.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8"/>
      <c r="FE91" s="38"/>
      <c r="FF91" s="38"/>
      <c r="FG91" s="38"/>
      <c r="FH91" s="38"/>
      <c r="FI91" s="38"/>
      <c r="FJ91" s="38"/>
      <c r="FK91" s="38"/>
      <c r="FL91" s="38"/>
      <c r="FM91" s="38"/>
      <c r="FN91" s="38"/>
      <c r="FO91" s="38"/>
      <c r="FP91" s="38"/>
      <c r="FQ91" s="38"/>
      <c r="FR91" s="38"/>
      <c r="FS91" s="38"/>
      <c r="FT91" s="38"/>
      <c r="FU91" s="38"/>
      <c r="FV91" s="38"/>
      <c r="FW91" s="38"/>
      <c r="FX91" s="38"/>
      <c r="FY91" s="38"/>
      <c r="FZ91" s="38"/>
      <c r="GA91" s="38"/>
      <c r="GB91" s="38"/>
      <c r="GC91" s="38"/>
      <c r="GD91" s="38"/>
      <c r="GE91" s="38"/>
      <c r="GF91" s="38"/>
      <c r="GG91" s="38"/>
      <c r="GH91" s="38"/>
      <c r="GI91" s="38"/>
      <c r="GJ91" s="38"/>
      <c r="GK91" s="38"/>
      <c r="GL91" s="38"/>
      <c r="GM91" s="38"/>
      <c r="GN91" s="38"/>
      <c r="GO91" s="38"/>
      <c r="GP91" s="38"/>
      <c r="GQ91" s="38"/>
      <c r="GR91" s="38"/>
      <c r="GS91" s="38"/>
      <c r="GT91" s="38"/>
      <c r="GU91" s="38"/>
      <c r="GV91" s="38"/>
      <c r="GW91" s="38"/>
      <c r="GX91" s="38"/>
      <c r="GY91" s="38"/>
      <c r="GZ91" s="38"/>
      <c r="HA91" s="38"/>
      <c r="HB91" s="38"/>
      <c r="HC91" s="38"/>
      <c r="HD91" s="38"/>
      <c r="HE91" s="38"/>
      <c r="HF91" s="38"/>
      <c r="HG91" s="38"/>
      <c r="HH91" s="38"/>
      <c r="HI91" s="38"/>
      <c r="HJ91" s="38"/>
      <c r="HK91" s="38"/>
      <c r="HL91" s="38"/>
      <c r="HM91" s="38"/>
      <c r="HN91" s="38"/>
      <c r="HO91" s="38"/>
      <c r="HP91" s="38"/>
      <c r="HQ91" s="38"/>
      <c r="HR91" s="38"/>
      <c r="HS91" s="38"/>
      <c r="HT91" s="38"/>
      <c r="HU91" s="38"/>
      <c r="HV91" s="38"/>
      <c r="HW91" s="38"/>
      <c r="HX91" s="38"/>
      <c r="HY91" s="38"/>
      <c r="HZ91" s="38"/>
      <c r="IA91" s="38"/>
      <c r="IB91" s="38"/>
      <c r="IC91" s="38"/>
      <c r="ID91" s="38"/>
      <c r="IE91" s="38"/>
      <c r="IF91" s="38"/>
      <c r="IG91" s="38"/>
      <c r="IH91" s="38"/>
    </row>
    <row r="92" ht="19.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8"/>
      <c r="FE92" s="38"/>
      <c r="FF92" s="38"/>
      <c r="FG92" s="38"/>
      <c r="FH92" s="38"/>
      <c r="FI92" s="38"/>
      <c r="FJ92" s="38"/>
      <c r="FK92" s="38"/>
      <c r="FL92" s="38"/>
      <c r="FM92" s="38"/>
      <c r="FN92" s="38"/>
      <c r="FO92" s="38"/>
      <c r="FP92" s="38"/>
      <c r="FQ92" s="38"/>
      <c r="FR92" s="38"/>
      <c r="FS92" s="38"/>
      <c r="FT92" s="38"/>
      <c r="FU92" s="38"/>
      <c r="FV92" s="38"/>
      <c r="FW92" s="38"/>
      <c r="FX92" s="38"/>
      <c r="FY92" s="38"/>
      <c r="FZ92" s="38"/>
      <c r="GA92" s="38"/>
      <c r="GB92" s="38"/>
      <c r="GC92" s="38"/>
      <c r="GD92" s="38"/>
      <c r="GE92" s="38"/>
      <c r="GF92" s="38"/>
      <c r="GG92" s="38"/>
      <c r="GH92" s="38"/>
      <c r="GI92" s="38"/>
      <c r="GJ92" s="38"/>
      <c r="GK92" s="38"/>
      <c r="GL92" s="38"/>
      <c r="GM92" s="38"/>
      <c r="GN92" s="38"/>
      <c r="GO92" s="38"/>
      <c r="GP92" s="38"/>
      <c r="GQ92" s="38"/>
      <c r="GR92" s="38"/>
      <c r="GS92" s="38"/>
      <c r="GT92" s="38"/>
      <c r="GU92" s="38"/>
      <c r="GV92" s="38"/>
      <c r="GW92" s="38"/>
      <c r="GX92" s="38"/>
      <c r="GY92" s="38"/>
      <c r="GZ92" s="38"/>
      <c r="HA92" s="38"/>
      <c r="HB92" s="38"/>
      <c r="HC92" s="38"/>
      <c r="HD92" s="38"/>
      <c r="HE92" s="38"/>
      <c r="HF92" s="38"/>
      <c r="HG92" s="38"/>
      <c r="HH92" s="38"/>
      <c r="HI92" s="38"/>
      <c r="HJ92" s="38"/>
      <c r="HK92" s="38"/>
      <c r="HL92" s="38"/>
      <c r="HM92" s="38"/>
      <c r="HN92" s="38"/>
      <c r="HO92" s="38"/>
      <c r="HP92" s="38"/>
      <c r="HQ92" s="38"/>
      <c r="HR92" s="38"/>
      <c r="HS92" s="38"/>
      <c r="HT92" s="38"/>
      <c r="HU92" s="38"/>
      <c r="HV92" s="38"/>
      <c r="HW92" s="38"/>
      <c r="HX92" s="38"/>
      <c r="HY92" s="38"/>
      <c r="HZ92" s="38"/>
      <c r="IA92" s="38"/>
      <c r="IB92" s="38"/>
      <c r="IC92" s="38"/>
      <c r="ID92" s="38"/>
      <c r="IE92" s="38"/>
      <c r="IF92" s="38"/>
      <c r="IG92" s="38"/>
      <c r="IH92" s="38"/>
    </row>
    <row r="93" ht="19.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8"/>
      <c r="FE93" s="38"/>
      <c r="FF93" s="38"/>
      <c r="FG93" s="38"/>
      <c r="FH93" s="38"/>
      <c r="FI93" s="38"/>
      <c r="FJ93" s="38"/>
      <c r="FK93" s="38"/>
      <c r="FL93" s="38"/>
      <c r="FM93" s="38"/>
      <c r="FN93" s="38"/>
      <c r="FO93" s="38"/>
      <c r="FP93" s="38"/>
      <c r="FQ93" s="38"/>
      <c r="FR93" s="38"/>
      <c r="FS93" s="38"/>
      <c r="FT93" s="38"/>
      <c r="FU93" s="38"/>
      <c r="FV93" s="38"/>
      <c r="FW93" s="38"/>
      <c r="FX93" s="38"/>
      <c r="FY93" s="38"/>
      <c r="FZ93" s="38"/>
      <c r="GA93" s="38"/>
      <c r="GB93" s="38"/>
      <c r="GC93" s="38"/>
      <c r="GD93" s="38"/>
      <c r="GE93" s="38"/>
      <c r="GF93" s="38"/>
      <c r="GG93" s="38"/>
      <c r="GH93" s="38"/>
      <c r="GI93" s="38"/>
      <c r="GJ93" s="38"/>
      <c r="GK93" s="38"/>
      <c r="GL93" s="38"/>
      <c r="GM93" s="38"/>
      <c r="GN93" s="38"/>
      <c r="GO93" s="38"/>
      <c r="GP93" s="38"/>
      <c r="GQ93" s="38"/>
      <c r="GR93" s="38"/>
      <c r="GS93" s="38"/>
      <c r="GT93" s="38"/>
      <c r="GU93" s="38"/>
      <c r="GV93" s="38"/>
      <c r="GW93" s="38"/>
      <c r="GX93" s="38"/>
      <c r="GY93" s="38"/>
      <c r="GZ93" s="38"/>
      <c r="HA93" s="38"/>
      <c r="HB93" s="38"/>
      <c r="HC93" s="38"/>
      <c r="HD93" s="38"/>
      <c r="HE93" s="38"/>
      <c r="HF93" s="38"/>
      <c r="HG93" s="38"/>
      <c r="HH93" s="38"/>
      <c r="HI93" s="38"/>
      <c r="HJ93" s="38"/>
      <c r="HK93" s="38"/>
      <c r="HL93" s="38"/>
      <c r="HM93" s="38"/>
      <c r="HN93" s="38"/>
      <c r="HO93" s="38"/>
      <c r="HP93" s="38"/>
      <c r="HQ93" s="38"/>
      <c r="HR93" s="38"/>
      <c r="HS93" s="38"/>
      <c r="HT93" s="38"/>
      <c r="HU93" s="38"/>
      <c r="HV93" s="38"/>
      <c r="HW93" s="38"/>
      <c r="HX93" s="38"/>
      <c r="HY93" s="38"/>
      <c r="HZ93" s="38"/>
      <c r="IA93" s="38"/>
      <c r="IB93" s="38"/>
      <c r="IC93" s="38"/>
      <c r="ID93" s="38"/>
      <c r="IE93" s="38"/>
      <c r="IF93" s="38"/>
      <c r="IG93" s="38"/>
      <c r="IH93" s="38"/>
    </row>
    <row r="94" ht="19.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</row>
    <row r="95" ht="19.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</row>
    <row r="96" ht="19.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</row>
    <row r="97" ht="19.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/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/>
      <c r="GW97" s="38"/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38"/>
      <c r="HQ97" s="38"/>
      <c r="HR97" s="38"/>
      <c r="HS97" s="38"/>
      <c r="HT97" s="38"/>
      <c r="HU97" s="38"/>
      <c r="HV97" s="38"/>
      <c r="HW97" s="38"/>
      <c r="HX97" s="38"/>
      <c r="HY97" s="38"/>
      <c r="HZ97" s="38"/>
      <c r="IA97" s="38"/>
      <c r="IB97" s="38"/>
      <c r="IC97" s="38"/>
      <c r="ID97" s="38"/>
      <c r="IE97" s="38"/>
      <c r="IF97" s="38"/>
      <c r="IG97" s="38"/>
      <c r="IH97" s="38"/>
    </row>
    <row r="98" ht="19.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  <c r="GL98" s="38"/>
      <c r="GM98" s="38"/>
      <c r="GN98" s="38"/>
      <c r="GO98" s="38"/>
      <c r="GP98" s="38"/>
      <c r="GQ98" s="38"/>
      <c r="GR98" s="38"/>
      <c r="GS98" s="38"/>
      <c r="GT98" s="38"/>
      <c r="GU98" s="38"/>
      <c r="GV98" s="38"/>
      <c r="GW98" s="38"/>
      <c r="GX98" s="38"/>
      <c r="GY98" s="38"/>
      <c r="GZ98" s="38"/>
      <c r="HA98" s="38"/>
      <c r="HB98" s="38"/>
      <c r="HC98" s="38"/>
      <c r="HD98" s="38"/>
      <c r="HE98" s="38"/>
      <c r="HF98" s="38"/>
      <c r="HG98" s="38"/>
      <c r="HH98" s="38"/>
      <c r="HI98" s="38"/>
      <c r="HJ98" s="38"/>
      <c r="HK98" s="38"/>
      <c r="HL98" s="38"/>
      <c r="HM98" s="38"/>
      <c r="HN98" s="38"/>
      <c r="HO98" s="38"/>
      <c r="HP98" s="38"/>
      <c r="HQ98" s="38"/>
      <c r="HR98" s="38"/>
      <c r="HS98" s="38"/>
      <c r="HT98" s="38"/>
      <c r="HU98" s="38"/>
      <c r="HV98" s="38"/>
      <c r="HW98" s="38"/>
      <c r="HX98" s="38"/>
      <c r="HY98" s="38"/>
      <c r="HZ98" s="38"/>
      <c r="IA98" s="38"/>
      <c r="IB98" s="38"/>
      <c r="IC98" s="38"/>
      <c r="ID98" s="38"/>
      <c r="IE98" s="38"/>
      <c r="IF98" s="38"/>
      <c r="IG98" s="38"/>
      <c r="IH98" s="38"/>
    </row>
    <row r="99" ht="19.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38"/>
      <c r="HQ99" s="38"/>
      <c r="HR99" s="38"/>
      <c r="HS99" s="38"/>
      <c r="HT99" s="38"/>
      <c r="HU99" s="38"/>
      <c r="HV99" s="38"/>
      <c r="HW99" s="38"/>
      <c r="HX99" s="38"/>
      <c r="HY99" s="38"/>
      <c r="HZ99" s="38"/>
      <c r="IA99" s="38"/>
      <c r="IB99" s="38"/>
      <c r="IC99" s="38"/>
      <c r="ID99" s="38"/>
      <c r="IE99" s="38"/>
      <c r="IF99" s="38"/>
      <c r="IG99" s="38"/>
      <c r="IH99" s="38"/>
    </row>
    <row r="100" ht="19.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  <c r="GL100" s="38"/>
      <c r="GM100" s="38"/>
      <c r="GN100" s="38"/>
      <c r="GO100" s="38"/>
      <c r="GP100" s="38"/>
      <c r="GQ100" s="38"/>
      <c r="GR100" s="38"/>
      <c r="GS100" s="38"/>
      <c r="GT100" s="38"/>
      <c r="GU100" s="38"/>
      <c r="GV100" s="38"/>
      <c r="GW100" s="38"/>
      <c r="GX100" s="38"/>
      <c r="GY100" s="38"/>
      <c r="GZ100" s="38"/>
      <c r="HA100" s="38"/>
      <c r="HB100" s="38"/>
      <c r="HC100" s="38"/>
      <c r="HD100" s="38"/>
      <c r="HE100" s="38"/>
      <c r="HF100" s="38"/>
      <c r="HG100" s="38"/>
      <c r="HH100" s="38"/>
      <c r="HI100" s="38"/>
      <c r="HJ100" s="38"/>
      <c r="HK100" s="38"/>
      <c r="HL100" s="38"/>
      <c r="HM100" s="38"/>
      <c r="HN100" s="38"/>
      <c r="HO100" s="38"/>
      <c r="HP100" s="38"/>
      <c r="HQ100" s="38"/>
      <c r="HR100" s="38"/>
      <c r="HS100" s="38"/>
      <c r="HT100" s="38"/>
      <c r="HU100" s="38"/>
      <c r="HV100" s="38"/>
      <c r="HW100" s="38"/>
      <c r="HX100" s="38"/>
      <c r="HY100" s="38"/>
      <c r="HZ100" s="38"/>
      <c r="IA100" s="38"/>
      <c r="IB100" s="38"/>
      <c r="IC100" s="38"/>
      <c r="ID100" s="38"/>
      <c r="IE100" s="38"/>
      <c r="IF100" s="38"/>
      <c r="IG100" s="38"/>
      <c r="IH100" s="38"/>
    </row>
    <row r="101" ht="19.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8"/>
      <c r="FE101" s="38"/>
      <c r="FF101" s="38"/>
      <c r="FG101" s="38"/>
      <c r="FH101" s="38"/>
      <c r="FI101" s="38"/>
      <c r="FJ101" s="38"/>
      <c r="FK101" s="38"/>
      <c r="FL101" s="38"/>
      <c r="FM101" s="38"/>
      <c r="FN101" s="38"/>
      <c r="FO101" s="38"/>
      <c r="FP101" s="38"/>
      <c r="FQ101" s="38"/>
      <c r="FR101" s="38"/>
      <c r="FS101" s="38"/>
      <c r="FT101" s="38"/>
      <c r="FU101" s="38"/>
      <c r="FV101" s="38"/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  <c r="GL101" s="38"/>
      <c r="GM101" s="38"/>
      <c r="GN101" s="38"/>
      <c r="GO101" s="38"/>
      <c r="GP101" s="38"/>
      <c r="GQ101" s="38"/>
      <c r="GR101" s="38"/>
      <c r="GS101" s="38"/>
      <c r="GT101" s="38"/>
      <c r="GU101" s="38"/>
      <c r="GV101" s="38"/>
      <c r="GW101" s="38"/>
      <c r="GX101" s="38"/>
      <c r="GY101" s="38"/>
      <c r="GZ101" s="38"/>
      <c r="HA101" s="38"/>
      <c r="HB101" s="38"/>
      <c r="HC101" s="38"/>
      <c r="HD101" s="38"/>
      <c r="HE101" s="38"/>
      <c r="HF101" s="38"/>
      <c r="HG101" s="38"/>
      <c r="HH101" s="38"/>
      <c r="HI101" s="38"/>
      <c r="HJ101" s="38"/>
      <c r="HK101" s="38"/>
      <c r="HL101" s="38"/>
      <c r="HM101" s="38"/>
      <c r="HN101" s="38"/>
      <c r="HO101" s="38"/>
      <c r="HP101" s="38"/>
      <c r="HQ101" s="38"/>
      <c r="HR101" s="38"/>
      <c r="HS101" s="38"/>
      <c r="HT101" s="38"/>
      <c r="HU101" s="38"/>
      <c r="HV101" s="38"/>
      <c r="HW101" s="38"/>
      <c r="HX101" s="38"/>
      <c r="HY101" s="38"/>
      <c r="HZ101" s="38"/>
      <c r="IA101" s="38"/>
      <c r="IB101" s="38"/>
      <c r="IC101" s="38"/>
      <c r="ID101" s="38"/>
      <c r="IE101" s="38"/>
      <c r="IF101" s="38"/>
      <c r="IG101" s="38"/>
      <c r="IH101" s="38"/>
    </row>
    <row r="102" ht="19.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8"/>
      <c r="FE102" s="38"/>
      <c r="FF102" s="38"/>
      <c r="FG102" s="38"/>
      <c r="FH102" s="38"/>
      <c r="FI102" s="38"/>
      <c r="FJ102" s="38"/>
      <c r="FK102" s="38"/>
      <c r="FL102" s="38"/>
      <c r="FM102" s="38"/>
      <c r="FN102" s="38"/>
      <c r="FO102" s="38"/>
      <c r="FP102" s="38"/>
      <c r="FQ102" s="38"/>
      <c r="FR102" s="38"/>
      <c r="FS102" s="38"/>
      <c r="FT102" s="38"/>
      <c r="FU102" s="38"/>
      <c r="FV102" s="38"/>
      <c r="FW102" s="38"/>
      <c r="FX102" s="38"/>
      <c r="FY102" s="38"/>
      <c r="FZ102" s="38"/>
      <c r="GA102" s="38"/>
      <c r="GB102" s="38"/>
      <c r="GC102" s="38"/>
      <c r="GD102" s="38"/>
      <c r="GE102" s="38"/>
      <c r="GF102" s="38"/>
      <c r="GG102" s="38"/>
      <c r="GH102" s="38"/>
      <c r="GI102" s="38"/>
      <c r="GJ102" s="38"/>
      <c r="GK102" s="38"/>
      <c r="GL102" s="38"/>
      <c r="GM102" s="38"/>
      <c r="GN102" s="38"/>
      <c r="GO102" s="38"/>
      <c r="GP102" s="38"/>
      <c r="GQ102" s="38"/>
      <c r="GR102" s="38"/>
      <c r="GS102" s="38"/>
      <c r="GT102" s="38"/>
      <c r="GU102" s="38"/>
      <c r="GV102" s="38"/>
      <c r="GW102" s="38"/>
      <c r="GX102" s="38"/>
      <c r="GY102" s="38"/>
      <c r="GZ102" s="38"/>
      <c r="HA102" s="38"/>
      <c r="HB102" s="38"/>
      <c r="HC102" s="38"/>
      <c r="HD102" s="38"/>
      <c r="HE102" s="38"/>
      <c r="HF102" s="38"/>
      <c r="HG102" s="38"/>
      <c r="HH102" s="38"/>
      <c r="HI102" s="38"/>
      <c r="HJ102" s="38"/>
      <c r="HK102" s="38"/>
      <c r="HL102" s="38"/>
      <c r="HM102" s="38"/>
      <c r="HN102" s="38"/>
      <c r="HO102" s="38"/>
      <c r="HP102" s="38"/>
      <c r="HQ102" s="38"/>
      <c r="HR102" s="38"/>
      <c r="HS102" s="38"/>
      <c r="HT102" s="38"/>
      <c r="HU102" s="38"/>
      <c r="HV102" s="38"/>
      <c r="HW102" s="38"/>
      <c r="HX102" s="38"/>
      <c r="HY102" s="38"/>
      <c r="HZ102" s="38"/>
      <c r="IA102" s="38"/>
      <c r="IB102" s="38"/>
      <c r="IC102" s="38"/>
      <c r="ID102" s="38"/>
      <c r="IE102" s="38"/>
      <c r="IF102" s="38"/>
      <c r="IG102" s="38"/>
      <c r="IH102" s="38"/>
    </row>
    <row r="103" ht="19.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8"/>
      <c r="FE103" s="38"/>
      <c r="FF103" s="38"/>
      <c r="FG103" s="38"/>
      <c r="FH103" s="38"/>
      <c r="FI103" s="38"/>
      <c r="FJ103" s="38"/>
      <c r="FK103" s="38"/>
      <c r="FL103" s="38"/>
      <c r="FM103" s="38"/>
      <c r="FN103" s="38"/>
      <c r="FO103" s="38"/>
      <c r="FP103" s="38"/>
      <c r="FQ103" s="38"/>
      <c r="FR103" s="38"/>
      <c r="FS103" s="38"/>
      <c r="FT103" s="38"/>
      <c r="FU103" s="38"/>
      <c r="FV103" s="38"/>
      <c r="FW103" s="38"/>
      <c r="FX103" s="38"/>
      <c r="FY103" s="38"/>
      <c r="FZ103" s="38"/>
      <c r="GA103" s="38"/>
      <c r="GB103" s="38"/>
      <c r="GC103" s="38"/>
      <c r="GD103" s="38"/>
      <c r="GE103" s="38"/>
      <c r="GF103" s="38"/>
      <c r="GG103" s="38"/>
      <c r="GH103" s="38"/>
      <c r="GI103" s="38"/>
      <c r="GJ103" s="38"/>
      <c r="GK103" s="38"/>
      <c r="GL103" s="38"/>
      <c r="GM103" s="38"/>
      <c r="GN103" s="38"/>
      <c r="GO103" s="38"/>
      <c r="GP103" s="38"/>
      <c r="GQ103" s="38"/>
      <c r="GR103" s="38"/>
      <c r="GS103" s="38"/>
      <c r="GT103" s="38"/>
      <c r="GU103" s="38"/>
      <c r="GV103" s="38"/>
      <c r="GW103" s="38"/>
      <c r="GX103" s="38"/>
      <c r="GY103" s="38"/>
      <c r="GZ103" s="38"/>
      <c r="HA103" s="38"/>
      <c r="HB103" s="38"/>
      <c r="HC103" s="38"/>
      <c r="HD103" s="38"/>
      <c r="HE103" s="38"/>
      <c r="HF103" s="38"/>
      <c r="HG103" s="38"/>
      <c r="HH103" s="38"/>
      <c r="HI103" s="38"/>
      <c r="HJ103" s="38"/>
      <c r="HK103" s="38"/>
      <c r="HL103" s="38"/>
      <c r="HM103" s="38"/>
      <c r="HN103" s="38"/>
      <c r="HO103" s="38"/>
      <c r="HP103" s="38"/>
      <c r="HQ103" s="38"/>
      <c r="HR103" s="38"/>
      <c r="HS103" s="38"/>
      <c r="HT103" s="38"/>
      <c r="HU103" s="38"/>
      <c r="HV103" s="38"/>
      <c r="HW103" s="38"/>
      <c r="HX103" s="38"/>
      <c r="HY103" s="38"/>
      <c r="HZ103" s="38"/>
      <c r="IA103" s="38"/>
      <c r="IB103" s="38"/>
      <c r="IC103" s="38"/>
      <c r="ID103" s="38"/>
      <c r="IE103" s="38"/>
      <c r="IF103" s="38"/>
      <c r="IG103" s="38"/>
      <c r="IH103" s="38"/>
    </row>
    <row r="104" ht="19.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8"/>
      <c r="FE104" s="38"/>
      <c r="FF104" s="38"/>
      <c r="FG104" s="38"/>
      <c r="FH104" s="38"/>
      <c r="FI104" s="38"/>
      <c r="FJ104" s="38"/>
      <c r="FK104" s="38"/>
      <c r="FL104" s="38"/>
      <c r="FM104" s="38"/>
      <c r="FN104" s="38"/>
      <c r="FO104" s="38"/>
      <c r="FP104" s="38"/>
      <c r="FQ104" s="38"/>
      <c r="FR104" s="38"/>
      <c r="FS104" s="38"/>
      <c r="FT104" s="38"/>
      <c r="FU104" s="38"/>
      <c r="FV104" s="38"/>
      <c r="FW104" s="38"/>
      <c r="FX104" s="38"/>
      <c r="FY104" s="38"/>
      <c r="FZ104" s="38"/>
      <c r="GA104" s="38"/>
      <c r="GB104" s="38"/>
      <c r="GC104" s="38"/>
      <c r="GD104" s="38"/>
      <c r="GE104" s="38"/>
      <c r="GF104" s="38"/>
      <c r="GG104" s="38"/>
      <c r="GH104" s="38"/>
      <c r="GI104" s="38"/>
      <c r="GJ104" s="38"/>
      <c r="GK104" s="38"/>
      <c r="GL104" s="38"/>
      <c r="GM104" s="38"/>
      <c r="GN104" s="38"/>
      <c r="GO104" s="38"/>
      <c r="GP104" s="38"/>
      <c r="GQ104" s="38"/>
      <c r="GR104" s="38"/>
      <c r="GS104" s="38"/>
      <c r="GT104" s="38"/>
      <c r="GU104" s="38"/>
      <c r="GV104" s="38"/>
      <c r="GW104" s="38"/>
      <c r="GX104" s="38"/>
      <c r="GY104" s="38"/>
      <c r="GZ104" s="38"/>
      <c r="HA104" s="38"/>
      <c r="HB104" s="38"/>
      <c r="HC104" s="38"/>
      <c r="HD104" s="38"/>
      <c r="HE104" s="38"/>
      <c r="HF104" s="38"/>
      <c r="HG104" s="38"/>
      <c r="HH104" s="38"/>
      <c r="HI104" s="38"/>
      <c r="HJ104" s="38"/>
      <c r="HK104" s="38"/>
      <c r="HL104" s="38"/>
      <c r="HM104" s="38"/>
      <c r="HN104" s="38"/>
      <c r="HO104" s="38"/>
      <c r="HP104" s="38"/>
      <c r="HQ104" s="38"/>
      <c r="HR104" s="38"/>
      <c r="HS104" s="38"/>
      <c r="HT104" s="38"/>
      <c r="HU104" s="38"/>
      <c r="HV104" s="38"/>
      <c r="HW104" s="38"/>
      <c r="HX104" s="38"/>
      <c r="HY104" s="38"/>
      <c r="HZ104" s="38"/>
      <c r="IA104" s="38"/>
      <c r="IB104" s="38"/>
      <c r="IC104" s="38"/>
      <c r="ID104" s="38"/>
      <c r="IE104" s="38"/>
      <c r="IF104" s="38"/>
      <c r="IG104" s="38"/>
      <c r="IH104" s="38"/>
    </row>
    <row r="105" ht="19.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8"/>
      <c r="FE105" s="38"/>
      <c r="FF105" s="38"/>
      <c r="FG105" s="38"/>
      <c r="FH105" s="38"/>
      <c r="FI105" s="38"/>
      <c r="FJ105" s="38"/>
      <c r="FK105" s="38"/>
      <c r="FL105" s="38"/>
      <c r="FM105" s="38"/>
      <c r="FN105" s="38"/>
      <c r="FO105" s="38"/>
      <c r="FP105" s="38"/>
      <c r="FQ105" s="38"/>
      <c r="FR105" s="38"/>
      <c r="FS105" s="38"/>
      <c r="FT105" s="38"/>
      <c r="FU105" s="38"/>
      <c r="FV105" s="38"/>
      <c r="FW105" s="38"/>
      <c r="FX105" s="38"/>
      <c r="FY105" s="38"/>
      <c r="FZ105" s="38"/>
      <c r="GA105" s="38"/>
      <c r="GB105" s="38"/>
      <c r="GC105" s="38"/>
      <c r="GD105" s="38"/>
      <c r="GE105" s="38"/>
      <c r="GF105" s="38"/>
      <c r="GG105" s="38"/>
      <c r="GH105" s="38"/>
      <c r="GI105" s="38"/>
      <c r="GJ105" s="38"/>
      <c r="GK105" s="38"/>
      <c r="GL105" s="38"/>
      <c r="GM105" s="38"/>
      <c r="GN105" s="38"/>
      <c r="GO105" s="38"/>
      <c r="GP105" s="38"/>
      <c r="GQ105" s="38"/>
      <c r="GR105" s="38"/>
      <c r="GS105" s="38"/>
      <c r="GT105" s="38"/>
      <c r="GU105" s="38"/>
      <c r="GV105" s="38"/>
      <c r="GW105" s="38"/>
      <c r="GX105" s="38"/>
      <c r="GY105" s="38"/>
      <c r="GZ105" s="38"/>
      <c r="HA105" s="38"/>
      <c r="HB105" s="38"/>
      <c r="HC105" s="38"/>
      <c r="HD105" s="38"/>
      <c r="HE105" s="38"/>
      <c r="HF105" s="38"/>
      <c r="HG105" s="38"/>
      <c r="HH105" s="38"/>
      <c r="HI105" s="38"/>
      <c r="HJ105" s="38"/>
      <c r="HK105" s="38"/>
      <c r="HL105" s="38"/>
      <c r="HM105" s="38"/>
      <c r="HN105" s="38"/>
      <c r="HO105" s="38"/>
      <c r="HP105" s="38"/>
      <c r="HQ105" s="38"/>
      <c r="HR105" s="38"/>
      <c r="HS105" s="38"/>
      <c r="HT105" s="38"/>
      <c r="HU105" s="38"/>
      <c r="HV105" s="38"/>
      <c r="HW105" s="38"/>
      <c r="HX105" s="38"/>
      <c r="HY105" s="38"/>
      <c r="HZ105" s="38"/>
      <c r="IA105" s="38"/>
      <c r="IB105" s="38"/>
      <c r="IC105" s="38"/>
      <c r="ID105" s="38"/>
      <c r="IE105" s="38"/>
      <c r="IF105" s="38"/>
      <c r="IG105" s="38"/>
      <c r="IH105" s="38"/>
    </row>
    <row r="106" ht="19.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8"/>
      <c r="FE106" s="38"/>
      <c r="FF106" s="38"/>
      <c r="FG106" s="38"/>
      <c r="FH106" s="38"/>
      <c r="FI106" s="38"/>
      <c r="FJ106" s="38"/>
      <c r="FK106" s="38"/>
      <c r="FL106" s="38"/>
      <c r="FM106" s="38"/>
      <c r="FN106" s="38"/>
      <c r="FO106" s="38"/>
      <c r="FP106" s="38"/>
      <c r="FQ106" s="38"/>
      <c r="FR106" s="38"/>
      <c r="FS106" s="38"/>
      <c r="FT106" s="38"/>
      <c r="FU106" s="38"/>
      <c r="FV106" s="38"/>
      <c r="FW106" s="38"/>
      <c r="FX106" s="38"/>
      <c r="FY106" s="38"/>
      <c r="FZ106" s="38"/>
      <c r="GA106" s="38"/>
      <c r="GB106" s="38"/>
      <c r="GC106" s="38"/>
      <c r="GD106" s="38"/>
      <c r="GE106" s="38"/>
      <c r="GF106" s="38"/>
      <c r="GG106" s="38"/>
      <c r="GH106" s="38"/>
      <c r="GI106" s="38"/>
      <c r="GJ106" s="38"/>
      <c r="GK106" s="38"/>
      <c r="GL106" s="38"/>
      <c r="GM106" s="38"/>
      <c r="GN106" s="38"/>
      <c r="GO106" s="38"/>
      <c r="GP106" s="38"/>
      <c r="GQ106" s="38"/>
      <c r="GR106" s="38"/>
      <c r="GS106" s="38"/>
      <c r="GT106" s="38"/>
      <c r="GU106" s="38"/>
      <c r="GV106" s="38"/>
      <c r="GW106" s="38"/>
      <c r="GX106" s="38"/>
      <c r="GY106" s="38"/>
      <c r="GZ106" s="38"/>
      <c r="HA106" s="38"/>
      <c r="HB106" s="38"/>
      <c r="HC106" s="38"/>
      <c r="HD106" s="38"/>
      <c r="HE106" s="38"/>
      <c r="HF106" s="38"/>
      <c r="HG106" s="38"/>
      <c r="HH106" s="38"/>
      <c r="HI106" s="38"/>
      <c r="HJ106" s="38"/>
      <c r="HK106" s="38"/>
      <c r="HL106" s="38"/>
      <c r="HM106" s="38"/>
      <c r="HN106" s="38"/>
      <c r="HO106" s="38"/>
      <c r="HP106" s="38"/>
      <c r="HQ106" s="38"/>
      <c r="HR106" s="38"/>
      <c r="HS106" s="38"/>
      <c r="HT106" s="38"/>
      <c r="HU106" s="38"/>
      <c r="HV106" s="38"/>
      <c r="HW106" s="38"/>
      <c r="HX106" s="38"/>
      <c r="HY106" s="38"/>
      <c r="HZ106" s="38"/>
      <c r="IA106" s="38"/>
      <c r="IB106" s="38"/>
      <c r="IC106" s="38"/>
      <c r="ID106" s="38"/>
      <c r="IE106" s="38"/>
      <c r="IF106" s="38"/>
      <c r="IG106" s="38"/>
      <c r="IH106" s="38"/>
    </row>
    <row r="107" ht="19.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38"/>
      <c r="FM107" s="38"/>
      <c r="FN107" s="38"/>
      <c r="FO107" s="38"/>
      <c r="FP107" s="38"/>
      <c r="FQ107" s="38"/>
      <c r="FR107" s="38"/>
      <c r="FS107" s="38"/>
      <c r="FT107" s="38"/>
      <c r="FU107" s="38"/>
      <c r="FV107" s="38"/>
      <c r="FW107" s="38"/>
      <c r="FX107" s="38"/>
      <c r="FY107" s="38"/>
      <c r="FZ107" s="38"/>
      <c r="GA107" s="38"/>
      <c r="GB107" s="38"/>
      <c r="GC107" s="38"/>
      <c r="GD107" s="38"/>
      <c r="GE107" s="38"/>
      <c r="GF107" s="38"/>
      <c r="GG107" s="38"/>
      <c r="GH107" s="38"/>
      <c r="GI107" s="38"/>
      <c r="GJ107" s="38"/>
      <c r="GK107" s="38"/>
      <c r="GL107" s="38"/>
      <c r="GM107" s="38"/>
      <c r="GN107" s="38"/>
      <c r="GO107" s="38"/>
      <c r="GP107" s="38"/>
      <c r="GQ107" s="38"/>
      <c r="GR107" s="38"/>
      <c r="GS107" s="38"/>
      <c r="GT107" s="38"/>
      <c r="GU107" s="38"/>
      <c r="GV107" s="38"/>
      <c r="GW107" s="38"/>
      <c r="GX107" s="38"/>
      <c r="GY107" s="38"/>
      <c r="GZ107" s="38"/>
      <c r="HA107" s="38"/>
      <c r="HB107" s="38"/>
      <c r="HC107" s="38"/>
      <c r="HD107" s="38"/>
      <c r="HE107" s="38"/>
      <c r="HF107" s="38"/>
      <c r="HG107" s="38"/>
      <c r="HH107" s="38"/>
      <c r="HI107" s="38"/>
      <c r="HJ107" s="38"/>
      <c r="HK107" s="38"/>
      <c r="HL107" s="38"/>
      <c r="HM107" s="38"/>
      <c r="HN107" s="38"/>
      <c r="HO107" s="38"/>
      <c r="HP107" s="38"/>
      <c r="HQ107" s="38"/>
      <c r="HR107" s="38"/>
      <c r="HS107" s="38"/>
      <c r="HT107" s="38"/>
      <c r="HU107" s="38"/>
      <c r="HV107" s="38"/>
      <c r="HW107" s="38"/>
      <c r="HX107" s="38"/>
      <c r="HY107" s="38"/>
      <c r="HZ107" s="38"/>
      <c r="IA107" s="38"/>
      <c r="IB107" s="38"/>
      <c r="IC107" s="38"/>
      <c r="ID107" s="38"/>
      <c r="IE107" s="38"/>
      <c r="IF107" s="38"/>
      <c r="IG107" s="38"/>
      <c r="IH107" s="38"/>
    </row>
    <row r="108" ht="19.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/>
      <c r="FK108" s="38"/>
      <c r="FL108" s="38"/>
      <c r="FM108" s="38"/>
      <c r="FN108" s="38"/>
      <c r="FO108" s="38"/>
      <c r="FP108" s="38"/>
      <c r="FQ108" s="38"/>
      <c r="FR108" s="38"/>
      <c r="FS108" s="38"/>
      <c r="FT108" s="38"/>
      <c r="FU108" s="38"/>
      <c r="FV108" s="38"/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  <c r="GG108" s="38"/>
      <c r="GH108" s="38"/>
      <c r="GI108" s="38"/>
      <c r="GJ108" s="38"/>
      <c r="GK108" s="38"/>
      <c r="GL108" s="38"/>
      <c r="GM108" s="38"/>
      <c r="GN108" s="38"/>
      <c r="GO108" s="38"/>
      <c r="GP108" s="38"/>
      <c r="GQ108" s="38"/>
      <c r="GR108" s="38"/>
      <c r="GS108" s="38"/>
      <c r="GT108" s="38"/>
      <c r="GU108" s="38"/>
      <c r="GV108" s="38"/>
      <c r="GW108" s="38"/>
      <c r="GX108" s="38"/>
      <c r="GY108" s="38"/>
      <c r="GZ108" s="38"/>
      <c r="HA108" s="38"/>
      <c r="HB108" s="38"/>
      <c r="HC108" s="38"/>
      <c r="HD108" s="38"/>
      <c r="HE108" s="38"/>
      <c r="HF108" s="38"/>
      <c r="HG108" s="38"/>
      <c r="HH108" s="38"/>
      <c r="HI108" s="38"/>
      <c r="HJ108" s="38"/>
      <c r="HK108" s="38"/>
      <c r="HL108" s="38"/>
      <c r="HM108" s="38"/>
      <c r="HN108" s="38"/>
      <c r="HO108" s="38"/>
      <c r="HP108" s="38"/>
      <c r="HQ108" s="38"/>
      <c r="HR108" s="38"/>
      <c r="HS108" s="38"/>
      <c r="HT108" s="38"/>
      <c r="HU108" s="38"/>
      <c r="HV108" s="38"/>
      <c r="HW108" s="38"/>
      <c r="HX108" s="38"/>
      <c r="HY108" s="38"/>
      <c r="HZ108" s="38"/>
      <c r="IA108" s="38"/>
      <c r="IB108" s="38"/>
      <c r="IC108" s="38"/>
      <c r="ID108" s="38"/>
      <c r="IE108" s="38"/>
      <c r="IF108" s="38"/>
      <c r="IG108" s="38"/>
      <c r="IH108" s="38"/>
    </row>
    <row r="109" ht="19.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  <c r="GC109" s="38"/>
      <c r="GD109" s="38"/>
      <c r="GE109" s="38"/>
      <c r="GF109" s="38"/>
      <c r="GG109" s="38"/>
      <c r="GH109" s="38"/>
      <c r="GI109" s="38"/>
      <c r="GJ109" s="38"/>
      <c r="GK109" s="38"/>
      <c r="GL109" s="38"/>
      <c r="GM109" s="38"/>
      <c r="GN109" s="38"/>
      <c r="GO109" s="38"/>
      <c r="GP109" s="38"/>
      <c r="GQ109" s="38"/>
      <c r="GR109" s="38"/>
      <c r="GS109" s="38"/>
      <c r="GT109" s="38"/>
      <c r="GU109" s="38"/>
      <c r="GV109" s="38"/>
      <c r="GW109" s="38"/>
      <c r="GX109" s="38"/>
      <c r="GY109" s="38"/>
      <c r="GZ109" s="38"/>
      <c r="HA109" s="38"/>
      <c r="HB109" s="38"/>
      <c r="HC109" s="38"/>
      <c r="HD109" s="38"/>
      <c r="HE109" s="38"/>
      <c r="HF109" s="38"/>
      <c r="HG109" s="38"/>
      <c r="HH109" s="38"/>
      <c r="HI109" s="38"/>
      <c r="HJ109" s="38"/>
      <c r="HK109" s="38"/>
      <c r="HL109" s="38"/>
      <c r="HM109" s="38"/>
      <c r="HN109" s="38"/>
      <c r="HO109" s="38"/>
      <c r="HP109" s="38"/>
      <c r="HQ109" s="38"/>
      <c r="HR109" s="38"/>
      <c r="HS109" s="38"/>
      <c r="HT109" s="38"/>
      <c r="HU109" s="38"/>
      <c r="HV109" s="38"/>
      <c r="HW109" s="38"/>
      <c r="HX109" s="38"/>
      <c r="HY109" s="38"/>
      <c r="HZ109" s="38"/>
      <c r="IA109" s="38"/>
      <c r="IB109" s="38"/>
      <c r="IC109" s="38"/>
      <c r="ID109" s="38"/>
      <c r="IE109" s="38"/>
      <c r="IF109" s="38"/>
      <c r="IG109" s="38"/>
      <c r="IH109" s="38"/>
    </row>
    <row r="110" ht="19.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8"/>
      <c r="FE110" s="38"/>
      <c r="FF110" s="38"/>
      <c r="FG110" s="38"/>
      <c r="FH110" s="38"/>
      <c r="FI110" s="38"/>
      <c r="FJ110" s="38"/>
      <c r="FK110" s="38"/>
      <c r="FL110" s="38"/>
      <c r="FM110" s="38"/>
      <c r="FN110" s="38"/>
      <c r="FO110" s="38"/>
      <c r="FP110" s="38"/>
      <c r="FQ110" s="38"/>
      <c r="FR110" s="38"/>
      <c r="FS110" s="38"/>
      <c r="FT110" s="38"/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38"/>
      <c r="GK110" s="38"/>
      <c r="GL110" s="38"/>
      <c r="GM110" s="38"/>
      <c r="GN110" s="38"/>
      <c r="GO110" s="38"/>
      <c r="GP110" s="38"/>
      <c r="GQ110" s="38"/>
      <c r="GR110" s="38"/>
      <c r="GS110" s="38"/>
      <c r="GT110" s="38"/>
      <c r="GU110" s="38"/>
      <c r="GV110" s="38"/>
      <c r="GW110" s="38"/>
      <c r="GX110" s="38"/>
      <c r="GY110" s="38"/>
      <c r="GZ110" s="38"/>
      <c r="HA110" s="38"/>
      <c r="HB110" s="38"/>
      <c r="HC110" s="38"/>
      <c r="HD110" s="38"/>
      <c r="HE110" s="38"/>
      <c r="HF110" s="38"/>
      <c r="HG110" s="38"/>
      <c r="HH110" s="38"/>
      <c r="HI110" s="38"/>
      <c r="HJ110" s="38"/>
      <c r="HK110" s="38"/>
      <c r="HL110" s="38"/>
      <c r="HM110" s="38"/>
      <c r="HN110" s="38"/>
      <c r="HO110" s="38"/>
      <c r="HP110" s="38"/>
      <c r="HQ110" s="38"/>
      <c r="HR110" s="38"/>
      <c r="HS110" s="38"/>
      <c r="HT110" s="38"/>
      <c r="HU110" s="38"/>
      <c r="HV110" s="38"/>
      <c r="HW110" s="38"/>
      <c r="HX110" s="38"/>
      <c r="HY110" s="38"/>
      <c r="HZ110" s="38"/>
      <c r="IA110" s="38"/>
      <c r="IB110" s="38"/>
      <c r="IC110" s="38"/>
      <c r="ID110" s="38"/>
      <c r="IE110" s="38"/>
      <c r="IF110" s="38"/>
      <c r="IG110" s="38"/>
      <c r="IH110" s="38"/>
    </row>
    <row r="111" ht="19.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  <c r="GL111" s="38"/>
      <c r="GM111" s="38"/>
      <c r="GN111" s="38"/>
      <c r="GO111" s="38"/>
      <c r="GP111" s="38"/>
      <c r="GQ111" s="38"/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38"/>
      <c r="HI111" s="38"/>
      <c r="HJ111" s="38"/>
      <c r="HK111" s="38"/>
      <c r="HL111" s="38"/>
      <c r="HM111" s="38"/>
      <c r="HN111" s="38"/>
      <c r="HO111" s="38"/>
      <c r="HP111" s="38"/>
      <c r="HQ111" s="38"/>
      <c r="HR111" s="38"/>
      <c r="HS111" s="38"/>
      <c r="HT111" s="38"/>
      <c r="HU111" s="38"/>
      <c r="HV111" s="38"/>
      <c r="HW111" s="38"/>
      <c r="HX111" s="38"/>
      <c r="HY111" s="38"/>
      <c r="HZ111" s="38"/>
      <c r="IA111" s="38"/>
      <c r="IB111" s="38"/>
      <c r="IC111" s="38"/>
      <c r="ID111" s="38"/>
      <c r="IE111" s="38"/>
      <c r="IF111" s="38"/>
      <c r="IG111" s="38"/>
      <c r="IH111" s="38"/>
    </row>
    <row r="112" ht="19.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  <c r="GL112" s="38"/>
      <c r="GM112" s="38"/>
      <c r="GN112" s="38"/>
      <c r="GO112" s="38"/>
      <c r="GP112" s="38"/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38"/>
      <c r="HI112" s="38"/>
      <c r="HJ112" s="38"/>
      <c r="HK112" s="38"/>
      <c r="HL112" s="38"/>
      <c r="HM112" s="38"/>
      <c r="HN112" s="38"/>
      <c r="HO112" s="38"/>
      <c r="HP112" s="38"/>
      <c r="HQ112" s="38"/>
      <c r="HR112" s="38"/>
      <c r="HS112" s="38"/>
      <c r="HT112" s="38"/>
      <c r="HU112" s="38"/>
      <c r="HV112" s="38"/>
      <c r="HW112" s="38"/>
      <c r="HX112" s="38"/>
      <c r="HY112" s="38"/>
      <c r="HZ112" s="38"/>
      <c r="IA112" s="38"/>
      <c r="IB112" s="38"/>
      <c r="IC112" s="38"/>
      <c r="ID112" s="38"/>
      <c r="IE112" s="38"/>
      <c r="IF112" s="38"/>
      <c r="IG112" s="38"/>
      <c r="IH112" s="38"/>
    </row>
    <row r="113" ht="19.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8"/>
      <c r="FE113" s="38"/>
      <c r="FF113" s="38"/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  <c r="GL113" s="38"/>
      <c r="GM113" s="38"/>
      <c r="GN113" s="38"/>
      <c r="GO113" s="38"/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38"/>
      <c r="HI113" s="38"/>
      <c r="HJ113" s="38"/>
      <c r="HK113" s="38"/>
      <c r="HL113" s="38"/>
      <c r="HM113" s="38"/>
      <c r="HN113" s="38"/>
      <c r="HO113" s="38"/>
      <c r="HP113" s="38"/>
      <c r="HQ113" s="38"/>
      <c r="HR113" s="38"/>
      <c r="HS113" s="38"/>
      <c r="HT113" s="38"/>
      <c r="HU113" s="38"/>
      <c r="HV113" s="38"/>
      <c r="HW113" s="38"/>
      <c r="HX113" s="38"/>
      <c r="HY113" s="38"/>
      <c r="HZ113" s="38"/>
      <c r="IA113" s="38"/>
      <c r="IB113" s="38"/>
      <c r="IC113" s="38"/>
      <c r="ID113" s="38"/>
      <c r="IE113" s="38"/>
      <c r="IF113" s="38"/>
      <c r="IG113" s="38"/>
      <c r="IH113" s="38"/>
    </row>
    <row r="114" ht="19.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8"/>
      <c r="HL114" s="38"/>
      <c r="HM114" s="38"/>
      <c r="HN114" s="38"/>
      <c r="HO114" s="38"/>
      <c r="HP114" s="38"/>
      <c r="HQ114" s="38"/>
      <c r="HR114" s="38"/>
      <c r="HS114" s="38"/>
      <c r="HT114" s="38"/>
      <c r="HU114" s="38"/>
      <c r="HV114" s="38"/>
      <c r="HW114" s="38"/>
      <c r="HX114" s="38"/>
      <c r="HY114" s="38"/>
      <c r="HZ114" s="38"/>
      <c r="IA114" s="38"/>
      <c r="IB114" s="38"/>
      <c r="IC114" s="38"/>
      <c r="ID114" s="38"/>
      <c r="IE114" s="38"/>
      <c r="IF114" s="38"/>
      <c r="IG114" s="38"/>
      <c r="IH114" s="38"/>
    </row>
    <row r="115" ht="19.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8"/>
      <c r="HM115" s="38"/>
      <c r="HN115" s="38"/>
      <c r="HO115" s="38"/>
      <c r="HP115" s="38"/>
      <c r="HQ115" s="38"/>
      <c r="HR115" s="38"/>
      <c r="HS115" s="38"/>
      <c r="HT115" s="38"/>
      <c r="HU115" s="38"/>
      <c r="HV115" s="38"/>
      <c r="HW115" s="38"/>
      <c r="HX115" s="38"/>
      <c r="HY115" s="38"/>
      <c r="HZ115" s="38"/>
      <c r="IA115" s="38"/>
      <c r="IB115" s="38"/>
      <c r="IC115" s="38"/>
      <c r="ID115" s="38"/>
      <c r="IE115" s="38"/>
      <c r="IF115" s="38"/>
      <c r="IG115" s="38"/>
      <c r="IH115" s="38"/>
    </row>
    <row r="116" ht="19.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8"/>
      <c r="HM116" s="38"/>
      <c r="HN116" s="38"/>
      <c r="HO116" s="38"/>
      <c r="HP116" s="38"/>
      <c r="HQ116" s="38"/>
      <c r="HR116" s="38"/>
      <c r="HS116" s="38"/>
      <c r="HT116" s="38"/>
      <c r="HU116" s="38"/>
      <c r="HV116" s="38"/>
      <c r="HW116" s="38"/>
      <c r="HX116" s="38"/>
      <c r="HY116" s="38"/>
      <c r="HZ116" s="38"/>
      <c r="IA116" s="38"/>
      <c r="IB116" s="38"/>
      <c r="IC116" s="38"/>
      <c r="ID116" s="38"/>
      <c r="IE116" s="38"/>
      <c r="IF116" s="38"/>
      <c r="IG116" s="38"/>
      <c r="IH116" s="38"/>
    </row>
    <row r="117" ht="19.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/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</row>
    <row r="118" ht="19.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</row>
    <row r="119" ht="19.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</row>
    <row r="120" ht="19.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8"/>
      <c r="HM120" s="38"/>
      <c r="HN120" s="38"/>
      <c r="HO120" s="38"/>
      <c r="HP120" s="38"/>
      <c r="HQ120" s="38"/>
      <c r="HR120" s="38"/>
      <c r="HS120" s="38"/>
      <c r="HT120" s="38"/>
      <c r="HU120" s="38"/>
      <c r="HV120" s="38"/>
      <c r="HW120" s="38"/>
      <c r="HX120" s="38"/>
      <c r="HY120" s="38"/>
      <c r="HZ120" s="38"/>
      <c r="IA120" s="38"/>
      <c r="IB120" s="38"/>
      <c r="IC120" s="38"/>
      <c r="ID120" s="38"/>
      <c r="IE120" s="38"/>
      <c r="IF120" s="38"/>
      <c r="IG120" s="38"/>
      <c r="IH120" s="38"/>
    </row>
    <row r="121" ht="19.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8"/>
      <c r="HM121" s="38"/>
      <c r="HN121" s="38"/>
      <c r="HO121" s="38"/>
      <c r="HP121" s="38"/>
      <c r="HQ121" s="38"/>
      <c r="HR121" s="38"/>
      <c r="HS121" s="38"/>
      <c r="HT121" s="38"/>
      <c r="HU121" s="38"/>
      <c r="HV121" s="38"/>
      <c r="HW121" s="38"/>
      <c r="HX121" s="38"/>
      <c r="HY121" s="38"/>
      <c r="HZ121" s="38"/>
      <c r="IA121" s="38"/>
      <c r="IB121" s="38"/>
      <c r="IC121" s="38"/>
      <c r="ID121" s="38"/>
      <c r="IE121" s="38"/>
      <c r="IF121" s="38"/>
      <c r="IG121" s="38"/>
      <c r="IH121" s="38"/>
    </row>
    <row r="122" ht="19.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8"/>
      <c r="HM122" s="38"/>
      <c r="HN122" s="38"/>
      <c r="HO122" s="38"/>
      <c r="HP122" s="38"/>
      <c r="HQ122" s="38"/>
      <c r="HR122" s="38"/>
      <c r="HS122" s="38"/>
      <c r="HT122" s="38"/>
      <c r="HU122" s="38"/>
      <c r="HV122" s="38"/>
      <c r="HW122" s="38"/>
      <c r="HX122" s="38"/>
      <c r="HY122" s="38"/>
      <c r="HZ122" s="38"/>
      <c r="IA122" s="38"/>
      <c r="IB122" s="38"/>
      <c r="IC122" s="38"/>
      <c r="ID122" s="38"/>
      <c r="IE122" s="38"/>
      <c r="IF122" s="38"/>
      <c r="IG122" s="38"/>
      <c r="IH122" s="38"/>
    </row>
    <row r="123" ht="19.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38"/>
      <c r="HQ123" s="38"/>
      <c r="HR123" s="38"/>
      <c r="HS123" s="38"/>
      <c r="HT123" s="38"/>
      <c r="HU123" s="38"/>
      <c r="HV123" s="38"/>
      <c r="HW123" s="38"/>
      <c r="HX123" s="38"/>
      <c r="HY123" s="38"/>
      <c r="HZ123" s="38"/>
      <c r="IA123" s="38"/>
      <c r="IB123" s="38"/>
      <c r="IC123" s="38"/>
      <c r="ID123" s="38"/>
      <c r="IE123" s="38"/>
      <c r="IF123" s="38"/>
      <c r="IG123" s="38"/>
      <c r="IH123" s="38"/>
    </row>
    <row r="124" ht="19.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38"/>
      <c r="HQ124" s="38"/>
      <c r="HR124" s="38"/>
      <c r="HS124" s="38"/>
      <c r="HT124" s="38"/>
      <c r="HU124" s="38"/>
      <c r="HV124" s="38"/>
      <c r="HW124" s="38"/>
      <c r="HX124" s="38"/>
      <c r="HY124" s="38"/>
      <c r="HZ124" s="38"/>
      <c r="IA124" s="38"/>
      <c r="IB124" s="38"/>
      <c r="IC124" s="38"/>
      <c r="ID124" s="38"/>
      <c r="IE124" s="38"/>
      <c r="IF124" s="38"/>
      <c r="IG124" s="38"/>
      <c r="IH124" s="38"/>
    </row>
    <row r="125" ht="19.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8"/>
      <c r="HM125" s="38"/>
      <c r="HN125" s="38"/>
      <c r="HO125" s="38"/>
      <c r="HP125" s="38"/>
      <c r="HQ125" s="38"/>
      <c r="HR125" s="38"/>
      <c r="HS125" s="38"/>
      <c r="HT125" s="38"/>
      <c r="HU125" s="38"/>
      <c r="HV125" s="38"/>
      <c r="HW125" s="38"/>
      <c r="HX125" s="38"/>
      <c r="HY125" s="38"/>
      <c r="HZ125" s="38"/>
      <c r="IA125" s="38"/>
      <c r="IB125" s="38"/>
      <c r="IC125" s="38"/>
      <c r="ID125" s="38"/>
      <c r="IE125" s="38"/>
      <c r="IF125" s="38"/>
      <c r="IG125" s="38"/>
      <c r="IH125" s="38"/>
    </row>
    <row r="126" ht="19.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8"/>
      <c r="HM126" s="38"/>
      <c r="HN126" s="38"/>
      <c r="HO126" s="38"/>
      <c r="HP126" s="38"/>
      <c r="HQ126" s="38"/>
      <c r="HR126" s="38"/>
      <c r="HS126" s="38"/>
      <c r="HT126" s="38"/>
      <c r="HU126" s="38"/>
      <c r="HV126" s="38"/>
      <c r="HW126" s="38"/>
      <c r="HX126" s="38"/>
      <c r="HY126" s="38"/>
      <c r="HZ126" s="38"/>
      <c r="IA126" s="38"/>
      <c r="IB126" s="38"/>
      <c r="IC126" s="38"/>
      <c r="ID126" s="38"/>
      <c r="IE126" s="38"/>
      <c r="IF126" s="38"/>
      <c r="IG126" s="38"/>
      <c r="IH126" s="38"/>
    </row>
    <row r="127" ht="19.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8"/>
      <c r="HM127" s="38"/>
      <c r="HN127" s="38"/>
      <c r="HO127" s="38"/>
      <c r="HP127" s="38"/>
      <c r="HQ127" s="38"/>
      <c r="HR127" s="38"/>
      <c r="HS127" s="38"/>
      <c r="HT127" s="38"/>
      <c r="HU127" s="38"/>
      <c r="HV127" s="38"/>
      <c r="HW127" s="38"/>
      <c r="HX127" s="38"/>
      <c r="HY127" s="38"/>
      <c r="HZ127" s="38"/>
      <c r="IA127" s="38"/>
      <c r="IB127" s="38"/>
      <c r="IC127" s="38"/>
      <c r="ID127" s="38"/>
      <c r="IE127" s="38"/>
      <c r="IF127" s="38"/>
      <c r="IG127" s="38"/>
      <c r="IH127" s="38"/>
    </row>
    <row r="128" ht="19.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8"/>
      <c r="HM128" s="38"/>
      <c r="HN128" s="38"/>
      <c r="HO128" s="38"/>
      <c r="HP128" s="38"/>
      <c r="HQ128" s="38"/>
      <c r="HR128" s="38"/>
      <c r="HS128" s="38"/>
      <c r="HT128" s="38"/>
      <c r="HU128" s="38"/>
      <c r="HV128" s="38"/>
      <c r="HW128" s="38"/>
      <c r="HX128" s="38"/>
      <c r="HY128" s="38"/>
      <c r="HZ128" s="38"/>
      <c r="IA128" s="38"/>
      <c r="IB128" s="38"/>
      <c r="IC128" s="38"/>
      <c r="ID128" s="38"/>
      <c r="IE128" s="38"/>
      <c r="IF128" s="38"/>
      <c r="IG128" s="38"/>
      <c r="IH128" s="38"/>
    </row>
    <row r="129" ht="19.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8"/>
      <c r="HM129" s="38"/>
      <c r="HN129" s="38"/>
      <c r="HO129" s="38"/>
      <c r="HP129" s="38"/>
      <c r="HQ129" s="38"/>
      <c r="HR129" s="38"/>
      <c r="HS129" s="38"/>
      <c r="HT129" s="38"/>
      <c r="HU129" s="38"/>
      <c r="HV129" s="38"/>
      <c r="HW129" s="38"/>
      <c r="HX129" s="38"/>
      <c r="HY129" s="38"/>
      <c r="HZ129" s="38"/>
      <c r="IA129" s="38"/>
      <c r="IB129" s="38"/>
      <c r="IC129" s="38"/>
      <c r="ID129" s="38"/>
      <c r="IE129" s="38"/>
      <c r="IF129" s="38"/>
      <c r="IG129" s="38"/>
      <c r="IH129" s="38"/>
    </row>
    <row r="130" ht="19.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8"/>
      <c r="HM130" s="38"/>
      <c r="HN130" s="38"/>
      <c r="HO130" s="38"/>
      <c r="HP130" s="38"/>
      <c r="HQ130" s="38"/>
      <c r="HR130" s="38"/>
      <c r="HS130" s="38"/>
      <c r="HT130" s="38"/>
      <c r="HU130" s="38"/>
      <c r="HV130" s="38"/>
      <c r="HW130" s="38"/>
      <c r="HX130" s="38"/>
      <c r="HY130" s="38"/>
      <c r="HZ130" s="38"/>
      <c r="IA130" s="38"/>
      <c r="IB130" s="38"/>
      <c r="IC130" s="38"/>
      <c r="ID130" s="38"/>
      <c r="IE130" s="38"/>
      <c r="IF130" s="38"/>
      <c r="IG130" s="38"/>
      <c r="IH130" s="38"/>
    </row>
    <row r="131" ht="19.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8"/>
      <c r="HM131" s="38"/>
      <c r="HN131" s="38"/>
      <c r="HO131" s="38"/>
      <c r="HP131" s="38"/>
      <c r="HQ131" s="38"/>
      <c r="HR131" s="38"/>
      <c r="HS131" s="38"/>
      <c r="HT131" s="38"/>
      <c r="HU131" s="38"/>
      <c r="HV131" s="38"/>
      <c r="HW131" s="38"/>
      <c r="HX131" s="38"/>
      <c r="HY131" s="38"/>
      <c r="HZ131" s="38"/>
      <c r="IA131" s="38"/>
      <c r="IB131" s="38"/>
      <c r="IC131" s="38"/>
      <c r="ID131" s="38"/>
      <c r="IE131" s="38"/>
      <c r="IF131" s="38"/>
      <c r="IG131" s="38"/>
      <c r="IH131" s="38"/>
    </row>
    <row r="132" ht="19.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  <c r="DC132" s="38"/>
      <c r="DD132" s="38"/>
      <c r="DE132" s="38"/>
      <c r="DF132" s="38"/>
      <c r="DG132" s="38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8"/>
      <c r="HM132" s="38"/>
      <c r="HN132" s="38"/>
      <c r="HO132" s="38"/>
      <c r="HP132" s="38"/>
      <c r="HQ132" s="38"/>
      <c r="HR132" s="38"/>
      <c r="HS132" s="38"/>
      <c r="HT132" s="38"/>
      <c r="HU132" s="38"/>
      <c r="HV132" s="38"/>
      <c r="HW132" s="38"/>
      <c r="HX132" s="38"/>
      <c r="HY132" s="38"/>
      <c r="HZ132" s="38"/>
      <c r="IA132" s="38"/>
      <c r="IB132" s="38"/>
      <c r="IC132" s="38"/>
      <c r="ID132" s="38"/>
      <c r="IE132" s="38"/>
      <c r="IF132" s="38"/>
      <c r="IG132" s="38"/>
      <c r="IH132" s="38"/>
    </row>
    <row r="133" ht="19.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  <c r="DC133" s="38"/>
      <c r="DD133" s="38"/>
      <c r="DE133" s="38"/>
      <c r="DF133" s="38"/>
      <c r="DG133" s="38"/>
      <c r="DH133" s="38"/>
      <c r="DI133" s="38"/>
      <c r="DJ133" s="38"/>
      <c r="DK133" s="38"/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8"/>
      <c r="HM133" s="38"/>
      <c r="HN133" s="38"/>
      <c r="HO133" s="38"/>
      <c r="HP133" s="38"/>
      <c r="HQ133" s="38"/>
      <c r="HR133" s="38"/>
      <c r="HS133" s="38"/>
      <c r="HT133" s="38"/>
      <c r="HU133" s="38"/>
      <c r="HV133" s="38"/>
      <c r="HW133" s="38"/>
      <c r="HX133" s="38"/>
      <c r="HY133" s="38"/>
      <c r="HZ133" s="38"/>
      <c r="IA133" s="38"/>
      <c r="IB133" s="38"/>
      <c r="IC133" s="38"/>
      <c r="ID133" s="38"/>
      <c r="IE133" s="38"/>
      <c r="IF133" s="38"/>
      <c r="IG133" s="38"/>
      <c r="IH133" s="38"/>
    </row>
    <row r="134" ht="19.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</row>
    <row r="135" ht="19.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</row>
    <row r="136" ht="19.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  <c r="DC136" s="38"/>
      <c r="DD136" s="38"/>
      <c r="DE136" s="38"/>
      <c r="DF136" s="38"/>
      <c r="DG136" s="38"/>
      <c r="DH136" s="38"/>
      <c r="DI136" s="38"/>
      <c r="DJ136" s="38"/>
      <c r="DK136" s="38"/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8"/>
      <c r="HM136" s="38"/>
      <c r="HN136" s="38"/>
      <c r="HO136" s="38"/>
      <c r="HP136" s="38"/>
      <c r="HQ136" s="38"/>
      <c r="HR136" s="38"/>
      <c r="HS136" s="38"/>
      <c r="HT136" s="38"/>
      <c r="HU136" s="38"/>
      <c r="HV136" s="38"/>
      <c r="HW136" s="38"/>
      <c r="HX136" s="38"/>
      <c r="HY136" s="38"/>
      <c r="HZ136" s="38"/>
      <c r="IA136" s="38"/>
      <c r="IB136" s="38"/>
      <c r="IC136" s="38"/>
      <c r="ID136" s="38"/>
      <c r="IE136" s="38"/>
      <c r="IF136" s="38"/>
      <c r="IG136" s="38"/>
      <c r="IH136" s="38"/>
    </row>
    <row r="137" ht="19.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  <c r="DC137" s="38"/>
      <c r="DD137" s="38"/>
      <c r="DE137" s="38"/>
      <c r="DF137" s="38"/>
      <c r="DG137" s="38"/>
      <c r="DH137" s="38"/>
      <c r="DI137" s="38"/>
      <c r="DJ137" s="38"/>
      <c r="DK137" s="38"/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8"/>
      <c r="HM137" s="38"/>
      <c r="HN137" s="38"/>
      <c r="HO137" s="38"/>
      <c r="HP137" s="38"/>
      <c r="HQ137" s="38"/>
      <c r="HR137" s="38"/>
      <c r="HS137" s="38"/>
      <c r="HT137" s="38"/>
      <c r="HU137" s="38"/>
      <c r="HV137" s="38"/>
      <c r="HW137" s="38"/>
      <c r="HX137" s="38"/>
      <c r="HY137" s="38"/>
      <c r="HZ137" s="38"/>
      <c r="IA137" s="38"/>
      <c r="IB137" s="38"/>
      <c r="IC137" s="38"/>
      <c r="ID137" s="38"/>
      <c r="IE137" s="38"/>
      <c r="IF137" s="38"/>
      <c r="IG137" s="38"/>
      <c r="IH137" s="38"/>
    </row>
    <row r="138" ht="19.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  <c r="DC138" s="38"/>
      <c r="DD138" s="38"/>
      <c r="DE138" s="38"/>
      <c r="DF138" s="38"/>
      <c r="DG138" s="38"/>
      <c r="DH138" s="38"/>
      <c r="DI138" s="38"/>
      <c r="DJ138" s="38"/>
      <c r="DK138" s="38"/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8"/>
      <c r="HM138" s="38"/>
      <c r="HN138" s="38"/>
      <c r="HO138" s="38"/>
      <c r="HP138" s="38"/>
      <c r="HQ138" s="38"/>
      <c r="HR138" s="38"/>
      <c r="HS138" s="38"/>
      <c r="HT138" s="38"/>
      <c r="HU138" s="38"/>
      <c r="HV138" s="38"/>
      <c r="HW138" s="38"/>
      <c r="HX138" s="38"/>
      <c r="HY138" s="38"/>
      <c r="HZ138" s="38"/>
      <c r="IA138" s="38"/>
      <c r="IB138" s="38"/>
      <c r="IC138" s="38"/>
      <c r="ID138" s="38"/>
      <c r="IE138" s="38"/>
      <c r="IF138" s="38"/>
      <c r="IG138" s="38"/>
      <c r="IH138" s="38"/>
    </row>
    <row r="139" ht="19.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8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8"/>
      <c r="HM139" s="38"/>
      <c r="HN139" s="38"/>
      <c r="HO139" s="38"/>
      <c r="HP139" s="38"/>
      <c r="HQ139" s="38"/>
      <c r="HR139" s="38"/>
      <c r="HS139" s="38"/>
      <c r="HT139" s="38"/>
      <c r="HU139" s="38"/>
      <c r="HV139" s="38"/>
      <c r="HW139" s="38"/>
      <c r="HX139" s="38"/>
      <c r="HY139" s="38"/>
      <c r="HZ139" s="38"/>
      <c r="IA139" s="38"/>
      <c r="IB139" s="38"/>
      <c r="IC139" s="38"/>
      <c r="ID139" s="38"/>
      <c r="IE139" s="38"/>
      <c r="IF139" s="38"/>
      <c r="IG139" s="38"/>
      <c r="IH139" s="38"/>
    </row>
    <row r="140" ht="19.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8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8"/>
      <c r="HL140" s="38"/>
      <c r="HM140" s="38"/>
      <c r="HN140" s="38"/>
      <c r="HO140" s="38"/>
      <c r="HP140" s="38"/>
      <c r="HQ140" s="38"/>
      <c r="HR140" s="38"/>
      <c r="HS140" s="38"/>
      <c r="HT140" s="38"/>
      <c r="HU140" s="38"/>
      <c r="HV140" s="38"/>
      <c r="HW140" s="38"/>
      <c r="HX140" s="38"/>
      <c r="HY140" s="38"/>
      <c r="HZ140" s="38"/>
      <c r="IA140" s="38"/>
      <c r="IB140" s="38"/>
      <c r="IC140" s="38"/>
      <c r="ID140" s="38"/>
      <c r="IE140" s="38"/>
      <c r="IF140" s="38"/>
      <c r="IG140" s="38"/>
      <c r="IH140" s="38"/>
    </row>
    <row r="141" ht="19.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8"/>
      <c r="HM141" s="38"/>
      <c r="HN141" s="38"/>
      <c r="HO141" s="38"/>
      <c r="HP141" s="38"/>
      <c r="HQ141" s="38"/>
      <c r="HR141" s="38"/>
      <c r="HS141" s="38"/>
      <c r="HT141" s="38"/>
      <c r="HU141" s="38"/>
      <c r="HV141" s="38"/>
      <c r="HW141" s="38"/>
      <c r="HX141" s="38"/>
      <c r="HY141" s="38"/>
      <c r="HZ141" s="38"/>
      <c r="IA141" s="38"/>
      <c r="IB141" s="38"/>
      <c r="IC141" s="38"/>
      <c r="ID141" s="38"/>
      <c r="IE141" s="38"/>
      <c r="IF141" s="38"/>
      <c r="IG141" s="38"/>
      <c r="IH141" s="38"/>
    </row>
    <row r="142" ht="19.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8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8"/>
      <c r="HM142" s="38"/>
      <c r="HN142" s="38"/>
      <c r="HO142" s="38"/>
      <c r="HP142" s="38"/>
      <c r="HQ142" s="38"/>
      <c r="HR142" s="38"/>
      <c r="HS142" s="38"/>
      <c r="HT142" s="38"/>
      <c r="HU142" s="38"/>
      <c r="HV142" s="38"/>
      <c r="HW142" s="38"/>
      <c r="HX142" s="38"/>
      <c r="HY142" s="38"/>
      <c r="HZ142" s="38"/>
      <c r="IA142" s="38"/>
      <c r="IB142" s="38"/>
      <c r="IC142" s="38"/>
      <c r="ID142" s="38"/>
      <c r="IE142" s="38"/>
      <c r="IF142" s="38"/>
      <c r="IG142" s="38"/>
      <c r="IH142" s="38"/>
    </row>
    <row r="143" ht="19.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8"/>
      <c r="HM143" s="38"/>
      <c r="HN143" s="38"/>
      <c r="HO143" s="38"/>
      <c r="HP143" s="38"/>
      <c r="HQ143" s="38"/>
      <c r="HR143" s="38"/>
      <c r="HS143" s="38"/>
      <c r="HT143" s="38"/>
      <c r="HU143" s="38"/>
      <c r="HV143" s="38"/>
      <c r="HW143" s="38"/>
      <c r="HX143" s="38"/>
      <c r="HY143" s="38"/>
      <c r="HZ143" s="38"/>
      <c r="IA143" s="38"/>
      <c r="IB143" s="38"/>
      <c r="IC143" s="38"/>
      <c r="ID143" s="38"/>
      <c r="IE143" s="38"/>
      <c r="IF143" s="38"/>
      <c r="IG143" s="38"/>
      <c r="IH143" s="38"/>
    </row>
    <row r="144" ht="19.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8"/>
      <c r="HM144" s="38"/>
      <c r="HN144" s="38"/>
      <c r="HO144" s="38"/>
      <c r="HP144" s="38"/>
      <c r="HQ144" s="38"/>
      <c r="HR144" s="38"/>
      <c r="HS144" s="38"/>
      <c r="HT144" s="38"/>
      <c r="HU144" s="38"/>
      <c r="HV144" s="38"/>
      <c r="HW144" s="38"/>
      <c r="HX144" s="38"/>
      <c r="HY144" s="38"/>
      <c r="HZ144" s="38"/>
      <c r="IA144" s="38"/>
      <c r="IB144" s="38"/>
      <c r="IC144" s="38"/>
      <c r="ID144" s="38"/>
      <c r="IE144" s="38"/>
      <c r="IF144" s="38"/>
      <c r="IG144" s="38"/>
      <c r="IH144" s="38"/>
    </row>
    <row r="145" ht="19.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38"/>
      <c r="HQ145" s="38"/>
      <c r="HR145" s="38"/>
      <c r="HS145" s="38"/>
      <c r="HT145" s="38"/>
      <c r="HU145" s="38"/>
      <c r="HV145" s="38"/>
      <c r="HW145" s="38"/>
      <c r="HX145" s="38"/>
      <c r="HY145" s="38"/>
      <c r="HZ145" s="38"/>
      <c r="IA145" s="38"/>
      <c r="IB145" s="38"/>
      <c r="IC145" s="38"/>
      <c r="ID145" s="38"/>
      <c r="IE145" s="38"/>
      <c r="IF145" s="38"/>
      <c r="IG145" s="38"/>
      <c r="IH145" s="38"/>
    </row>
    <row r="146" ht="19.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8"/>
      <c r="HM146" s="38"/>
      <c r="HN146" s="38"/>
      <c r="HO146" s="38"/>
      <c r="HP146" s="38"/>
      <c r="HQ146" s="38"/>
      <c r="HR146" s="38"/>
      <c r="HS146" s="38"/>
      <c r="HT146" s="38"/>
      <c r="HU146" s="38"/>
      <c r="HV146" s="38"/>
      <c r="HW146" s="38"/>
      <c r="HX146" s="38"/>
      <c r="HY146" s="38"/>
      <c r="HZ146" s="38"/>
      <c r="IA146" s="38"/>
      <c r="IB146" s="38"/>
      <c r="IC146" s="38"/>
      <c r="ID146" s="38"/>
      <c r="IE146" s="38"/>
      <c r="IF146" s="38"/>
      <c r="IG146" s="38"/>
      <c r="IH146" s="38"/>
    </row>
    <row r="147" ht="19.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8"/>
      <c r="HM147" s="38"/>
      <c r="HN147" s="38"/>
      <c r="HO147" s="38"/>
      <c r="HP147" s="38"/>
      <c r="HQ147" s="38"/>
      <c r="HR147" s="38"/>
      <c r="HS147" s="38"/>
      <c r="HT147" s="38"/>
      <c r="HU147" s="38"/>
      <c r="HV147" s="38"/>
      <c r="HW147" s="38"/>
      <c r="HX147" s="38"/>
      <c r="HY147" s="38"/>
      <c r="HZ147" s="38"/>
      <c r="IA147" s="38"/>
      <c r="IB147" s="38"/>
      <c r="IC147" s="38"/>
      <c r="ID147" s="38"/>
      <c r="IE147" s="38"/>
      <c r="IF147" s="38"/>
      <c r="IG147" s="38"/>
      <c r="IH147" s="38"/>
    </row>
    <row r="148" ht="19.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8"/>
      <c r="HM148" s="38"/>
      <c r="HN148" s="38"/>
      <c r="HO148" s="38"/>
      <c r="HP148" s="38"/>
      <c r="HQ148" s="38"/>
      <c r="HR148" s="38"/>
      <c r="HS148" s="38"/>
      <c r="HT148" s="38"/>
      <c r="HU148" s="38"/>
      <c r="HV148" s="38"/>
      <c r="HW148" s="38"/>
      <c r="HX148" s="38"/>
      <c r="HY148" s="38"/>
      <c r="HZ148" s="38"/>
      <c r="IA148" s="38"/>
      <c r="IB148" s="38"/>
      <c r="IC148" s="38"/>
      <c r="ID148" s="38"/>
      <c r="IE148" s="38"/>
      <c r="IF148" s="38"/>
      <c r="IG148" s="38"/>
      <c r="IH148" s="38"/>
    </row>
    <row r="149" ht="19.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8"/>
      <c r="HM149" s="38"/>
      <c r="HN149" s="38"/>
      <c r="HO149" s="38"/>
      <c r="HP149" s="38"/>
      <c r="HQ149" s="38"/>
      <c r="HR149" s="38"/>
      <c r="HS149" s="38"/>
      <c r="HT149" s="38"/>
      <c r="HU149" s="38"/>
      <c r="HV149" s="38"/>
      <c r="HW149" s="38"/>
      <c r="HX149" s="38"/>
      <c r="HY149" s="38"/>
      <c r="HZ149" s="38"/>
      <c r="IA149" s="38"/>
      <c r="IB149" s="38"/>
      <c r="IC149" s="38"/>
      <c r="ID149" s="38"/>
      <c r="IE149" s="38"/>
      <c r="IF149" s="38"/>
      <c r="IG149" s="38"/>
      <c r="IH149" s="38"/>
    </row>
    <row r="150" ht="19.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8"/>
      <c r="HM150" s="38"/>
      <c r="HN150" s="38"/>
      <c r="HO150" s="38"/>
      <c r="HP150" s="38"/>
      <c r="HQ150" s="38"/>
      <c r="HR150" s="38"/>
      <c r="HS150" s="38"/>
      <c r="HT150" s="38"/>
      <c r="HU150" s="38"/>
      <c r="HV150" s="38"/>
      <c r="HW150" s="38"/>
      <c r="HX150" s="38"/>
      <c r="HY150" s="38"/>
      <c r="HZ150" s="38"/>
      <c r="IA150" s="38"/>
      <c r="IB150" s="38"/>
      <c r="IC150" s="38"/>
      <c r="ID150" s="38"/>
      <c r="IE150" s="38"/>
      <c r="IF150" s="38"/>
      <c r="IG150" s="38"/>
      <c r="IH150" s="38"/>
    </row>
    <row r="151" ht="19.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8"/>
      <c r="HM151" s="38"/>
      <c r="HN151" s="38"/>
      <c r="HO151" s="38"/>
      <c r="HP151" s="38"/>
      <c r="HQ151" s="38"/>
      <c r="HR151" s="38"/>
      <c r="HS151" s="38"/>
      <c r="HT151" s="38"/>
      <c r="HU151" s="38"/>
      <c r="HV151" s="38"/>
      <c r="HW151" s="38"/>
      <c r="HX151" s="38"/>
      <c r="HY151" s="38"/>
      <c r="HZ151" s="38"/>
      <c r="IA151" s="38"/>
      <c r="IB151" s="38"/>
      <c r="IC151" s="38"/>
      <c r="ID151" s="38"/>
      <c r="IE151" s="38"/>
      <c r="IF151" s="38"/>
      <c r="IG151" s="38"/>
      <c r="IH151" s="38"/>
    </row>
    <row r="152" ht="19.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  <c r="DC152" s="38"/>
      <c r="DD152" s="38"/>
      <c r="DE152" s="38"/>
      <c r="DF152" s="38"/>
      <c r="DG152" s="38"/>
      <c r="DH152" s="38"/>
      <c r="DI152" s="38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8"/>
      <c r="HM152" s="38"/>
      <c r="HN152" s="38"/>
      <c r="HO152" s="38"/>
      <c r="HP152" s="38"/>
      <c r="HQ152" s="38"/>
      <c r="HR152" s="38"/>
      <c r="HS152" s="38"/>
      <c r="HT152" s="38"/>
      <c r="HU152" s="38"/>
      <c r="HV152" s="38"/>
      <c r="HW152" s="38"/>
      <c r="HX152" s="38"/>
      <c r="HY152" s="38"/>
      <c r="HZ152" s="38"/>
      <c r="IA152" s="38"/>
      <c r="IB152" s="38"/>
      <c r="IC152" s="38"/>
      <c r="ID152" s="38"/>
      <c r="IE152" s="38"/>
      <c r="IF152" s="38"/>
      <c r="IG152" s="38"/>
      <c r="IH152" s="38"/>
    </row>
    <row r="153" ht="19.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  <c r="DC153" s="38"/>
      <c r="DD153" s="38"/>
      <c r="DE153" s="38"/>
      <c r="DF153" s="38"/>
      <c r="DG153" s="38"/>
      <c r="DH153" s="38"/>
      <c r="DI153" s="38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8"/>
      <c r="HM153" s="38"/>
      <c r="HN153" s="38"/>
      <c r="HO153" s="38"/>
      <c r="HP153" s="38"/>
      <c r="HQ153" s="38"/>
      <c r="HR153" s="38"/>
      <c r="HS153" s="38"/>
      <c r="HT153" s="38"/>
      <c r="HU153" s="38"/>
      <c r="HV153" s="38"/>
      <c r="HW153" s="38"/>
      <c r="HX153" s="38"/>
      <c r="HY153" s="38"/>
      <c r="HZ153" s="38"/>
      <c r="IA153" s="38"/>
      <c r="IB153" s="38"/>
      <c r="IC153" s="38"/>
      <c r="ID153" s="38"/>
      <c r="IE153" s="38"/>
      <c r="IF153" s="38"/>
      <c r="IG153" s="38"/>
      <c r="IH153" s="38"/>
    </row>
    <row r="154" ht="19.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38"/>
      <c r="CZ154" s="38"/>
      <c r="DA154" s="38"/>
      <c r="DB154" s="38"/>
      <c r="DC154" s="38"/>
      <c r="DD154" s="38"/>
      <c r="DE154" s="38"/>
      <c r="DF154" s="38"/>
      <c r="DG154" s="38"/>
      <c r="DH154" s="38"/>
      <c r="DI154" s="38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8"/>
      <c r="HM154" s="38"/>
      <c r="HN154" s="38"/>
      <c r="HO154" s="38"/>
      <c r="HP154" s="38"/>
      <c r="HQ154" s="38"/>
      <c r="HR154" s="38"/>
      <c r="HS154" s="38"/>
      <c r="HT154" s="38"/>
      <c r="HU154" s="38"/>
      <c r="HV154" s="38"/>
      <c r="HW154" s="38"/>
      <c r="HX154" s="38"/>
      <c r="HY154" s="38"/>
      <c r="HZ154" s="38"/>
      <c r="IA154" s="38"/>
      <c r="IB154" s="38"/>
      <c r="IC154" s="38"/>
      <c r="ID154" s="38"/>
      <c r="IE154" s="38"/>
      <c r="IF154" s="38"/>
      <c r="IG154" s="38"/>
      <c r="IH154" s="38"/>
    </row>
    <row r="155" ht="19.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38"/>
      <c r="CZ155" s="38"/>
      <c r="DA155" s="38"/>
      <c r="DB155" s="38"/>
      <c r="DC155" s="38"/>
      <c r="DD155" s="38"/>
      <c r="DE155" s="38"/>
      <c r="DF155" s="38"/>
      <c r="DG155" s="38"/>
      <c r="DH155" s="38"/>
      <c r="DI155" s="38"/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8"/>
      <c r="HM155" s="38"/>
      <c r="HN155" s="38"/>
      <c r="HO155" s="38"/>
      <c r="HP155" s="38"/>
      <c r="HQ155" s="38"/>
      <c r="HR155" s="38"/>
      <c r="HS155" s="38"/>
      <c r="HT155" s="38"/>
      <c r="HU155" s="38"/>
      <c r="HV155" s="38"/>
      <c r="HW155" s="38"/>
      <c r="HX155" s="38"/>
      <c r="HY155" s="38"/>
      <c r="HZ155" s="38"/>
      <c r="IA155" s="38"/>
      <c r="IB155" s="38"/>
      <c r="IC155" s="38"/>
      <c r="ID155" s="38"/>
      <c r="IE155" s="38"/>
      <c r="IF155" s="38"/>
      <c r="IG155" s="38"/>
      <c r="IH155" s="38"/>
    </row>
    <row r="156" ht="19.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8"/>
      <c r="HM156" s="38"/>
      <c r="HN156" s="38"/>
      <c r="HO156" s="38"/>
      <c r="HP156" s="38"/>
      <c r="HQ156" s="38"/>
      <c r="HR156" s="38"/>
      <c r="HS156" s="38"/>
      <c r="HT156" s="38"/>
      <c r="HU156" s="38"/>
      <c r="HV156" s="38"/>
      <c r="HW156" s="38"/>
      <c r="HX156" s="38"/>
      <c r="HY156" s="38"/>
      <c r="HZ156" s="38"/>
      <c r="IA156" s="38"/>
      <c r="IB156" s="38"/>
      <c r="IC156" s="38"/>
      <c r="ID156" s="38"/>
      <c r="IE156" s="38"/>
      <c r="IF156" s="38"/>
      <c r="IG156" s="38"/>
      <c r="IH156" s="38"/>
    </row>
    <row r="157" ht="19.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8"/>
      <c r="HM157" s="38"/>
      <c r="HN157" s="38"/>
      <c r="HO157" s="38"/>
      <c r="HP157" s="38"/>
      <c r="HQ157" s="38"/>
      <c r="HR157" s="38"/>
      <c r="HS157" s="38"/>
      <c r="HT157" s="38"/>
      <c r="HU157" s="38"/>
      <c r="HV157" s="38"/>
      <c r="HW157" s="38"/>
      <c r="HX157" s="38"/>
      <c r="HY157" s="38"/>
      <c r="HZ157" s="38"/>
      <c r="IA157" s="38"/>
      <c r="IB157" s="38"/>
      <c r="IC157" s="38"/>
      <c r="ID157" s="38"/>
      <c r="IE157" s="38"/>
      <c r="IF157" s="38"/>
      <c r="IG157" s="38"/>
      <c r="IH157" s="38"/>
    </row>
    <row r="158" ht="19.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8"/>
      <c r="HM158" s="38"/>
      <c r="HN158" s="38"/>
      <c r="HO158" s="38"/>
      <c r="HP158" s="38"/>
      <c r="HQ158" s="38"/>
      <c r="HR158" s="38"/>
      <c r="HS158" s="38"/>
      <c r="HT158" s="38"/>
      <c r="HU158" s="38"/>
      <c r="HV158" s="38"/>
      <c r="HW158" s="38"/>
      <c r="HX158" s="38"/>
      <c r="HY158" s="38"/>
      <c r="HZ158" s="38"/>
      <c r="IA158" s="38"/>
      <c r="IB158" s="38"/>
      <c r="IC158" s="38"/>
      <c r="ID158" s="38"/>
      <c r="IE158" s="38"/>
      <c r="IF158" s="38"/>
      <c r="IG158" s="38"/>
      <c r="IH158" s="38"/>
    </row>
    <row r="159" ht="19.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8"/>
      <c r="HL159" s="38"/>
      <c r="HM159" s="38"/>
      <c r="HN159" s="38"/>
      <c r="HO159" s="38"/>
      <c r="HP159" s="38"/>
      <c r="HQ159" s="38"/>
      <c r="HR159" s="38"/>
      <c r="HS159" s="38"/>
      <c r="HT159" s="38"/>
      <c r="HU159" s="38"/>
      <c r="HV159" s="38"/>
      <c r="HW159" s="38"/>
      <c r="HX159" s="38"/>
      <c r="HY159" s="38"/>
      <c r="HZ159" s="38"/>
      <c r="IA159" s="38"/>
      <c r="IB159" s="38"/>
      <c r="IC159" s="38"/>
      <c r="ID159" s="38"/>
      <c r="IE159" s="38"/>
      <c r="IF159" s="38"/>
      <c r="IG159" s="38"/>
      <c r="IH159" s="38"/>
    </row>
    <row r="160" ht="19.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38"/>
      <c r="HQ160" s="38"/>
      <c r="HR160" s="38"/>
      <c r="HS160" s="38"/>
      <c r="HT160" s="38"/>
      <c r="HU160" s="38"/>
      <c r="HV160" s="38"/>
      <c r="HW160" s="38"/>
      <c r="HX160" s="38"/>
      <c r="HY160" s="38"/>
      <c r="HZ160" s="38"/>
      <c r="IA160" s="38"/>
      <c r="IB160" s="38"/>
      <c r="IC160" s="38"/>
      <c r="ID160" s="38"/>
      <c r="IE160" s="38"/>
      <c r="IF160" s="38"/>
      <c r="IG160" s="38"/>
      <c r="IH160" s="38"/>
    </row>
    <row r="161" ht="19.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38"/>
      <c r="DB161" s="38"/>
      <c r="DC161" s="38"/>
      <c r="DD161" s="38"/>
      <c r="DE161" s="38"/>
      <c r="DF161" s="38"/>
      <c r="DG161" s="38"/>
      <c r="DH161" s="38"/>
      <c r="DI161" s="38"/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8"/>
      <c r="HM161" s="38"/>
      <c r="HN161" s="38"/>
      <c r="HO161" s="38"/>
      <c r="HP161" s="38"/>
      <c r="HQ161" s="38"/>
      <c r="HR161" s="38"/>
      <c r="HS161" s="38"/>
      <c r="HT161" s="38"/>
      <c r="HU161" s="38"/>
      <c r="HV161" s="38"/>
      <c r="HW161" s="38"/>
      <c r="HX161" s="38"/>
      <c r="HY161" s="38"/>
      <c r="HZ161" s="38"/>
      <c r="IA161" s="38"/>
      <c r="IB161" s="38"/>
      <c r="IC161" s="38"/>
      <c r="ID161" s="38"/>
      <c r="IE161" s="38"/>
      <c r="IF161" s="38"/>
      <c r="IG161" s="38"/>
      <c r="IH161" s="38"/>
    </row>
    <row r="162" ht="19.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8"/>
      <c r="HM162" s="38"/>
      <c r="HN162" s="38"/>
      <c r="HO162" s="38"/>
      <c r="HP162" s="38"/>
      <c r="HQ162" s="38"/>
      <c r="HR162" s="38"/>
      <c r="HS162" s="38"/>
      <c r="HT162" s="38"/>
      <c r="HU162" s="38"/>
      <c r="HV162" s="38"/>
      <c r="HW162" s="38"/>
      <c r="HX162" s="38"/>
      <c r="HY162" s="38"/>
      <c r="HZ162" s="38"/>
      <c r="IA162" s="38"/>
      <c r="IB162" s="38"/>
      <c r="IC162" s="38"/>
      <c r="ID162" s="38"/>
      <c r="IE162" s="38"/>
      <c r="IF162" s="38"/>
      <c r="IG162" s="38"/>
      <c r="IH162" s="38"/>
    </row>
    <row r="163" ht="19.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  <c r="DC163" s="38"/>
      <c r="DD163" s="38"/>
      <c r="DE163" s="38"/>
      <c r="DF163" s="38"/>
      <c r="DG163" s="38"/>
      <c r="DH163" s="38"/>
      <c r="DI163" s="38"/>
      <c r="DJ163" s="38"/>
      <c r="DK163" s="3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8"/>
      <c r="HM163" s="38"/>
      <c r="HN163" s="38"/>
      <c r="HO163" s="38"/>
      <c r="HP163" s="38"/>
      <c r="HQ163" s="38"/>
      <c r="HR163" s="38"/>
      <c r="HS163" s="38"/>
      <c r="HT163" s="38"/>
      <c r="HU163" s="38"/>
      <c r="HV163" s="38"/>
      <c r="HW163" s="38"/>
      <c r="HX163" s="38"/>
      <c r="HY163" s="38"/>
      <c r="HZ163" s="38"/>
      <c r="IA163" s="38"/>
      <c r="IB163" s="38"/>
      <c r="IC163" s="38"/>
      <c r="ID163" s="38"/>
      <c r="IE163" s="38"/>
      <c r="IF163" s="38"/>
      <c r="IG163" s="38"/>
      <c r="IH163" s="38"/>
    </row>
    <row r="164" ht="19.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8"/>
      <c r="HM164" s="38"/>
      <c r="HN164" s="38"/>
      <c r="HO164" s="38"/>
      <c r="HP164" s="38"/>
      <c r="HQ164" s="38"/>
      <c r="HR164" s="38"/>
      <c r="HS164" s="38"/>
      <c r="HT164" s="38"/>
      <c r="HU164" s="38"/>
      <c r="HV164" s="38"/>
      <c r="HW164" s="38"/>
      <c r="HX164" s="38"/>
      <c r="HY164" s="38"/>
      <c r="HZ164" s="38"/>
      <c r="IA164" s="38"/>
      <c r="IB164" s="38"/>
      <c r="IC164" s="38"/>
      <c r="ID164" s="38"/>
      <c r="IE164" s="38"/>
      <c r="IF164" s="38"/>
      <c r="IG164" s="38"/>
      <c r="IH164" s="38"/>
    </row>
    <row r="165" ht="19.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  <c r="DC165" s="38"/>
      <c r="DD165" s="38"/>
      <c r="DE165" s="38"/>
      <c r="DF165" s="38"/>
      <c r="DG165" s="38"/>
      <c r="DH165" s="38"/>
      <c r="DI165" s="38"/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8"/>
      <c r="HM165" s="38"/>
      <c r="HN165" s="38"/>
      <c r="HO165" s="38"/>
      <c r="HP165" s="38"/>
      <c r="HQ165" s="38"/>
      <c r="HR165" s="38"/>
      <c r="HS165" s="38"/>
      <c r="HT165" s="38"/>
      <c r="HU165" s="38"/>
      <c r="HV165" s="38"/>
      <c r="HW165" s="38"/>
      <c r="HX165" s="38"/>
      <c r="HY165" s="38"/>
      <c r="HZ165" s="38"/>
      <c r="IA165" s="38"/>
      <c r="IB165" s="38"/>
      <c r="IC165" s="38"/>
      <c r="ID165" s="38"/>
      <c r="IE165" s="38"/>
      <c r="IF165" s="38"/>
      <c r="IG165" s="38"/>
      <c r="IH165" s="38"/>
    </row>
    <row r="166" ht="19.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  <c r="DC166" s="38"/>
      <c r="DD166" s="38"/>
      <c r="DE166" s="38"/>
      <c r="DF166" s="38"/>
      <c r="DG166" s="38"/>
      <c r="DH166" s="38"/>
      <c r="DI166" s="38"/>
      <c r="DJ166" s="38"/>
      <c r="DK166" s="3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8"/>
      <c r="HM166" s="38"/>
      <c r="HN166" s="38"/>
      <c r="HO166" s="38"/>
      <c r="HP166" s="38"/>
      <c r="HQ166" s="38"/>
      <c r="HR166" s="38"/>
      <c r="HS166" s="38"/>
      <c r="HT166" s="38"/>
      <c r="HU166" s="38"/>
      <c r="HV166" s="38"/>
      <c r="HW166" s="38"/>
      <c r="HX166" s="38"/>
      <c r="HY166" s="38"/>
      <c r="HZ166" s="38"/>
      <c r="IA166" s="38"/>
      <c r="IB166" s="38"/>
      <c r="IC166" s="38"/>
      <c r="ID166" s="38"/>
      <c r="IE166" s="38"/>
      <c r="IF166" s="38"/>
      <c r="IG166" s="38"/>
      <c r="IH166" s="38"/>
    </row>
    <row r="167" ht="19.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  <c r="DC167" s="38"/>
      <c r="DD167" s="38"/>
      <c r="DE167" s="38"/>
      <c r="DF167" s="38"/>
      <c r="DG167" s="38"/>
      <c r="DH167" s="38"/>
      <c r="DI167" s="38"/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8"/>
      <c r="HM167" s="38"/>
      <c r="HN167" s="38"/>
      <c r="HO167" s="38"/>
      <c r="HP167" s="38"/>
      <c r="HQ167" s="38"/>
      <c r="HR167" s="38"/>
      <c r="HS167" s="38"/>
      <c r="HT167" s="38"/>
      <c r="HU167" s="38"/>
      <c r="HV167" s="38"/>
      <c r="HW167" s="38"/>
      <c r="HX167" s="38"/>
      <c r="HY167" s="38"/>
      <c r="HZ167" s="38"/>
      <c r="IA167" s="38"/>
      <c r="IB167" s="38"/>
      <c r="IC167" s="38"/>
      <c r="ID167" s="38"/>
      <c r="IE167" s="38"/>
      <c r="IF167" s="38"/>
      <c r="IG167" s="38"/>
      <c r="IH167" s="38"/>
    </row>
    <row r="168" ht="19.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  <c r="DC168" s="38"/>
      <c r="DD168" s="38"/>
      <c r="DE168" s="38"/>
      <c r="DF168" s="38"/>
      <c r="DG168" s="38"/>
      <c r="DH168" s="38"/>
      <c r="DI168" s="38"/>
      <c r="DJ168" s="38"/>
      <c r="DK168" s="3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8"/>
      <c r="HM168" s="38"/>
      <c r="HN168" s="38"/>
      <c r="HO168" s="38"/>
      <c r="HP168" s="38"/>
      <c r="HQ168" s="38"/>
      <c r="HR168" s="38"/>
      <c r="HS168" s="38"/>
      <c r="HT168" s="38"/>
      <c r="HU168" s="38"/>
      <c r="HV168" s="38"/>
      <c r="HW168" s="38"/>
      <c r="HX168" s="38"/>
      <c r="HY168" s="38"/>
      <c r="HZ168" s="38"/>
      <c r="IA168" s="38"/>
      <c r="IB168" s="38"/>
      <c r="IC168" s="38"/>
      <c r="ID168" s="38"/>
      <c r="IE168" s="38"/>
      <c r="IF168" s="38"/>
      <c r="IG168" s="38"/>
      <c r="IH168" s="38"/>
    </row>
    <row r="169" ht="19.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  <c r="DC169" s="38"/>
      <c r="DD169" s="38"/>
      <c r="DE169" s="38"/>
      <c r="DF169" s="38"/>
      <c r="DG169" s="38"/>
      <c r="DH169" s="38"/>
      <c r="DI169" s="38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8"/>
      <c r="HM169" s="38"/>
      <c r="HN169" s="38"/>
      <c r="HO169" s="38"/>
      <c r="HP169" s="38"/>
      <c r="HQ169" s="38"/>
      <c r="HR169" s="38"/>
      <c r="HS169" s="38"/>
      <c r="HT169" s="38"/>
      <c r="HU169" s="38"/>
      <c r="HV169" s="38"/>
      <c r="HW169" s="38"/>
      <c r="HX169" s="38"/>
      <c r="HY169" s="38"/>
      <c r="HZ169" s="38"/>
      <c r="IA169" s="38"/>
      <c r="IB169" s="38"/>
      <c r="IC169" s="38"/>
      <c r="ID169" s="38"/>
      <c r="IE169" s="38"/>
      <c r="IF169" s="38"/>
      <c r="IG169" s="38"/>
      <c r="IH169" s="38"/>
    </row>
    <row r="170" ht="19.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  <c r="DC170" s="38"/>
      <c r="DD170" s="38"/>
      <c r="DE170" s="38"/>
      <c r="DF170" s="38"/>
      <c r="DG170" s="38"/>
      <c r="DH170" s="38"/>
      <c r="DI170" s="38"/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8"/>
      <c r="HM170" s="38"/>
      <c r="HN170" s="38"/>
      <c r="HO170" s="38"/>
      <c r="HP170" s="38"/>
      <c r="HQ170" s="38"/>
      <c r="HR170" s="38"/>
      <c r="HS170" s="38"/>
      <c r="HT170" s="38"/>
      <c r="HU170" s="38"/>
      <c r="HV170" s="38"/>
      <c r="HW170" s="38"/>
      <c r="HX170" s="38"/>
      <c r="HY170" s="38"/>
      <c r="HZ170" s="38"/>
      <c r="IA170" s="38"/>
      <c r="IB170" s="38"/>
      <c r="IC170" s="38"/>
      <c r="ID170" s="38"/>
      <c r="IE170" s="38"/>
      <c r="IF170" s="38"/>
      <c r="IG170" s="38"/>
      <c r="IH170" s="38"/>
    </row>
    <row r="171" ht="19.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  <c r="DC171" s="38"/>
      <c r="DD171" s="38"/>
      <c r="DE171" s="38"/>
      <c r="DF171" s="38"/>
      <c r="DG171" s="38"/>
      <c r="DH171" s="38"/>
      <c r="DI171" s="38"/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8"/>
      <c r="HL171" s="38"/>
      <c r="HM171" s="38"/>
      <c r="HN171" s="38"/>
      <c r="HO171" s="38"/>
      <c r="HP171" s="38"/>
      <c r="HQ171" s="38"/>
      <c r="HR171" s="38"/>
      <c r="HS171" s="38"/>
      <c r="HT171" s="38"/>
      <c r="HU171" s="38"/>
      <c r="HV171" s="38"/>
      <c r="HW171" s="38"/>
      <c r="HX171" s="38"/>
      <c r="HY171" s="38"/>
      <c r="HZ171" s="38"/>
      <c r="IA171" s="38"/>
      <c r="IB171" s="38"/>
      <c r="IC171" s="38"/>
      <c r="ID171" s="38"/>
      <c r="IE171" s="38"/>
      <c r="IF171" s="38"/>
      <c r="IG171" s="38"/>
      <c r="IH171" s="38"/>
    </row>
    <row r="172" ht="19.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  <c r="DC172" s="38"/>
      <c r="DD172" s="38"/>
      <c r="DE172" s="38"/>
      <c r="DF172" s="38"/>
      <c r="DG172" s="38"/>
      <c r="DH172" s="38"/>
      <c r="DI172" s="38"/>
      <c r="DJ172" s="38"/>
      <c r="DK172" s="3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8"/>
      <c r="HL172" s="38"/>
      <c r="HM172" s="38"/>
      <c r="HN172" s="38"/>
      <c r="HO172" s="38"/>
      <c r="HP172" s="38"/>
      <c r="HQ172" s="38"/>
      <c r="HR172" s="38"/>
      <c r="HS172" s="38"/>
      <c r="HT172" s="38"/>
      <c r="HU172" s="38"/>
      <c r="HV172" s="38"/>
      <c r="HW172" s="38"/>
      <c r="HX172" s="38"/>
      <c r="HY172" s="38"/>
      <c r="HZ172" s="38"/>
      <c r="IA172" s="38"/>
      <c r="IB172" s="38"/>
      <c r="IC172" s="38"/>
      <c r="ID172" s="38"/>
      <c r="IE172" s="38"/>
      <c r="IF172" s="38"/>
      <c r="IG172" s="38"/>
      <c r="IH172" s="38"/>
    </row>
    <row r="173" ht="19.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  <c r="DC173" s="38"/>
      <c r="DD173" s="38"/>
      <c r="DE173" s="38"/>
      <c r="DF173" s="38"/>
      <c r="DG173" s="38"/>
      <c r="DH173" s="38"/>
      <c r="DI173" s="38"/>
      <c r="DJ173" s="38"/>
      <c r="DK173" s="3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8"/>
      <c r="HM173" s="38"/>
      <c r="HN173" s="38"/>
      <c r="HO173" s="38"/>
      <c r="HP173" s="38"/>
      <c r="HQ173" s="38"/>
      <c r="HR173" s="38"/>
      <c r="HS173" s="38"/>
      <c r="HT173" s="38"/>
      <c r="HU173" s="38"/>
      <c r="HV173" s="38"/>
      <c r="HW173" s="38"/>
      <c r="HX173" s="38"/>
      <c r="HY173" s="38"/>
      <c r="HZ173" s="38"/>
      <c r="IA173" s="38"/>
      <c r="IB173" s="38"/>
      <c r="IC173" s="38"/>
      <c r="ID173" s="38"/>
      <c r="IE173" s="38"/>
      <c r="IF173" s="38"/>
      <c r="IG173" s="38"/>
      <c r="IH173" s="38"/>
    </row>
    <row r="174" ht="19.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  <c r="DC174" s="38"/>
      <c r="DD174" s="38"/>
      <c r="DE174" s="38"/>
      <c r="DF174" s="38"/>
      <c r="DG174" s="38"/>
      <c r="DH174" s="38"/>
      <c r="DI174" s="38"/>
      <c r="DJ174" s="38"/>
      <c r="DK174" s="3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8"/>
      <c r="HM174" s="38"/>
      <c r="HN174" s="38"/>
      <c r="HO174" s="38"/>
      <c r="HP174" s="38"/>
      <c r="HQ174" s="38"/>
      <c r="HR174" s="38"/>
      <c r="HS174" s="38"/>
      <c r="HT174" s="38"/>
      <c r="HU174" s="38"/>
      <c r="HV174" s="38"/>
      <c r="HW174" s="38"/>
      <c r="HX174" s="38"/>
      <c r="HY174" s="38"/>
      <c r="HZ174" s="38"/>
      <c r="IA174" s="38"/>
      <c r="IB174" s="38"/>
      <c r="IC174" s="38"/>
      <c r="ID174" s="38"/>
      <c r="IE174" s="38"/>
      <c r="IF174" s="38"/>
      <c r="IG174" s="38"/>
      <c r="IH174" s="38"/>
    </row>
    <row r="175" ht="19.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  <c r="DC175" s="38"/>
      <c r="DD175" s="38"/>
      <c r="DE175" s="38"/>
      <c r="DF175" s="38"/>
      <c r="DG175" s="38"/>
      <c r="DH175" s="38"/>
      <c r="DI175" s="38"/>
      <c r="DJ175" s="38"/>
      <c r="DK175" s="3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8"/>
      <c r="HM175" s="38"/>
      <c r="HN175" s="38"/>
      <c r="HO175" s="38"/>
      <c r="HP175" s="38"/>
      <c r="HQ175" s="38"/>
      <c r="HR175" s="38"/>
      <c r="HS175" s="38"/>
      <c r="HT175" s="38"/>
      <c r="HU175" s="38"/>
      <c r="HV175" s="38"/>
      <c r="HW175" s="38"/>
      <c r="HX175" s="38"/>
      <c r="HY175" s="38"/>
      <c r="HZ175" s="38"/>
      <c r="IA175" s="38"/>
      <c r="IB175" s="38"/>
      <c r="IC175" s="38"/>
      <c r="ID175" s="38"/>
      <c r="IE175" s="38"/>
      <c r="IF175" s="38"/>
      <c r="IG175" s="38"/>
      <c r="IH175" s="38"/>
    </row>
    <row r="176" ht="19.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  <c r="DC176" s="38"/>
      <c r="DD176" s="38"/>
      <c r="DE176" s="38"/>
      <c r="DF176" s="38"/>
      <c r="DG176" s="38"/>
      <c r="DH176" s="38"/>
      <c r="DI176" s="38"/>
      <c r="DJ176" s="38"/>
      <c r="DK176" s="3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8"/>
      <c r="HM176" s="38"/>
      <c r="HN176" s="38"/>
      <c r="HO176" s="38"/>
      <c r="HP176" s="38"/>
      <c r="HQ176" s="38"/>
      <c r="HR176" s="38"/>
      <c r="HS176" s="38"/>
      <c r="HT176" s="38"/>
      <c r="HU176" s="38"/>
      <c r="HV176" s="38"/>
      <c r="HW176" s="38"/>
      <c r="HX176" s="38"/>
      <c r="HY176" s="38"/>
      <c r="HZ176" s="38"/>
      <c r="IA176" s="38"/>
      <c r="IB176" s="38"/>
      <c r="IC176" s="38"/>
      <c r="ID176" s="38"/>
      <c r="IE176" s="38"/>
      <c r="IF176" s="38"/>
      <c r="IG176" s="38"/>
      <c r="IH176" s="38"/>
    </row>
    <row r="177" ht="19.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  <c r="DC177" s="38"/>
      <c r="DD177" s="38"/>
      <c r="DE177" s="38"/>
      <c r="DF177" s="38"/>
      <c r="DG177" s="38"/>
      <c r="DH177" s="38"/>
      <c r="DI177" s="38"/>
      <c r="DJ177" s="38"/>
      <c r="DK177" s="3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8"/>
      <c r="HM177" s="38"/>
      <c r="HN177" s="38"/>
      <c r="HO177" s="38"/>
      <c r="HP177" s="38"/>
      <c r="HQ177" s="38"/>
      <c r="HR177" s="38"/>
      <c r="HS177" s="38"/>
      <c r="HT177" s="38"/>
      <c r="HU177" s="38"/>
      <c r="HV177" s="38"/>
      <c r="HW177" s="38"/>
      <c r="HX177" s="38"/>
      <c r="HY177" s="38"/>
      <c r="HZ177" s="38"/>
      <c r="IA177" s="38"/>
      <c r="IB177" s="38"/>
      <c r="IC177" s="38"/>
      <c r="ID177" s="38"/>
      <c r="IE177" s="38"/>
      <c r="IF177" s="38"/>
      <c r="IG177" s="38"/>
      <c r="IH177" s="38"/>
    </row>
    <row r="178" ht="19.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  <c r="DB178" s="38"/>
      <c r="DC178" s="38"/>
      <c r="DD178" s="38"/>
      <c r="DE178" s="38"/>
      <c r="DF178" s="38"/>
      <c r="DG178" s="38"/>
      <c r="DH178" s="38"/>
      <c r="DI178" s="38"/>
      <c r="DJ178" s="38"/>
      <c r="DK178" s="38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8"/>
      <c r="HM178" s="38"/>
      <c r="HN178" s="38"/>
      <c r="HO178" s="38"/>
      <c r="HP178" s="38"/>
      <c r="HQ178" s="38"/>
      <c r="HR178" s="38"/>
      <c r="HS178" s="38"/>
      <c r="HT178" s="38"/>
      <c r="HU178" s="38"/>
      <c r="HV178" s="38"/>
      <c r="HW178" s="38"/>
      <c r="HX178" s="38"/>
      <c r="HY178" s="38"/>
      <c r="HZ178" s="38"/>
      <c r="IA178" s="38"/>
      <c r="IB178" s="38"/>
      <c r="IC178" s="38"/>
      <c r="ID178" s="38"/>
      <c r="IE178" s="38"/>
      <c r="IF178" s="38"/>
      <c r="IG178" s="38"/>
      <c r="IH178" s="38"/>
    </row>
    <row r="179" ht="19.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  <c r="DC179" s="38"/>
      <c r="DD179" s="38"/>
      <c r="DE179" s="38"/>
      <c r="DF179" s="38"/>
      <c r="DG179" s="38"/>
      <c r="DH179" s="38"/>
      <c r="DI179" s="38"/>
      <c r="DJ179" s="38"/>
      <c r="DK179" s="38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8"/>
      <c r="HM179" s="38"/>
      <c r="HN179" s="38"/>
      <c r="HO179" s="38"/>
      <c r="HP179" s="38"/>
      <c r="HQ179" s="38"/>
      <c r="HR179" s="38"/>
      <c r="HS179" s="38"/>
      <c r="HT179" s="38"/>
      <c r="HU179" s="38"/>
      <c r="HV179" s="38"/>
      <c r="HW179" s="38"/>
      <c r="HX179" s="38"/>
      <c r="HY179" s="38"/>
      <c r="HZ179" s="38"/>
      <c r="IA179" s="38"/>
      <c r="IB179" s="38"/>
      <c r="IC179" s="38"/>
      <c r="ID179" s="38"/>
      <c r="IE179" s="38"/>
      <c r="IF179" s="38"/>
      <c r="IG179" s="38"/>
      <c r="IH179" s="38"/>
    </row>
    <row r="180" ht="19.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  <c r="DC180" s="38"/>
      <c r="DD180" s="38"/>
      <c r="DE180" s="38"/>
      <c r="DF180" s="38"/>
      <c r="DG180" s="38"/>
      <c r="DH180" s="38"/>
      <c r="DI180" s="38"/>
      <c r="DJ180" s="38"/>
      <c r="DK180" s="38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8"/>
      <c r="HM180" s="38"/>
      <c r="HN180" s="38"/>
      <c r="HO180" s="38"/>
      <c r="HP180" s="38"/>
      <c r="HQ180" s="38"/>
      <c r="HR180" s="38"/>
      <c r="HS180" s="38"/>
      <c r="HT180" s="38"/>
      <c r="HU180" s="38"/>
      <c r="HV180" s="38"/>
      <c r="HW180" s="38"/>
      <c r="HX180" s="38"/>
      <c r="HY180" s="38"/>
      <c r="HZ180" s="38"/>
      <c r="IA180" s="38"/>
      <c r="IB180" s="38"/>
      <c r="IC180" s="38"/>
      <c r="ID180" s="38"/>
      <c r="IE180" s="38"/>
      <c r="IF180" s="38"/>
      <c r="IG180" s="38"/>
      <c r="IH180" s="38"/>
    </row>
    <row r="181" ht="19.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  <c r="DC181" s="38"/>
      <c r="DD181" s="38"/>
      <c r="DE181" s="38"/>
      <c r="DF181" s="38"/>
      <c r="DG181" s="38"/>
      <c r="DH181" s="38"/>
      <c r="DI181" s="38"/>
      <c r="DJ181" s="38"/>
      <c r="DK181" s="38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8"/>
      <c r="HM181" s="38"/>
      <c r="HN181" s="38"/>
      <c r="HO181" s="38"/>
      <c r="HP181" s="38"/>
      <c r="HQ181" s="38"/>
      <c r="HR181" s="38"/>
      <c r="HS181" s="38"/>
      <c r="HT181" s="38"/>
      <c r="HU181" s="38"/>
      <c r="HV181" s="38"/>
      <c r="HW181" s="38"/>
      <c r="HX181" s="38"/>
      <c r="HY181" s="38"/>
      <c r="HZ181" s="38"/>
      <c r="IA181" s="38"/>
      <c r="IB181" s="38"/>
      <c r="IC181" s="38"/>
      <c r="ID181" s="38"/>
      <c r="IE181" s="38"/>
      <c r="IF181" s="38"/>
      <c r="IG181" s="38"/>
      <c r="IH181" s="38"/>
    </row>
    <row r="182" ht="19.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  <c r="DC182" s="38"/>
      <c r="DD182" s="38"/>
      <c r="DE182" s="38"/>
      <c r="DF182" s="38"/>
      <c r="DG182" s="38"/>
      <c r="DH182" s="38"/>
      <c r="DI182" s="38"/>
      <c r="DJ182" s="38"/>
      <c r="DK182" s="3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8"/>
      <c r="HM182" s="38"/>
      <c r="HN182" s="38"/>
      <c r="HO182" s="38"/>
      <c r="HP182" s="38"/>
      <c r="HQ182" s="38"/>
      <c r="HR182" s="38"/>
      <c r="HS182" s="38"/>
      <c r="HT182" s="38"/>
      <c r="HU182" s="38"/>
      <c r="HV182" s="38"/>
      <c r="HW182" s="38"/>
      <c r="HX182" s="38"/>
      <c r="HY182" s="38"/>
      <c r="HZ182" s="38"/>
      <c r="IA182" s="38"/>
      <c r="IB182" s="38"/>
      <c r="IC182" s="38"/>
      <c r="ID182" s="38"/>
      <c r="IE182" s="38"/>
      <c r="IF182" s="38"/>
      <c r="IG182" s="38"/>
      <c r="IH182" s="38"/>
    </row>
    <row r="183" ht="19.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  <c r="DC183" s="38"/>
      <c r="DD183" s="38"/>
      <c r="DE183" s="38"/>
      <c r="DF183" s="38"/>
      <c r="DG183" s="38"/>
      <c r="DH183" s="38"/>
      <c r="DI183" s="38"/>
      <c r="DJ183" s="38"/>
      <c r="DK183" s="3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8"/>
      <c r="HM183" s="38"/>
      <c r="HN183" s="38"/>
      <c r="HO183" s="38"/>
      <c r="HP183" s="38"/>
      <c r="HQ183" s="38"/>
      <c r="HR183" s="38"/>
      <c r="HS183" s="38"/>
      <c r="HT183" s="38"/>
      <c r="HU183" s="38"/>
      <c r="HV183" s="38"/>
      <c r="HW183" s="38"/>
      <c r="HX183" s="38"/>
      <c r="HY183" s="38"/>
      <c r="HZ183" s="38"/>
      <c r="IA183" s="38"/>
      <c r="IB183" s="38"/>
      <c r="IC183" s="38"/>
      <c r="ID183" s="38"/>
      <c r="IE183" s="38"/>
      <c r="IF183" s="38"/>
      <c r="IG183" s="38"/>
      <c r="IH183" s="38"/>
    </row>
    <row r="184" ht="19.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  <c r="DC184" s="38"/>
      <c r="DD184" s="38"/>
      <c r="DE184" s="38"/>
      <c r="DF184" s="38"/>
      <c r="DG184" s="38"/>
      <c r="DH184" s="38"/>
      <c r="DI184" s="38"/>
      <c r="DJ184" s="38"/>
      <c r="DK184" s="3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8"/>
      <c r="HM184" s="38"/>
      <c r="HN184" s="38"/>
      <c r="HO184" s="38"/>
      <c r="HP184" s="38"/>
      <c r="HQ184" s="38"/>
      <c r="HR184" s="38"/>
      <c r="HS184" s="38"/>
      <c r="HT184" s="38"/>
      <c r="HU184" s="38"/>
      <c r="HV184" s="38"/>
      <c r="HW184" s="38"/>
      <c r="HX184" s="38"/>
      <c r="HY184" s="38"/>
      <c r="HZ184" s="38"/>
      <c r="IA184" s="38"/>
      <c r="IB184" s="38"/>
      <c r="IC184" s="38"/>
      <c r="ID184" s="38"/>
      <c r="IE184" s="38"/>
      <c r="IF184" s="38"/>
      <c r="IG184" s="38"/>
      <c r="IH184" s="38"/>
    </row>
    <row r="185" ht="19.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  <c r="DC185" s="38"/>
      <c r="DD185" s="38"/>
      <c r="DE185" s="38"/>
      <c r="DF185" s="38"/>
      <c r="DG185" s="38"/>
      <c r="DH185" s="38"/>
      <c r="DI185" s="38"/>
      <c r="DJ185" s="38"/>
      <c r="DK185" s="3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8"/>
      <c r="HL185" s="38"/>
      <c r="HM185" s="38"/>
      <c r="HN185" s="38"/>
      <c r="HO185" s="38"/>
      <c r="HP185" s="38"/>
      <c r="HQ185" s="38"/>
      <c r="HR185" s="38"/>
      <c r="HS185" s="38"/>
      <c r="HT185" s="38"/>
      <c r="HU185" s="38"/>
      <c r="HV185" s="38"/>
      <c r="HW185" s="38"/>
      <c r="HX185" s="38"/>
      <c r="HY185" s="38"/>
      <c r="HZ185" s="38"/>
      <c r="IA185" s="38"/>
      <c r="IB185" s="38"/>
      <c r="IC185" s="38"/>
      <c r="ID185" s="38"/>
      <c r="IE185" s="38"/>
      <c r="IF185" s="38"/>
      <c r="IG185" s="38"/>
      <c r="IH185" s="38"/>
    </row>
    <row r="186" ht="19.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  <c r="DC186" s="38"/>
      <c r="DD186" s="38"/>
      <c r="DE186" s="38"/>
      <c r="DF186" s="38"/>
      <c r="DG186" s="38"/>
      <c r="DH186" s="38"/>
      <c r="DI186" s="38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8"/>
      <c r="HM186" s="38"/>
      <c r="HN186" s="38"/>
      <c r="HO186" s="38"/>
      <c r="HP186" s="38"/>
      <c r="HQ186" s="38"/>
      <c r="HR186" s="38"/>
      <c r="HS186" s="38"/>
      <c r="HT186" s="38"/>
      <c r="HU186" s="38"/>
      <c r="HV186" s="38"/>
      <c r="HW186" s="38"/>
      <c r="HX186" s="38"/>
      <c r="HY186" s="38"/>
      <c r="HZ186" s="38"/>
      <c r="IA186" s="38"/>
      <c r="IB186" s="38"/>
      <c r="IC186" s="38"/>
      <c r="ID186" s="38"/>
      <c r="IE186" s="38"/>
      <c r="IF186" s="38"/>
      <c r="IG186" s="38"/>
      <c r="IH186" s="38"/>
    </row>
    <row r="187" ht="19.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  <c r="DC187" s="38"/>
      <c r="DD187" s="38"/>
      <c r="DE187" s="38"/>
      <c r="DF187" s="38"/>
      <c r="DG187" s="38"/>
      <c r="DH187" s="38"/>
      <c r="DI187" s="38"/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8"/>
      <c r="HM187" s="38"/>
      <c r="HN187" s="38"/>
      <c r="HO187" s="38"/>
      <c r="HP187" s="38"/>
      <c r="HQ187" s="38"/>
      <c r="HR187" s="38"/>
      <c r="HS187" s="38"/>
      <c r="HT187" s="38"/>
      <c r="HU187" s="38"/>
      <c r="HV187" s="38"/>
      <c r="HW187" s="38"/>
      <c r="HX187" s="38"/>
      <c r="HY187" s="38"/>
      <c r="HZ187" s="38"/>
      <c r="IA187" s="38"/>
      <c r="IB187" s="38"/>
      <c r="IC187" s="38"/>
      <c r="ID187" s="38"/>
      <c r="IE187" s="38"/>
      <c r="IF187" s="38"/>
      <c r="IG187" s="38"/>
      <c r="IH187" s="38"/>
    </row>
    <row r="188" ht="19.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  <c r="DC188" s="38"/>
      <c r="DD188" s="38"/>
      <c r="DE188" s="38"/>
      <c r="DF188" s="38"/>
      <c r="DG188" s="38"/>
      <c r="DH188" s="38"/>
      <c r="DI188" s="38"/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8"/>
      <c r="HM188" s="38"/>
      <c r="HN188" s="38"/>
      <c r="HO188" s="38"/>
      <c r="HP188" s="38"/>
      <c r="HQ188" s="38"/>
      <c r="HR188" s="38"/>
      <c r="HS188" s="38"/>
      <c r="HT188" s="38"/>
      <c r="HU188" s="38"/>
      <c r="HV188" s="38"/>
      <c r="HW188" s="38"/>
      <c r="HX188" s="38"/>
      <c r="HY188" s="38"/>
      <c r="HZ188" s="38"/>
      <c r="IA188" s="38"/>
      <c r="IB188" s="38"/>
      <c r="IC188" s="38"/>
      <c r="ID188" s="38"/>
      <c r="IE188" s="38"/>
      <c r="IF188" s="38"/>
      <c r="IG188" s="38"/>
      <c r="IH188" s="38"/>
    </row>
    <row r="189" ht="19.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  <c r="DC189" s="38"/>
      <c r="DD189" s="38"/>
      <c r="DE189" s="38"/>
      <c r="DF189" s="38"/>
      <c r="DG189" s="38"/>
      <c r="DH189" s="38"/>
      <c r="DI189" s="38"/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8"/>
      <c r="HM189" s="38"/>
      <c r="HN189" s="38"/>
      <c r="HO189" s="38"/>
      <c r="HP189" s="38"/>
      <c r="HQ189" s="38"/>
      <c r="HR189" s="38"/>
      <c r="HS189" s="38"/>
      <c r="HT189" s="38"/>
      <c r="HU189" s="38"/>
      <c r="HV189" s="38"/>
      <c r="HW189" s="38"/>
      <c r="HX189" s="38"/>
      <c r="HY189" s="38"/>
      <c r="HZ189" s="38"/>
      <c r="IA189" s="38"/>
      <c r="IB189" s="38"/>
      <c r="IC189" s="38"/>
      <c r="ID189" s="38"/>
      <c r="IE189" s="38"/>
      <c r="IF189" s="38"/>
      <c r="IG189" s="38"/>
      <c r="IH189" s="38"/>
    </row>
    <row r="190" ht="19.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  <c r="DC190" s="38"/>
      <c r="DD190" s="38"/>
      <c r="DE190" s="38"/>
      <c r="DF190" s="38"/>
      <c r="DG190" s="38"/>
      <c r="DH190" s="38"/>
      <c r="DI190" s="38"/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8"/>
      <c r="HM190" s="38"/>
      <c r="HN190" s="38"/>
      <c r="HO190" s="38"/>
      <c r="HP190" s="38"/>
      <c r="HQ190" s="38"/>
      <c r="HR190" s="38"/>
      <c r="HS190" s="38"/>
      <c r="HT190" s="38"/>
      <c r="HU190" s="38"/>
      <c r="HV190" s="38"/>
      <c r="HW190" s="38"/>
      <c r="HX190" s="38"/>
      <c r="HY190" s="38"/>
      <c r="HZ190" s="38"/>
      <c r="IA190" s="38"/>
      <c r="IB190" s="38"/>
      <c r="IC190" s="38"/>
      <c r="ID190" s="38"/>
      <c r="IE190" s="38"/>
      <c r="IF190" s="38"/>
      <c r="IG190" s="38"/>
      <c r="IH190" s="38"/>
    </row>
    <row r="191" ht="19.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  <c r="DC191" s="38"/>
      <c r="DD191" s="38"/>
      <c r="DE191" s="38"/>
      <c r="DF191" s="38"/>
      <c r="DG191" s="38"/>
      <c r="DH191" s="38"/>
      <c r="DI191" s="38"/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8"/>
      <c r="HM191" s="38"/>
      <c r="HN191" s="38"/>
      <c r="HO191" s="38"/>
      <c r="HP191" s="38"/>
      <c r="HQ191" s="38"/>
      <c r="HR191" s="38"/>
      <c r="HS191" s="38"/>
      <c r="HT191" s="38"/>
      <c r="HU191" s="38"/>
      <c r="HV191" s="38"/>
      <c r="HW191" s="38"/>
      <c r="HX191" s="38"/>
      <c r="HY191" s="38"/>
      <c r="HZ191" s="38"/>
      <c r="IA191" s="38"/>
      <c r="IB191" s="38"/>
      <c r="IC191" s="38"/>
      <c r="ID191" s="38"/>
      <c r="IE191" s="38"/>
      <c r="IF191" s="38"/>
      <c r="IG191" s="38"/>
      <c r="IH191" s="38"/>
    </row>
    <row r="192" ht="19.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8"/>
      <c r="HM192" s="38"/>
      <c r="HN192" s="38"/>
      <c r="HO192" s="38"/>
      <c r="HP192" s="38"/>
      <c r="HQ192" s="38"/>
      <c r="HR192" s="38"/>
      <c r="HS192" s="38"/>
      <c r="HT192" s="38"/>
      <c r="HU192" s="38"/>
      <c r="HV192" s="38"/>
      <c r="HW192" s="38"/>
      <c r="HX192" s="38"/>
      <c r="HY192" s="38"/>
      <c r="HZ192" s="38"/>
      <c r="IA192" s="38"/>
      <c r="IB192" s="38"/>
      <c r="IC192" s="38"/>
      <c r="ID192" s="38"/>
      <c r="IE192" s="38"/>
      <c r="IF192" s="38"/>
      <c r="IG192" s="38"/>
      <c r="IH192" s="38"/>
    </row>
    <row r="193" ht="19.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38"/>
      <c r="CZ193" s="38"/>
      <c r="DA193" s="38"/>
      <c r="DB193" s="38"/>
      <c r="DC193" s="38"/>
      <c r="DD193" s="38"/>
      <c r="DE193" s="38"/>
      <c r="DF193" s="38"/>
      <c r="DG193" s="38"/>
      <c r="DH193" s="38"/>
      <c r="DI193" s="38"/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8"/>
      <c r="HM193" s="38"/>
      <c r="HN193" s="38"/>
      <c r="HO193" s="38"/>
      <c r="HP193" s="38"/>
      <c r="HQ193" s="38"/>
      <c r="HR193" s="38"/>
      <c r="HS193" s="38"/>
      <c r="HT193" s="38"/>
      <c r="HU193" s="38"/>
      <c r="HV193" s="38"/>
      <c r="HW193" s="38"/>
      <c r="HX193" s="38"/>
      <c r="HY193" s="38"/>
      <c r="HZ193" s="38"/>
      <c r="IA193" s="38"/>
      <c r="IB193" s="38"/>
      <c r="IC193" s="38"/>
      <c r="ID193" s="38"/>
      <c r="IE193" s="38"/>
      <c r="IF193" s="38"/>
      <c r="IG193" s="38"/>
      <c r="IH193" s="38"/>
    </row>
    <row r="194" ht="19.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8"/>
      <c r="HM194" s="38"/>
      <c r="HN194" s="38"/>
      <c r="HO194" s="38"/>
      <c r="HP194" s="38"/>
      <c r="HQ194" s="38"/>
      <c r="HR194" s="38"/>
      <c r="HS194" s="38"/>
      <c r="HT194" s="38"/>
      <c r="HU194" s="38"/>
      <c r="HV194" s="38"/>
      <c r="HW194" s="38"/>
      <c r="HX194" s="38"/>
      <c r="HY194" s="38"/>
      <c r="HZ194" s="38"/>
      <c r="IA194" s="38"/>
      <c r="IB194" s="38"/>
      <c r="IC194" s="38"/>
      <c r="ID194" s="38"/>
      <c r="IE194" s="38"/>
      <c r="IF194" s="38"/>
      <c r="IG194" s="38"/>
      <c r="IH194" s="38"/>
    </row>
    <row r="195" ht="19.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38"/>
      <c r="HQ195" s="38"/>
      <c r="HR195" s="38"/>
      <c r="HS195" s="38"/>
      <c r="HT195" s="38"/>
      <c r="HU195" s="38"/>
      <c r="HV195" s="38"/>
      <c r="HW195" s="38"/>
      <c r="HX195" s="38"/>
      <c r="HY195" s="38"/>
      <c r="HZ195" s="38"/>
      <c r="IA195" s="38"/>
      <c r="IB195" s="38"/>
      <c r="IC195" s="38"/>
      <c r="ID195" s="38"/>
      <c r="IE195" s="38"/>
      <c r="IF195" s="38"/>
      <c r="IG195" s="38"/>
      <c r="IH195" s="38"/>
    </row>
    <row r="196" ht="19.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8"/>
      <c r="HM196" s="38"/>
      <c r="HN196" s="38"/>
      <c r="HO196" s="38"/>
      <c r="HP196" s="38"/>
      <c r="HQ196" s="38"/>
      <c r="HR196" s="38"/>
      <c r="HS196" s="38"/>
      <c r="HT196" s="38"/>
      <c r="HU196" s="38"/>
      <c r="HV196" s="38"/>
      <c r="HW196" s="38"/>
      <c r="HX196" s="38"/>
      <c r="HY196" s="38"/>
      <c r="HZ196" s="38"/>
      <c r="IA196" s="38"/>
      <c r="IB196" s="38"/>
      <c r="IC196" s="38"/>
      <c r="ID196" s="38"/>
      <c r="IE196" s="38"/>
      <c r="IF196" s="38"/>
      <c r="IG196" s="38"/>
      <c r="IH196" s="38"/>
    </row>
    <row r="197" ht="19.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38"/>
      <c r="CZ197" s="38"/>
      <c r="DA197" s="38"/>
      <c r="DB197" s="38"/>
      <c r="DC197" s="38"/>
      <c r="DD197" s="38"/>
      <c r="DE197" s="38"/>
      <c r="DF197" s="38"/>
      <c r="DG197" s="38"/>
      <c r="DH197" s="38"/>
      <c r="DI197" s="38"/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38"/>
      <c r="HQ197" s="38"/>
      <c r="HR197" s="38"/>
      <c r="HS197" s="38"/>
      <c r="HT197" s="38"/>
      <c r="HU197" s="38"/>
      <c r="HV197" s="38"/>
      <c r="HW197" s="38"/>
      <c r="HX197" s="38"/>
      <c r="HY197" s="38"/>
      <c r="HZ197" s="38"/>
      <c r="IA197" s="38"/>
      <c r="IB197" s="38"/>
      <c r="IC197" s="38"/>
      <c r="ID197" s="38"/>
      <c r="IE197" s="38"/>
      <c r="IF197" s="38"/>
      <c r="IG197" s="38"/>
      <c r="IH197" s="38"/>
    </row>
    <row r="198" ht="19.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</row>
    <row r="199" ht="19.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38"/>
      <c r="HQ199" s="38"/>
      <c r="HR199" s="38"/>
      <c r="HS199" s="38"/>
      <c r="HT199" s="38"/>
      <c r="HU199" s="38"/>
      <c r="HV199" s="38"/>
      <c r="HW199" s="38"/>
      <c r="HX199" s="38"/>
      <c r="HY199" s="38"/>
      <c r="HZ199" s="38"/>
      <c r="IA199" s="38"/>
      <c r="IB199" s="38"/>
      <c r="IC199" s="38"/>
      <c r="ID199" s="38"/>
      <c r="IE199" s="38"/>
      <c r="IF199" s="38"/>
      <c r="IG199" s="38"/>
      <c r="IH199" s="38"/>
    </row>
    <row r="200" ht="19.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3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8"/>
      <c r="HM200" s="38"/>
      <c r="HN200" s="38"/>
      <c r="HO200" s="38"/>
      <c r="HP200" s="38"/>
      <c r="HQ200" s="38"/>
      <c r="HR200" s="38"/>
      <c r="HS200" s="38"/>
      <c r="HT200" s="38"/>
      <c r="HU200" s="38"/>
      <c r="HV200" s="38"/>
      <c r="HW200" s="38"/>
      <c r="HX200" s="38"/>
      <c r="HY200" s="38"/>
      <c r="HZ200" s="38"/>
      <c r="IA200" s="38"/>
      <c r="IB200" s="38"/>
      <c r="IC200" s="38"/>
      <c r="ID200" s="38"/>
      <c r="IE200" s="38"/>
      <c r="IF200" s="38"/>
      <c r="IG200" s="38"/>
      <c r="IH200" s="38"/>
    </row>
    <row r="201" ht="19.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  <c r="DC201" s="38"/>
      <c r="DD201" s="38"/>
      <c r="DE201" s="38"/>
      <c r="DF201" s="38"/>
      <c r="DG201" s="38"/>
      <c r="DH201" s="38"/>
      <c r="DI201" s="38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8"/>
      <c r="HM201" s="38"/>
      <c r="HN201" s="38"/>
      <c r="HO201" s="38"/>
      <c r="HP201" s="38"/>
      <c r="HQ201" s="38"/>
      <c r="HR201" s="38"/>
      <c r="HS201" s="38"/>
      <c r="HT201" s="38"/>
      <c r="HU201" s="38"/>
      <c r="HV201" s="38"/>
      <c r="HW201" s="38"/>
      <c r="HX201" s="38"/>
      <c r="HY201" s="38"/>
      <c r="HZ201" s="38"/>
      <c r="IA201" s="38"/>
      <c r="IB201" s="38"/>
      <c r="IC201" s="38"/>
      <c r="ID201" s="38"/>
      <c r="IE201" s="38"/>
      <c r="IF201" s="38"/>
      <c r="IG201" s="38"/>
      <c r="IH201" s="38"/>
    </row>
    <row r="202" ht="19.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  <c r="DC202" s="38"/>
      <c r="DD202" s="38"/>
      <c r="DE202" s="38"/>
      <c r="DF202" s="38"/>
      <c r="DG202" s="38"/>
      <c r="DH202" s="38"/>
      <c r="DI202" s="38"/>
      <c r="DJ202" s="38"/>
      <c r="DK202" s="3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8"/>
      <c r="HL202" s="38"/>
      <c r="HM202" s="38"/>
      <c r="HN202" s="38"/>
      <c r="HO202" s="38"/>
      <c r="HP202" s="38"/>
      <c r="HQ202" s="38"/>
      <c r="HR202" s="38"/>
      <c r="HS202" s="38"/>
      <c r="HT202" s="38"/>
      <c r="HU202" s="38"/>
      <c r="HV202" s="38"/>
      <c r="HW202" s="38"/>
      <c r="HX202" s="38"/>
      <c r="HY202" s="38"/>
      <c r="HZ202" s="38"/>
      <c r="IA202" s="38"/>
      <c r="IB202" s="38"/>
      <c r="IC202" s="38"/>
      <c r="ID202" s="38"/>
      <c r="IE202" s="38"/>
      <c r="IF202" s="38"/>
      <c r="IG202" s="38"/>
      <c r="IH202" s="38"/>
    </row>
    <row r="203" ht="19.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  <c r="DC203" s="38"/>
      <c r="DD203" s="38"/>
      <c r="DE203" s="38"/>
      <c r="DF203" s="38"/>
      <c r="DG203" s="38"/>
      <c r="DH203" s="38"/>
      <c r="DI203" s="38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8"/>
      <c r="HM203" s="38"/>
      <c r="HN203" s="38"/>
      <c r="HO203" s="38"/>
      <c r="HP203" s="38"/>
      <c r="HQ203" s="38"/>
      <c r="HR203" s="38"/>
      <c r="HS203" s="38"/>
      <c r="HT203" s="38"/>
      <c r="HU203" s="38"/>
      <c r="HV203" s="38"/>
      <c r="HW203" s="38"/>
      <c r="HX203" s="38"/>
      <c r="HY203" s="38"/>
      <c r="HZ203" s="38"/>
      <c r="IA203" s="38"/>
      <c r="IB203" s="38"/>
      <c r="IC203" s="38"/>
      <c r="ID203" s="38"/>
      <c r="IE203" s="38"/>
      <c r="IF203" s="38"/>
      <c r="IG203" s="38"/>
      <c r="IH203" s="38"/>
    </row>
    <row r="204" ht="19.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  <c r="DC204" s="38"/>
      <c r="DD204" s="38"/>
      <c r="DE204" s="38"/>
      <c r="DF204" s="38"/>
      <c r="DG204" s="38"/>
      <c r="DH204" s="38"/>
      <c r="DI204" s="38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8"/>
      <c r="HM204" s="38"/>
      <c r="HN204" s="38"/>
      <c r="HO204" s="38"/>
      <c r="HP204" s="38"/>
      <c r="HQ204" s="38"/>
      <c r="HR204" s="38"/>
      <c r="HS204" s="38"/>
      <c r="HT204" s="38"/>
      <c r="HU204" s="38"/>
      <c r="HV204" s="38"/>
      <c r="HW204" s="38"/>
      <c r="HX204" s="38"/>
      <c r="HY204" s="38"/>
      <c r="HZ204" s="38"/>
      <c r="IA204" s="38"/>
      <c r="IB204" s="38"/>
      <c r="IC204" s="38"/>
      <c r="ID204" s="38"/>
      <c r="IE204" s="38"/>
      <c r="IF204" s="38"/>
      <c r="IG204" s="38"/>
      <c r="IH204" s="38"/>
    </row>
    <row r="205" ht="19.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  <c r="DC205" s="38"/>
      <c r="DD205" s="38"/>
      <c r="DE205" s="38"/>
      <c r="DF205" s="38"/>
      <c r="DG205" s="38"/>
      <c r="DH205" s="38"/>
      <c r="DI205" s="38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8"/>
      <c r="HM205" s="38"/>
      <c r="HN205" s="38"/>
      <c r="HO205" s="38"/>
      <c r="HP205" s="38"/>
      <c r="HQ205" s="38"/>
      <c r="HR205" s="38"/>
      <c r="HS205" s="38"/>
      <c r="HT205" s="38"/>
      <c r="HU205" s="38"/>
      <c r="HV205" s="38"/>
      <c r="HW205" s="38"/>
      <c r="HX205" s="38"/>
      <c r="HY205" s="38"/>
      <c r="HZ205" s="38"/>
      <c r="IA205" s="38"/>
      <c r="IB205" s="38"/>
      <c r="IC205" s="38"/>
      <c r="ID205" s="38"/>
      <c r="IE205" s="38"/>
      <c r="IF205" s="38"/>
      <c r="IG205" s="38"/>
      <c r="IH205" s="38"/>
    </row>
    <row r="206" ht="19.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  <c r="DC206" s="38"/>
      <c r="DD206" s="38"/>
      <c r="DE206" s="38"/>
      <c r="DF206" s="38"/>
      <c r="DG206" s="38"/>
      <c r="DH206" s="38"/>
      <c r="DI206" s="38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8"/>
      <c r="HM206" s="38"/>
      <c r="HN206" s="38"/>
      <c r="HO206" s="38"/>
      <c r="HP206" s="38"/>
      <c r="HQ206" s="38"/>
      <c r="HR206" s="38"/>
      <c r="HS206" s="38"/>
      <c r="HT206" s="38"/>
      <c r="HU206" s="38"/>
      <c r="HV206" s="38"/>
      <c r="HW206" s="38"/>
      <c r="HX206" s="38"/>
      <c r="HY206" s="38"/>
      <c r="HZ206" s="38"/>
      <c r="IA206" s="38"/>
      <c r="IB206" s="38"/>
      <c r="IC206" s="38"/>
      <c r="ID206" s="38"/>
      <c r="IE206" s="38"/>
      <c r="IF206" s="38"/>
      <c r="IG206" s="38"/>
      <c r="IH206" s="38"/>
    </row>
    <row r="207" ht="19.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  <c r="DC207" s="38"/>
      <c r="DD207" s="38"/>
      <c r="DE207" s="38"/>
      <c r="DF207" s="38"/>
      <c r="DG207" s="38"/>
      <c r="DH207" s="38"/>
      <c r="DI207" s="38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8"/>
      <c r="HM207" s="38"/>
      <c r="HN207" s="38"/>
      <c r="HO207" s="38"/>
      <c r="HP207" s="38"/>
      <c r="HQ207" s="38"/>
      <c r="HR207" s="38"/>
      <c r="HS207" s="38"/>
      <c r="HT207" s="38"/>
      <c r="HU207" s="38"/>
      <c r="HV207" s="38"/>
      <c r="HW207" s="38"/>
      <c r="HX207" s="38"/>
      <c r="HY207" s="38"/>
      <c r="HZ207" s="38"/>
      <c r="IA207" s="38"/>
      <c r="IB207" s="38"/>
      <c r="IC207" s="38"/>
      <c r="ID207" s="38"/>
      <c r="IE207" s="38"/>
      <c r="IF207" s="38"/>
      <c r="IG207" s="38"/>
      <c r="IH207" s="38"/>
    </row>
    <row r="208" ht="19.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  <c r="DC208" s="38"/>
      <c r="DD208" s="38"/>
      <c r="DE208" s="38"/>
      <c r="DF208" s="38"/>
      <c r="DG208" s="38"/>
      <c r="DH208" s="38"/>
      <c r="DI208" s="38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8"/>
      <c r="HM208" s="38"/>
      <c r="HN208" s="38"/>
      <c r="HO208" s="38"/>
      <c r="HP208" s="38"/>
      <c r="HQ208" s="38"/>
      <c r="HR208" s="38"/>
      <c r="HS208" s="38"/>
      <c r="HT208" s="38"/>
      <c r="HU208" s="38"/>
      <c r="HV208" s="38"/>
      <c r="HW208" s="38"/>
      <c r="HX208" s="38"/>
      <c r="HY208" s="38"/>
      <c r="HZ208" s="38"/>
      <c r="IA208" s="38"/>
      <c r="IB208" s="38"/>
      <c r="IC208" s="38"/>
      <c r="ID208" s="38"/>
      <c r="IE208" s="38"/>
      <c r="IF208" s="38"/>
      <c r="IG208" s="38"/>
      <c r="IH208" s="38"/>
    </row>
    <row r="209" ht="19.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</row>
    <row r="210" ht="19.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  <c r="DC210" s="38"/>
      <c r="DD210" s="38"/>
      <c r="DE210" s="38"/>
      <c r="DF210" s="38"/>
      <c r="DG210" s="38"/>
      <c r="DH210" s="38"/>
      <c r="DI210" s="38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8"/>
      <c r="HM210" s="38"/>
      <c r="HN210" s="38"/>
      <c r="HO210" s="38"/>
      <c r="HP210" s="38"/>
      <c r="HQ210" s="38"/>
      <c r="HR210" s="38"/>
      <c r="HS210" s="38"/>
      <c r="HT210" s="38"/>
      <c r="HU210" s="38"/>
      <c r="HV210" s="38"/>
      <c r="HW210" s="38"/>
      <c r="HX210" s="38"/>
      <c r="HY210" s="38"/>
      <c r="HZ210" s="38"/>
      <c r="IA210" s="38"/>
      <c r="IB210" s="38"/>
      <c r="IC210" s="38"/>
      <c r="ID210" s="38"/>
      <c r="IE210" s="38"/>
      <c r="IF210" s="38"/>
      <c r="IG210" s="38"/>
      <c r="IH210" s="38"/>
    </row>
    <row r="211" ht="19.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  <c r="DC211" s="38"/>
      <c r="DD211" s="38"/>
      <c r="DE211" s="38"/>
      <c r="DF211" s="38"/>
      <c r="DG211" s="38"/>
      <c r="DH211" s="38"/>
      <c r="DI211" s="38"/>
      <c r="DJ211" s="38"/>
      <c r="DK211" s="3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8"/>
      <c r="HM211" s="38"/>
      <c r="HN211" s="38"/>
      <c r="HO211" s="38"/>
      <c r="HP211" s="38"/>
      <c r="HQ211" s="38"/>
      <c r="HR211" s="38"/>
      <c r="HS211" s="38"/>
      <c r="HT211" s="38"/>
      <c r="HU211" s="38"/>
      <c r="HV211" s="38"/>
      <c r="HW211" s="38"/>
      <c r="HX211" s="38"/>
      <c r="HY211" s="38"/>
      <c r="HZ211" s="38"/>
      <c r="IA211" s="38"/>
      <c r="IB211" s="38"/>
      <c r="IC211" s="38"/>
      <c r="ID211" s="38"/>
      <c r="IE211" s="38"/>
      <c r="IF211" s="38"/>
      <c r="IG211" s="38"/>
      <c r="IH211" s="38"/>
    </row>
    <row r="212" ht="19.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  <c r="DC212" s="38"/>
      <c r="DD212" s="38"/>
      <c r="DE212" s="38"/>
      <c r="DF212" s="38"/>
      <c r="DG212" s="38"/>
      <c r="DH212" s="38"/>
      <c r="DI212" s="38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8"/>
      <c r="HM212" s="38"/>
      <c r="HN212" s="38"/>
      <c r="HO212" s="38"/>
      <c r="HP212" s="38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38"/>
      <c r="IE212" s="38"/>
      <c r="IF212" s="38"/>
      <c r="IG212" s="38"/>
      <c r="IH212" s="38"/>
    </row>
    <row r="213" ht="19.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  <c r="DC213" s="38"/>
      <c r="DD213" s="38"/>
      <c r="DE213" s="38"/>
      <c r="DF213" s="38"/>
      <c r="DG213" s="38"/>
      <c r="DH213" s="38"/>
      <c r="DI213" s="38"/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8"/>
      <c r="HM213" s="38"/>
      <c r="HN213" s="38"/>
      <c r="HO213" s="38"/>
      <c r="HP213" s="38"/>
      <c r="HQ213" s="38"/>
      <c r="HR213" s="38"/>
      <c r="HS213" s="38"/>
      <c r="HT213" s="38"/>
      <c r="HU213" s="38"/>
      <c r="HV213" s="38"/>
      <c r="HW213" s="38"/>
      <c r="HX213" s="38"/>
      <c r="HY213" s="38"/>
      <c r="HZ213" s="38"/>
      <c r="IA213" s="38"/>
      <c r="IB213" s="38"/>
      <c r="IC213" s="38"/>
      <c r="ID213" s="38"/>
      <c r="IE213" s="38"/>
      <c r="IF213" s="38"/>
      <c r="IG213" s="38"/>
      <c r="IH213" s="38"/>
    </row>
    <row r="214" ht="19.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  <c r="DC214" s="38"/>
      <c r="DD214" s="38"/>
      <c r="DE214" s="38"/>
      <c r="DF214" s="38"/>
      <c r="DG214" s="38"/>
      <c r="DH214" s="38"/>
      <c r="DI214" s="38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8"/>
      <c r="HM214" s="38"/>
      <c r="HN214" s="38"/>
      <c r="HO214" s="38"/>
      <c r="HP214" s="38"/>
      <c r="HQ214" s="38"/>
      <c r="HR214" s="38"/>
      <c r="HS214" s="38"/>
      <c r="HT214" s="38"/>
      <c r="HU214" s="38"/>
      <c r="HV214" s="38"/>
      <c r="HW214" s="38"/>
      <c r="HX214" s="38"/>
      <c r="HY214" s="38"/>
      <c r="HZ214" s="38"/>
      <c r="IA214" s="38"/>
      <c r="IB214" s="38"/>
      <c r="IC214" s="38"/>
      <c r="ID214" s="38"/>
      <c r="IE214" s="38"/>
      <c r="IF214" s="38"/>
      <c r="IG214" s="38"/>
      <c r="IH214" s="38"/>
    </row>
    <row r="215" ht="19.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  <c r="DC215" s="38"/>
      <c r="DD215" s="38"/>
      <c r="DE215" s="38"/>
      <c r="DF215" s="38"/>
      <c r="DG215" s="38"/>
      <c r="DH215" s="38"/>
      <c r="DI215" s="38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8"/>
      <c r="HM215" s="38"/>
      <c r="HN215" s="38"/>
      <c r="HO215" s="38"/>
      <c r="HP215" s="38"/>
      <c r="HQ215" s="38"/>
      <c r="HR215" s="38"/>
      <c r="HS215" s="38"/>
      <c r="HT215" s="38"/>
      <c r="HU215" s="38"/>
      <c r="HV215" s="38"/>
      <c r="HW215" s="38"/>
      <c r="HX215" s="38"/>
      <c r="HY215" s="38"/>
      <c r="HZ215" s="38"/>
      <c r="IA215" s="38"/>
      <c r="IB215" s="38"/>
      <c r="IC215" s="38"/>
      <c r="ID215" s="38"/>
      <c r="IE215" s="38"/>
      <c r="IF215" s="38"/>
      <c r="IG215" s="38"/>
      <c r="IH215" s="38"/>
    </row>
    <row r="216" ht="19.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  <c r="DC216" s="38"/>
      <c r="DD216" s="38"/>
      <c r="DE216" s="38"/>
      <c r="DF216" s="38"/>
      <c r="DG216" s="38"/>
      <c r="DH216" s="38"/>
      <c r="DI216" s="38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8"/>
      <c r="HM216" s="38"/>
      <c r="HN216" s="38"/>
      <c r="HO216" s="38"/>
      <c r="HP216" s="38"/>
      <c r="HQ216" s="38"/>
      <c r="HR216" s="38"/>
      <c r="HS216" s="38"/>
      <c r="HT216" s="38"/>
      <c r="HU216" s="38"/>
      <c r="HV216" s="38"/>
      <c r="HW216" s="38"/>
      <c r="HX216" s="38"/>
      <c r="HY216" s="38"/>
      <c r="HZ216" s="38"/>
      <c r="IA216" s="38"/>
      <c r="IB216" s="38"/>
      <c r="IC216" s="38"/>
      <c r="ID216" s="38"/>
      <c r="IE216" s="38"/>
      <c r="IF216" s="38"/>
      <c r="IG216" s="38"/>
      <c r="IH216" s="38"/>
    </row>
    <row r="217" ht="19.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  <c r="DC217" s="38"/>
      <c r="DD217" s="38"/>
      <c r="DE217" s="38"/>
      <c r="DF217" s="38"/>
      <c r="DG217" s="38"/>
      <c r="DH217" s="38"/>
      <c r="DI217" s="38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8"/>
      <c r="HM217" s="38"/>
      <c r="HN217" s="38"/>
      <c r="HO217" s="38"/>
      <c r="HP217" s="38"/>
      <c r="HQ217" s="38"/>
      <c r="HR217" s="38"/>
      <c r="HS217" s="38"/>
      <c r="HT217" s="38"/>
      <c r="HU217" s="38"/>
      <c r="HV217" s="38"/>
      <c r="HW217" s="38"/>
      <c r="HX217" s="38"/>
      <c r="HY217" s="38"/>
      <c r="HZ217" s="38"/>
      <c r="IA217" s="38"/>
      <c r="IB217" s="38"/>
      <c r="IC217" s="38"/>
      <c r="ID217" s="38"/>
      <c r="IE217" s="38"/>
      <c r="IF217" s="38"/>
      <c r="IG217" s="38"/>
      <c r="IH217" s="38"/>
    </row>
    <row r="218" ht="19.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  <c r="DC218" s="38"/>
      <c r="DD218" s="38"/>
      <c r="DE218" s="38"/>
      <c r="DF218" s="38"/>
      <c r="DG218" s="38"/>
      <c r="DH218" s="38"/>
      <c r="DI218" s="38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8"/>
      <c r="HM218" s="38"/>
      <c r="HN218" s="38"/>
      <c r="HO218" s="38"/>
      <c r="HP218" s="38"/>
      <c r="HQ218" s="38"/>
      <c r="HR218" s="38"/>
      <c r="HS218" s="38"/>
      <c r="HT218" s="38"/>
      <c r="HU218" s="38"/>
      <c r="HV218" s="38"/>
      <c r="HW218" s="38"/>
      <c r="HX218" s="38"/>
      <c r="HY218" s="38"/>
      <c r="HZ218" s="38"/>
      <c r="IA218" s="38"/>
      <c r="IB218" s="38"/>
      <c r="IC218" s="38"/>
      <c r="ID218" s="38"/>
      <c r="IE218" s="38"/>
      <c r="IF218" s="38"/>
      <c r="IG218" s="38"/>
      <c r="IH218" s="38"/>
    </row>
    <row r="219" ht="19.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  <c r="DC219" s="38"/>
      <c r="DD219" s="38"/>
      <c r="DE219" s="38"/>
      <c r="DF219" s="38"/>
      <c r="DG219" s="38"/>
      <c r="DH219" s="38"/>
      <c r="DI219" s="38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8"/>
      <c r="HM219" s="38"/>
      <c r="HN219" s="38"/>
      <c r="HO219" s="38"/>
      <c r="HP219" s="38"/>
      <c r="HQ219" s="38"/>
      <c r="HR219" s="38"/>
      <c r="HS219" s="38"/>
      <c r="HT219" s="38"/>
      <c r="HU219" s="38"/>
      <c r="HV219" s="38"/>
      <c r="HW219" s="38"/>
      <c r="HX219" s="38"/>
      <c r="HY219" s="38"/>
      <c r="HZ219" s="38"/>
      <c r="IA219" s="38"/>
      <c r="IB219" s="38"/>
      <c r="IC219" s="38"/>
      <c r="ID219" s="38"/>
      <c r="IE219" s="38"/>
      <c r="IF219" s="38"/>
      <c r="IG219" s="38"/>
      <c r="IH219" s="38"/>
    </row>
    <row r="220" ht="19.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  <c r="DC220" s="38"/>
      <c r="DD220" s="38"/>
      <c r="DE220" s="38"/>
      <c r="DF220" s="38"/>
      <c r="DG220" s="38"/>
      <c r="DH220" s="38"/>
      <c r="DI220" s="38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8"/>
      <c r="HM220" s="38"/>
      <c r="HN220" s="38"/>
      <c r="HO220" s="38"/>
      <c r="HP220" s="38"/>
      <c r="HQ220" s="38"/>
      <c r="HR220" s="38"/>
      <c r="HS220" s="38"/>
      <c r="HT220" s="38"/>
      <c r="HU220" s="38"/>
      <c r="HV220" s="38"/>
      <c r="HW220" s="38"/>
      <c r="HX220" s="38"/>
      <c r="HY220" s="38"/>
      <c r="HZ220" s="38"/>
      <c r="IA220" s="38"/>
      <c r="IB220" s="38"/>
      <c r="IC220" s="38"/>
      <c r="ID220" s="38"/>
      <c r="IE220" s="38"/>
      <c r="IF220" s="38"/>
      <c r="IG220" s="38"/>
      <c r="IH220" s="38"/>
    </row>
    <row r="221" ht="19.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  <c r="DC221" s="38"/>
      <c r="DD221" s="38"/>
      <c r="DE221" s="38"/>
      <c r="DF221" s="38"/>
      <c r="DG221" s="38"/>
      <c r="DH221" s="38"/>
      <c r="DI221" s="38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8"/>
      <c r="HM221" s="38"/>
      <c r="HN221" s="38"/>
      <c r="HO221" s="38"/>
      <c r="HP221" s="38"/>
      <c r="HQ221" s="38"/>
      <c r="HR221" s="38"/>
      <c r="HS221" s="38"/>
      <c r="HT221" s="38"/>
      <c r="HU221" s="38"/>
      <c r="HV221" s="38"/>
      <c r="HW221" s="38"/>
      <c r="HX221" s="38"/>
      <c r="HY221" s="38"/>
      <c r="HZ221" s="38"/>
      <c r="IA221" s="38"/>
      <c r="IB221" s="38"/>
      <c r="IC221" s="38"/>
      <c r="ID221" s="38"/>
      <c r="IE221" s="38"/>
      <c r="IF221" s="38"/>
      <c r="IG221" s="38"/>
      <c r="IH221" s="38"/>
    </row>
    <row r="222" ht="19.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  <c r="DC222" s="38"/>
      <c r="DD222" s="38"/>
      <c r="DE222" s="38"/>
      <c r="DF222" s="38"/>
      <c r="DG222" s="38"/>
      <c r="DH222" s="38"/>
      <c r="DI222" s="38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8"/>
      <c r="HM222" s="38"/>
      <c r="HN222" s="38"/>
      <c r="HO222" s="38"/>
      <c r="HP222" s="38"/>
      <c r="HQ222" s="38"/>
      <c r="HR222" s="38"/>
      <c r="HS222" s="38"/>
      <c r="HT222" s="38"/>
      <c r="HU222" s="38"/>
      <c r="HV222" s="38"/>
      <c r="HW222" s="38"/>
      <c r="HX222" s="38"/>
      <c r="HY222" s="38"/>
      <c r="HZ222" s="38"/>
      <c r="IA222" s="38"/>
      <c r="IB222" s="38"/>
      <c r="IC222" s="38"/>
      <c r="ID222" s="38"/>
      <c r="IE222" s="38"/>
      <c r="IF222" s="38"/>
      <c r="IG222" s="38"/>
      <c r="IH222" s="38"/>
    </row>
    <row r="223" ht="19.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  <c r="DC223" s="38"/>
      <c r="DD223" s="38"/>
      <c r="DE223" s="38"/>
      <c r="DF223" s="38"/>
      <c r="DG223" s="38"/>
      <c r="DH223" s="38"/>
      <c r="DI223" s="38"/>
      <c r="DJ223" s="38"/>
      <c r="DK223" s="38"/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8"/>
      <c r="HM223" s="38"/>
      <c r="HN223" s="38"/>
      <c r="HO223" s="38"/>
      <c r="HP223" s="38"/>
      <c r="HQ223" s="38"/>
      <c r="HR223" s="38"/>
      <c r="HS223" s="38"/>
      <c r="HT223" s="38"/>
      <c r="HU223" s="38"/>
      <c r="HV223" s="38"/>
      <c r="HW223" s="38"/>
      <c r="HX223" s="38"/>
      <c r="HY223" s="38"/>
      <c r="HZ223" s="38"/>
      <c r="IA223" s="38"/>
      <c r="IB223" s="38"/>
      <c r="IC223" s="38"/>
      <c r="ID223" s="38"/>
      <c r="IE223" s="38"/>
      <c r="IF223" s="38"/>
      <c r="IG223" s="38"/>
      <c r="IH223" s="38"/>
    </row>
    <row r="224" ht="19.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  <c r="DC224" s="38"/>
      <c r="DD224" s="38"/>
      <c r="DE224" s="38"/>
      <c r="DF224" s="38"/>
      <c r="DG224" s="38"/>
      <c r="DH224" s="38"/>
      <c r="DI224" s="38"/>
      <c r="DJ224" s="38"/>
      <c r="DK224" s="38"/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8"/>
      <c r="HM224" s="38"/>
      <c r="HN224" s="38"/>
      <c r="HO224" s="38"/>
      <c r="HP224" s="38"/>
      <c r="HQ224" s="38"/>
      <c r="HR224" s="38"/>
      <c r="HS224" s="38"/>
      <c r="HT224" s="38"/>
      <c r="HU224" s="38"/>
      <c r="HV224" s="38"/>
      <c r="HW224" s="38"/>
      <c r="HX224" s="38"/>
      <c r="HY224" s="38"/>
      <c r="HZ224" s="38"/>
      <c r="IA224" s="38"/>
      <c r="IB224" s="38"/>
      <c r="IC224" s="38"/>
      <c r="ID224" s="38"/>
      <c r="IE224" s="38"/>
      <c r="IF224" s="38"/>
      <c r="IG224" s="38"/>
      <c r="IH224" s="38"/>
    </row>
    <row r="225" ht="19.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  <c r="DC225" s="38"/>
      <c r="DD225" s="38"/>
      <c r="DE225" s="38"/>
      <c r="DF225" s="38"/>
      <c r="DG225" s="38"/>
      <c r="DH225" s="38"/>
      <c r="DI225" s="38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8"/>
      <c r="HM225" s="38"/>
      <c r="HN225" s="38"/>
      <c r="HO225" s="38"/>
      <c r="HP225" s="38"/>
      <c r="HQ225" s="38"/>
      <c r="HR225" s="38"/>
      <c r="HS225" s="38"/>
      <c r="HT225" s="38"/>
      <c r="HU225" s="38"/>
      <c r="HV225" s="38"/>
      <c r="HW225" s="38"/>
      <c r="HX225" s="38"/>
      <c r="HY225" s="38"/>
      <c r="HZ225" s="38"/>
      <c r="IA225" s="38"/>
      <c r="IB225" s="38"/>
      <c r="IC225" s="38"/>
      <c r="ID225" s="38"/>
      <c r="IE225" s="38"/>
      <c r="IF225" s="38"/>
      <c r="IG225" s="38"/>
      <c r="IH225" s="38"/>
    </row>
    <row r="226" ht="19.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  <c r="DC226" s="38"/>
      <c r="DD226" s="38"/>
      <c r="DE226" s="38"/>
      <c r="DF226" s="38"/>
      <c r="DG226" s="38"/>
      <c r="DH226" s="38"/>
      <c r="DI226" s="38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8"/>
      <c r="HM226" s="38"/>
      <c r="HN226" s="38"/>
      <c r="HO226" s="38"/>
      <c r="HP226" s="38"/>
      <c r="HQ226" s="38"/>
      <c r="HR226" s="38"/>
      <c r="HS226" s="38"/>
      <c r="HT226" s="38"/>
      <c r="HU226" s="38"/>
      <c r="HV226" s="38"/>
      <c r="HW226" s="38"/>
      <c r="HX226" s="38"/>
      <c r="HY226" s="38"/>
      <c r="HZ226" s="38"/>
      <c r="IA226" s="38"/>
      <c r="IB226" s="38"/>
      <c r="IC226" s="38"/>
      <c r="ID226" s="38"/>
      <c r="IE226" s="38"/>
      <c r="IF226" s="38"/>
      <c r="IG226" s="38"/>
      <c r="IH226" s="38"/>
    </row>
    <row r="227" ht="19.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  <c r="DC227" s="38"/>
      <c r="DD227" s="38"/>
      <c r="DE227" s="38"/>
      <c r="DF227" s="38"/>
      <c r="DG227" s="38"/>
      <c r="DH227" s="38"/>
      <c r="DI227" s="38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8"/>
      <c r="HM227" s="38"/>
      <c r="HN227" s="38"/>
      <c r="HO227" s="38"/>
      <c r="HP227" s="38"/>
      <c r="HQ227" s="38"/>
      <c r="HR227" s="38"/>
      <c r="HS227" s="38"/>
      <c r="HT227" s="38"/>
      <c r="HU227" s="38"/>
      <c r="HV227" s="38"/>
      <c r="HW227" s="38"/>
      <c r="HX227" s="38"/>
      <c r="HY227" s="38"/>
      <c r="HZ227" s="38"/>
      <c r="IA227" s="38"/>
      <c r="IB227" s="38"/>
      <c r="IC227" s="38"/>
      <c r="ID227" s="38"/>
      <c r="IE227" s="38"/>
      <c r="IF227" s="38"/>
      <c r="IG227" s="38"/>
      <c r="IH227" s="38"/>
    </row>
    <row r="228" ht="19.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  <c r="DC228" s="38"/>
      <c r="DD228" s="38"/>
      <c r="DE228" s="38"/>
      <c r="DF228" s="38"/>
      <c r="DG228" s="38"/>
      <c r="DH228" s="38"/>
      <c r="DI228" s="38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8"/>
      <c r="HM228" s="38"/>
      <c r="HN228" s="38"/>
      <c r="HO228" s="38"/>
      <c r="HP228" s="38"/>
      <c r="HQ228" s="38"/>
      <c r="HR228" s="38"/>
      <c r="HS228" s="38"/>
      <c r="HT228" s="38"/>
      <c r="HU228" s="38"/>
      <c r="HV228" s="38"/>
      <c r="HW228" s="38"/>
      <c r="HX228" s="38"/>
      <c r="HY228" s="38"/>
      <c r="HZ228" s="38"/>
      <c r="IA228" s="38"/>
      <c r="IB228" s="38"/>
      <c r="IC228" s="38"/>
      <c r="ID228" s="38"/>
      <c r="IE228" s="38"/>
      <c r="IF228" s="38"/>
      <c r="IG228" s="38"/>
      <c r="IH228" s="38"/>
    </row>
    <row r="229" ht="19.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  <c r="DC229" s="38"/>
      <c r="DD229" s="38"/>
      <c r="DE229" s="38"/>
      <c r="DF229" s="38"/>
      <c r="DG229" s="38"/>
      <c r="DH229" s="38"/>
      <c r="DI229" s="38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8"/>
      <c r="HM229" s="38"/>
      <c r="HN229" s="38"/>
      <c r="HO229" s="38"/>
      <c r="HP229" s="38"/>
      <c r="HQ229" s="38"/>
      <c r="HR229" s="38"/>
      <c r="HS229" s="38"/>
      <c r="HT229" s="38"/>
      <c r="HU229" s="38"/>
      <c r="HV229" s="38"/>
      <c r="HW229" s="38"/>
      <c r="HX229" s="38"/>
      <c r="HY229" s="38"/>
      <c r="HZ229" s="38"/>
      <c r="IA229" s="38"/>
      <c r="IB229" s="38"/>
      <c r="IC229" s="38"/>
      <c r="ID229" s="38"/>
      <c r="IE229" s="38"/>
      <c r="IF229" s="38"/>
      <c r="IG229" s="38"/>
      <c r="IH229" s="38"/>
    </row>
    <row r="230" ht="19.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  <c r="DC230" s="38"/>
      <c r="DD230" s="38"/>
      <c r="DE230" s="38"/>
      <c r="DF230" s="38"/>
      <c r="DG230" s="38"/>
      <c r="DH230" s="38"/>
      <c r="DI230" s="38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8"/>
      <c r="HM230" s="38"/>
      <c r="HN230" s="38"/>
      <c r="HO230" s="38"/>
      <c r="HP230" s="38"/>
      <c r="HQ230" s="38"/>
      <c r="HR230" s="38"/>
      <c r="HS230" s="38"/>
      <c r="HT230" s="38"/>
      <c r="HU230" s="38"/>
      <c r="HV230" s="38"/>
      <c r="HW230" s="38"/>
      <c r="HX230" s="38"/>
      <c r="HY230" s="38"/>
      <c r="HZ230" s="38"/>
      <c r="IA230" s="38"/>
      <c r="IB230" s="38"/>
      <c r="IC230" s="38"/>
      <c r="ID230" s="38"/>
      <c r="IE230" s="38"/>
      <c r="IF230" s="38"/>
      <c r="IG230" s="38"/>
      <c r="IH230" s="38"/>
    </row>
    <row r="231" ht="19.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  <c r="DC231" s="38"/>
      <c r="DD231" s="38"/>
      <c r="DE231" s="38"/>
      <c r="DF231" s="38"/>
      <c r="DG231" s="38"/>
      <c r="DH231" s="38"/>
      <c r="DI231" s="38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8"/>
      <c r="HM231" s="38"/>
      <c r="HN231" s="38"/>
      <c r="HO231" s="38"/>
      <c r="HP231" s="38"/>
      <c r="HQ231" s="38"/>
      <c r="HR231" s="38"/>
      <c r="HS231" s="38"/>
      <c r="HT231" s="38"/>
      <c r="HU231" s="38"/>
      <c r="HV231" s="38"/>
      <c r="HW231" s="38"/>
      <c r="HX231" s="38"/>
      <c r="HY231" s="38"/>
      <c r="HZ231" s="38"/>
      <c r="IA231" s="38"/>
      <c r="IB231" s="38"/>
      <c r="IC231" s="38"/>
      <c r="ID231" s="38"/>
      <c r="IE231" s="38"/>
      <c r="IF231" s="38"/>
      <c r="IG231" s="38"/>
      <c r="IH231" s="38"/>
    </row>
    <row r="232" ht="19.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38"/>
      <c r="CZ232" s="38"/>
      <c r="DA232" s="38"/>
      <c r="DB232" s="38"/>
      <c r="DC232" s="38"/>
      <c r="DD232" s="38"/>
      <c r="DE232" s="38"/>
      <c r="DF232" s="38"/>
      <c r="DG232" s="38"/>
      <c r="DH232" s="38"/>
      <c r="DI232" s="38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8"/>
      <c r="HM232" s="38"/>
      <c r="HN232" s="38"/>
      <c r="HO232" s="38"/>
      <c r="HP232" s="38"/>
      <c r="HQ232" s="38"/>
      <c r="HR232" s="38"/>
      <c r="HS232" s="38"/>
      <c r="HT232" s="38"/>
      <c r="HU232" s="38"/>
      <c r="HV232" s="38"/>
      <c r="HW232" s="38"/>
      <c r="HX232" s="38"/>
      <c r="HY232" s="38"/>
      <c r="HZ232" s="38"/>
      <c r="IA232" s="38"/>
      <c r="IB232" s="38"/>
      <c r="IC232" s="38"/>
      <c r="ID232" s="38"/>
      <c r="IE232" s="38"/>
      <c r="IF232" s="38"/>
      <c r="IG232" s="38"/>
      <c r="IH232" s="38"/>
    </row>
    <row r="233" ht="19.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38"/>
      <c r="CZ233" s="38"/>
      <c r="DA233" s="38"/>
      <c r="DB233" s="38"/>
      <c r="DC233" s="38"/>
      <c r="DD233" s="38"/>
      <c r="DE233" s="38"/>
      <c r="DF233" s="38"/>
      <c r="DG233" s="38"/>
      <c r="DH233" s="38"/>
      <c r="DI233" s="38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8"/>
      <c r="HM233" s="38"/>
      <c r="HN233" s="38"/>
      <c r="HO233" s="38"/>
      <c r="HP233" s="38"/>
      <c r="HQ233" s="38"/>
      <c r="HR233" s="38"/>
      <c r="HS233" s="38"/>
      <c r="HT233" s="38"/>
      <c r="HU233" s="38"/>
      <c r="HV233" s="38"/>
      <c r="HW233" s="38"/>
      <c r="HX233" s="38"/>
      <c r="HY233" s="38"/>
      <c r="HZ233" s="38"/>
      <c r="IA233" s="38"/>
      <c r="IB233" s="38"/>
      <c r="IC233" s="38"/>
      <c r="ID233" s="38"/>
      <c r="IE233" s="38"/>
      <c r="IF233" s="38"/>
      <c r="IG233" s="38"/>
      <c r="IH233" s="38"/>
    </row>
    <row r="234" ht="19.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38"/>
      <c r="DF234" s="38"/>
      <c r="DG234" s="38"/>
      <c r="DH234" s="38"/>
      <c r="DI234" s="38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8"/>
      <c r="HL234" s="38"/>
      <c r="HM234" s="38"/>
      <c r="HN234" s="38"/>
      <c r="HO234" s="38"/>
      <c r="HP234" s="38"/>
      <c r="HQ234" s="38"/>
      <c r="HR234" s="38"/>
      <c r="HS234" s="38"/>
      <c r="HT234" s="38"/>
      <c r="HU234" s="38"/>
      <c r="HV234" s="38"/>
      <c r="HW234" s="38"/>
      <c r="HX234" s="38"/>
      <c r="HY234" s="38"/>
      <c r="HZ234" s="38"/>
      <c r="IA234" s="38"/>
      <c r="IB234" s="38"/>
      <c r="IC234" s="38"/>
      <c r="ID234" s="38"/>
      <c r="IE234" s="38"/>
      <c r="IF234" s="38"/>
      <c r="IG234" s="38"/>
      <c r="IH234" s="38"/>
    </row>
    <row r="235" ht="19.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38"/>
      <c r="CZ235" s="38"/>
      <c r="DA235" s="38"/>
      <c r="DB235" s="38"/>
      <c r="DC235" s="38"/>
      <c r="DD235" s="38"/>
      <c r="DE235" s="38"/>
      <c r="DF235" s="38"/>
      <c r="DG235" s="38"/>
      <c r="DH235" s="38"/>
      <c r="DI235" s="38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8"/>
      <c r="HM235" s="38"/>
      <c r="HN235" s="38"/>
      <c r="HO235" s="38"/>
      <c r="HP235" s="38"/>
      <c r="HQ235" s="38"/>
      <c r="HR235" s="38"/>
      <c r="HS235" s="38"/>
      <c r="HT235" s="38"/>
      <c r="HU235" s="38"/>
      <c r="HV235" s="38"/>
      <c r="HW235" s="38"/>
      <c r="HX235" s="38"/>
      <c r="HY235" s="38"/>
      <c r="HZ235" s="38"/>
      <c r="IA235" s="38"/>
      <c r="IB235" s="38"/>
      <c r="IC235" s="38"/>
      <c r="ID235" s="38"/>
      <c r="IE235" s="38"/>
      <c r="IF235" s="38"/>
      <c r="IG235" s="38"/>
      <c r="IH235" s="38"/>
    </row>
    <row r="236" ht="19.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38"/>
      <c r="CZ236" s="38"/>
      <c r="DA236" s="38"/>
      <c r="DB236" s="38"/>
      <c r="DC236" s="38"/>
      <c r="DD236" s="38"/>
      <c r="DE236" s="38"/>
      <c r="DF236" s="38"/>
      <c r="DG236" s="38"/>
      <c r="DH236" s="38"/>
      <c r="DI236" s="38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8"/>
      <c r="HM236" s="38"/>
      <c r="HN236" s="38"/>
      <c r="HO236" s="38"/>
      <c r="HP236" s="38"/>
      <c r="HQ236" s="38"/>
      <c r="HR236" s="38"/>
      <c r="HS236" s="38"/>
      <c r="HT236" s="38"/>
      <c r="HU236" s="38"/>
      <c r="HV236" s="38"/>
      <c r="HW236" s="38"/>
      <c r="HX236" s="38"/>
      <c r="HY236" s="38"/>
      <c r="HZ236" s="38"/>
      <c r="IA236" s="38"/>
      <c r="IB236" s="38"/>
      <c r="IC236" s="38"/>
      <c r="ID236" s="38"/>
      <c r="IE236" s="38"/>
      <c r="IF236" s="38"/>
      <c r="IG236" s="38"/>
      <c r="IH236" s="38"/>
    </row>
    <row r="237" ht="19.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8"/>
      <c r="HM237" s="38"/>
      <c r="HN237" s="38"/>
      <c r="HO237" s="38"/>
      <c r="HP237" s="38"/>
      <c r="HQ237" s="38"/>
      <c r="HR237" s="38"/>
      <c r="HS237" s="38"/>
      <c r="HT237" s="38"/>
      <c r="HU237" s="38"/>
      <c r="HV237" s="38"/>
      <c r="HW237" s="38"/>
      <c r="HX237" s="38"/>
      <c r="HY237" s="38"/>
      <c r="HZ237" s="38"/>
      <c r="IA237" s="38"/>
      <c r="IB237" s="38"/>
      <c r="IC237" s="38"/>
      <c r="ID237" s="38"/>
      <c r="IE237" s="38"/>
      <c r="IF237" s="38"/>
      <c r="IG237" s="38"/>
      <c r="IH237" s="38"/>
    </row>
    <row r="238" ht="19.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38"/>
      <c r="CZ238" s="38"/>
      <c r="DA238" s="38"/>
      <c r="DB238" s="38"/>
      <c r="DC238" s="38"/>
      <c r="DD238" s="38"/>
      <c r="DE238" s="38"/>
      <c r="DF238" s="38"/>
      <c r="DG238" s="38"/>
      <c r="DH238" s="38"/>
      <c r="DI238" s="38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8"/>
      <c r="HM238" s="38"/>
      <c r="HN238" s="38"/>
      <c r="HO238" s="38"/>
      <c r="HP238" s="38"/>
      <c r="HQ238" s="38"/>
      <c r="HR238" s="38"/>
      <c r="HS238" s="38"/>
      <c r="HT238" s="38"/>
      <c r="HU238" s="38"/>
      <c r="HV238" s="38"/>
      <c r="HW238" s="38"/>
      <c r="HX238" s="38"/>
      <c r="HY238" s="38"/>
      <c r="HZ238" s="38"/>
      <c r="IA238" s="38"/>
      <c r="IB238" s="38"/>
      <c r="IC238" s="38"/>
      <c r="ID238" s="38"/>
      <c r="IE238" s="38"/>
      <c r="IF238" s="38"/>
      <c r="IG238" s="38"/>
      <c r="IH238" s="38"/>
    </row>
    <row r="239" ht="19.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38"/>
      <c r="CZ239" s="38"/>
      <c r="DA239" s="38"/>
      <c r="DB239" s="38"/>
      <c r="DC239" s="38"/>
      <c r="DD239" s="38"/>
      <c r="DE239" s="38"/>
      <c r="DF239" s="38"/>
      <c r="DG239" s="38"/>
      <c r="DH239" s="38"/>
      <c r="DI239" s="38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8"/>
      <c r="HM239" s="38"/>
      <c r="HN239" s="38"/>
      <c r="HO239" s="38"/>
      <c r="HP239" s="38"/>
      <c r="HQ239" s="38"/>
      <c r="HR239" s="38"/>
      <c r="HS239" s="38"/>
      <c r="HT239" s="38"/>
      <c r="HU239" s="38"/>
      <c r="HV239" s="38"/>
      <c r="HW239" s="38"/>
      <c r="HX239" s="38"/>
      <c r="HY239" s="38"/>
      <c r="HZ239" s="38"/>
      <c r="IA239" s="38"/>
      <c r="IB239" s="38"/>
      <c r="IC239" s="38"/>
      <c r="ID239" s="38"/>
      <c r="IE239" s="38"/>
      <c r="IF239" s="38"/>
      <c r="IG239" s="38"/>
      <c r="IH239" s="38"/>
    </row>
    <row r="240" ht="19.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  <c r="DC240" s="38"/>
      <c r="DD240" s="38"/>
      <c r="DE240" s="38"/>
      <c r="DF240" s="38"/>
      <c r="DG240" s="38"/>
      <c r="DH240" s="38"/>
      <c r="DI240" s="38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8"/>
      <c r="HM240" s="38"/>
      <c r="HN240" s="38"/>
      <c r="HO240" s="38"/>
      <c r="HP240" s="38"/>
      <c r="HQ240" s="38"/>
      <c r="HR240" s="38"/>
      <c r="HS240" s="38"/>
      <c r="HT240" s="38"/>
      <c r="HU240" s="38"/>
      <c r="HV240" s="38"/>
      <c r="HW240" s="38"/>
      <c r="HX240" s="38"/>
      <c r="HY240" s="38"/>
      <c r="HZ240" s="38"/>
      <c r="IA240" s="38"/>
      <c r="IB240" s="38"/>
      <c r="IC240" s="38"/>
      <c r="ID240" s="38"/>
      <c r="IE240" s="38"/>
      <c r="IF240" s="38"/>
      <c r="IG240" s="38"/>
      <c r="IH240" s="38"/>
    </row>
    <row r="241" ht="19.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  <c r="DC241" s="38"/>
      <c r="DD241" s="38"/>
      <c r="DE241" s="38"/>
      <c r="DF241" s="38"/>
      <c r="DG241" s="38"/>
      <c r="DH241" s="38"/>
      <c r="DI241" s="38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8"/>
      <c r="HM241" s="38"/>
      <c r="HN241" s="38"/>
      <c r="HO241" s="38"/>
      <c r="HP241" s="38"/>
      <c r="HQ241" s="38"/>
      <c r="HR241" s="38"/>
      <c r="HS241" s="38"/>
      <c r="HT241" s="38"/>
      <c r="HU241" s="38"/>
      <c r="HV241" s="38"/>
      <c r="HW241" s="38"/>
      <c r="HX241" s="38"/>
      <c r="HY241" s="38"/>
      <c r="HZ241" s="38"/>
      <c r="IA241" s="38"/>
      <c r="IB241" s="38"/>
      <c r="IC241" s="38"/>
      <c r="ID241" s="38"/>
      <c r="IE241" s="38"/>
      <c r="IF241" s="38"/>
      <c r="IG241" s="38"/>
      <c r="IH241" s="38"/>
    </row>
    <row r="242" ht="19.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  <c r="DC242" s="38"/>
      <c r="DD242" s="38"/>
      <c r="DE242" s="38"/>
      <c r="DF242" s="38"/>
      <c r="DG242" s="38"/>
      <c r="DH242" s="38"/>
      <c r="DI242" s="38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38"/>
      <c r="HQ242" s="38"/>
      <c r="HR242" s="38"/>
      <c r="HS242" s="38"/>
      <c r="HT242" s="38"/>
      <c r="HU242" s="38"/>
      <c r="HV242" s="38"/>
      <c r="HW242" s="38"/>
      <c r="HX242" s="38"/>
      <c r="HY242" s="38"/>
      <c r="HZ242" s="38"/>
      <c r="IA242" s="38"/>
      <c r="IB242" s="38"/>
      <c r="IC242" s="38"/>
      <c r="ID242" s="38"/>
      <c r="IE242" s="38"/>
      <c r="IF242" s="38"/>
      <c r="IG242" s="38"/>
      <c r="IH242" s="38"/>
    </row>
    <row r="243" ht="19.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  <c r="DC243" s="38"/>
      <c r="DD243" s="38"/>
      <c r="DE243" s="38"/>
      <c r="DF243" s="38"/>
      <c r="DG243" s="38"/>
      <c r="DH243" s="38"/>
      <c r="DI243" s="38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8"/>
      <c r="HM243" s="38"/>
      <c r="HN243" s="38"/>
      <c r="HO243" s="38"/>
      <c r="HP243" s="38"/>
      <c r="HQ243" s="38"/>
      <c r="HR243" s="38"/>
      <c r="HS243" s="38"/>
      <c r="HT243" s="38"/>
      <c r="HU243" s="38"/>
      <c r="HV243" s="38"/>
      <c r="HW243" s="38"/>
      <c r="HX243" s="38"/>
      <c r="HY243" s="38"/>
      <c r="HZ243" s="38"/>
      <c r="IA243" s="38"/>
      <c r="IB243" s="38"/>
      <c r="IC243" s="38"/>
      <c r="ID243" s="38"/>
      <c r="IE243" s="38"/>
      <c r="IF243" s="38"/>
      <c r="IG243" s="38"/>
      <c r="IH243" s="38"/>
    </row>
    <row r="244" ht="19.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  <c r="DC244" s="38"/>
      <c r="DD244" s="38"/>
      <c r="DE244" s="38"/>
      <c r="DF244" s="38"/>
      <c r="DG244" s="38"/>
      <c r="DH244" s="38"/>
      <c r="DI244" s="38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8"/>
      <c r="HM244" s="38"/>
      <c r="HN244" s="38"/>
      <c r="HO244" s="38"/>
      <c r="HP244" s="38"/>
      <c r="HQ244" s="38"/>
      <c r="HR244" s="38"/>
      <c r="HS244" s="38"/>
      <c r="HT244" s="38"/>
      <c r="HU244" s="38"/>
      <c r="HV244" s="38"/>
      <c r="HW244" s="38"/>
      <c r="HX244" s="38"/>
      <c r="HY244" s="38"/>
      <c r="HZ244" s="38"/>
      <c r="IA244" s="38"/>
      <c r="IB244" s="38"/>
      <c r="IC244" s="38"/>
      <c r="ID244" s="38"/>
      <c r="IE244" s="38"/>
      <c r="IF244" s="38"/>
      <c r="IG244" s="38"/>
      <c r="IH244" s="38"/>
    </row>
    <row r="245" ht="19.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  <c r="DC245" s="38"/>
      <c r="DD245" s="38"/>
      <c r="DE245" s="38"/>
      <c r="DF245" s="38"/>
      <c r="DG245" s="38"/>
      <c r="DH245" s="38"/>
      <c r="DI245" s="38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8"/>
      <c r="HM245" s="38"/>
      <c r="HN245" s="38"/>
      <c r="HO245" s="38"/>
      <c r="HP245" s="38"/>
      <c r="HQ245" s="38"/>
      <c r="HR245" s="38"/>
      <c r="HS245" s="38"/>
      <c r="HT245" s="38"/>
      <c r="HU245" s="38"/>
      <c r="HV245" s="38"/>
      <c r="HW245" s="38"/>
      <c r="HX245" s="38"/>
      <c r="HY245" s="38"/>
      <c r="HZ245" s="38"/>
      <c r="IA245" s="38"/>
      <c r="IB245" s="38"/>
      <c r="IC245" s="38"/>
      <c r="ID245" s="38"/>
      <c r="IE245" s="38"/>
      <c r="IF245" s="38"/>
      <c r="IG245" s="38"/>
      <c r="IH245" s="38"/>
    </row>
    <row r="246" ht="19.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8"/>
      <c r="HM246" s="38"/>
      <c r="HN246" s="38"/>
      <c r="HO246" s="38"/>
      <c r="HP246" s="38"/>
      <c r="HQ246" s="38"/>
      <c r="HR246" s="38"/>
      <c r="HS246" s="38"/>
      <c r="HT246" s="38"/>
      <c r="HU246" s="38"/>
      <c r="HV246" s="38"/>
      <c r="HW246" s="38"/>
      <c r="HX246" s="38"/>
      <c r="HY246" s="38"/>
      <c r="HZ246" s="38"/>
      <c r="IA246" s="38"/>
      <c r="IB246" s="38"/>
      <c r="IC246" s="38"/>
      <c r="ID246" s="38"/>
      <c r="IE246" s="38"/>
      <c r="IF246" s="38"/>
      <c r="IG246" s="38"/>
      <c r="IH246" s="38"/>
    </row>
    <row r="247" ht="19.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  <c r="DC247" s="38"/>
      <c r="DD247" s="38"/>
      <c r="DE247" s="38"/>
      <c r="DF247" s="38"/>
      <c r="DG247" s="38"/>
      <c r="DH247" s="38"/>
      <c r="DI247" s="38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8"/>
      <c r="HM247" s="38"/>
      <c r="HN247" s="38"/>
      <c r="HO247" s="38"/>
      <c r="HP247" s="38"/>
      <c r="HQ247" s="38"/>
      <c r="HR247" s="38"/>
      <c r="HS247" s="38"/>
      <c r="HT247" s="38"/>
      <c r="HU247" s="38"/>
      <c r="HV247" s="38"/>
      <c r="HW247" s="38"/>
      <c r="HX247" s="38"/>
      <c r="HY247" s="38"/>
      <c r="HZ247" s="38"/>
      <c r="IA247" s="38"/>
      <c r="IB247" s="38"/>
      <c r="IC247" s="38"/>
      <c r="ID247" s="38"/>
      <c r="IE247" s="38"/>
      <c r="IF247" s="38"/>
      <c r="IG247" s="38"/>
      <c r="IH247" s="38"/>
    </row>
    <row r="248" ht="19.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  <c r="DC248" s="38"/>
      <c r="DD248" s="38"/>
      <c r="DE248" s="38"/>
      <c r="DF248" s="38"/>
      <c r="DG248" s="38"/>
      <c r="DH248" s="38"/>
      <c r="DI248" s="38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8"/>
      <c r="HM248" s="38"/>
      <c r="HN248" s="38"/>
      <c r="HO248" s="38"/>
      <c r="HP248" s="38"/>
      <c r="HQ248" s="38"/>
      <c r="HR248" s="38"/>
      <c r="HS248" s="38"/>
      <c r="HT248" s="38"/>
      <c r="HU248" s="38"/>
      <c r="HV248" s="38"/>
      <c r="HW248" s="38"/>
      <c r="HX248" s="38"/>
      <c r="HY248" s="38"/>
      <c r="HZ248" s="38"/>
      <c r="IA248" s="38"/>
      <c r="IB248" s="38"/>
      <c r="IC248" s="38"/>
      <c r="ID248" s="38"/>
      <c r="IE248" s="38"/>
      <c r="IF248" s="38"/>
      <c r="IG248" s="38"/>
      <c r="IH248" s="38"/>
    </row>
    <row r="249" ht="19.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  <c r="DC249" s="38"/>
      <c r="DD249" s="38"/>
      <c r="DE249" s="38"/>
      <c r="DF249" s="38"/>
      <c r="DG249" s="38"/>
      <c r="DH249" s="38"/>
      <c r="DI249" s="38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8"/>
      <c r="HM249" s="38"/>
      <c r="HN249" s="38"/>
      <c r="HO249" s="38"/>
      <c r="HP249" s="38"/>
      <c r="HQ249" s="38"/>
      <c r="HR249" s="38"/>
      <c r="HS249" s="38"/>
      <c r="HT249" s="38"/>
      <c r="HU249" s="38"/>
      <c r="HV249" s="38"/>
      <c r="HW249" s="38"/>
      <c r="HX249" s="38"/>
      <c r="HY249" s="38"/>
      <c r="HZ249" s="38"/>
      <c r="IA249" s="38"/>
      <c r="IB249" s="38"/>
      <c r="IC249" s="38"/>
      <c r="ID249" s="38"/>
      <c r="IE249" s="38"/>
      <c r="IF249" s="38"/>
      <c r="IG249" s="38"/>
      <c r="IH249" s="38"/>
    </row>
    <row r="250" ht="19.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  <c r="DC250" s="38"/>
      <c r="DD250" s="38"/>
      <c r="DE250" s="38"/>
      <c r="DF250" s="38"/>
      <c r="DG250" s="38"/>
      <c r="DH250" s="38"/>
      <c r="DI250" s="38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8"/>
      <c r="HM250" s="38"/>
      <c r="HN250" s="38"/>
      <c r="HO250" s="38"/>
      <c r="HP250" s="38"/>
      <c r="HQ250" s="38"/>
      <c r="HR250" s="38"/>
      <c r="HS250" s="38"/>
      <c r="HT250" s="38"/>
      <c r="HU250" s="38"/>
      <c r="HV250" s="38"/>
      <c r="HW250" s="38"/>
      <c r="HX250" s="38"/>
      <c r="HY250" s="38"/>
      <c r="HZ250" s="38"/>
      <c r="IA250" s="38"/>
      <c r="IB250" s="38"/>
      <c r="IC250" s="38"/>
      <c r="ID250" s="38"/>
      <c r="IE250" s="38"/>
      <c r="IF250" s="38"/>
      <c r="IG250" s="38"/>
      <c r="IH250" s="38"/>
    </row>
    <row r="251" ht="19.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  <c r="DC251" s="38"/>
      <c r="DD251" s="38"/>
      <c r="DE251" s="38"/>
      <c r="DF251" s="38"/>
      <c r="DG251" s="38"/>
      <c r="DH251" s="38"/>
      <c r="DI251" s="38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8"/>
      <c r="HM251" s="38"/>
      <c r="HN251" s="38"/>
      <c r="HO251" s="38"/>
      <c r="HP251" s="38"/>
      <c r="HQ251" s="38"/>
      <c r="HR251" s="38"/>
      <c r="HS251" s="38"/>
      <c r="HT251" s="38"/>
      <c r="HU251" s="38"/>
      <c r="HV251" s="38"/>
      <c r="HW251" s="38"/>
      <c r="HX251" s="38"/>
      <c r="HY251" s="38"/>
      <c r="HZ251" s="38"/>
      <c r="IA251" s="38"/>
      <c r="IB251" s="38"/>
      <c r="IC251" s="38"/>
      <c r="ID251" s="38"/>
      <c r="IE251" s="38"/>
      <c r="IF251" s="38"/>
      <c r="IG251" s="38"/>
      <c r="IH251" s="38"/>
    </row>
    <row r="252" ht="19.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  <c r="DC252" s="38"/>
      <c r="DD252" s="38"/>
      <c r="DE252" s="38"/>
      <c r="DF252" s="38"/>
      <c r="DG252" s="38"/>
      <c r="DH252" s="38"/>
      <c r="DI252" s="38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8"/>
      <c r="HM252" s="38"/>
      <c r="HN252" s="38"/>
      <c r="HO252" s="38"/>
      <c r="HP252" s="38"/>
      <c r="HQ252" s="38"/>
      <c r="HR252" s="38"/>
      <c r="HS252" s="38"/>
      <c r="HT252" s="38"/>
      <c r="HU252" s="38"/>
      <c r="HV252" s="38"/>
      <c r="HW252" s="38"/>
      <c r="HX252" s="38"/>
      <c r="HY252" s="38"/>
      <c r="HZ252" s="38"/>
      <c r="IA252" s="38"/>
      <c r="IB252" s="38"/>
      <c r="IC252" s="38"/>
      <c r="ID252" s="38"/>
      <c r="IE252" s="38"/>
      <c r="IF252" s="38"/>
      <c r="IG252" s="38"/>
      <c r="IH252" s="38"/>
    </row>
    <row r="253" ht="19.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8"/>
      <c r="HM253" s="38"/>
      <c r="HN253" s="38"/>
      <c r="HO253" s="38"/>
      <c r="HP253" s="38"/>
      <c r="HQ253" s="38"/>
      <c r="HR253" s="38"/>
      <c r="HS253" s="38"/>
      <c r="HT253" s="38"/>
      <c r="HU253" s="38"/>
      <c r="HV253" s="38"/>
      <c r="HW253" s="38"/>
      <c r="HX253" s="38"/>
      <c r="HY253" s="38"/>
      <c r="HZ253" s="38"/>
      <c r="IA253" s="38"/>
      <c r="IB253" s="38"/>
      <c r="IC253" s="38"/>
      <c r="ID253" s="38"/>
      <c r="IE253" s="38"/>
      <c r="IF253" s="38"/>
      <c r="IG253" s="38"/>
      <c r="IH253" s="38"/>
    </row>
    <row r="254" ht="19.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  <c r="DC254" s="38"/>
      <c r="DD254" s="38"/>
      <c r="DE254" s="38"/>
      <c r="DF254" s="38"/>
      <c r="DG254" s="38"/>
      <c r="DH254" s="38"/>
      <c r="DI254" s="38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8"/>
      <c r="HM254" s="38"/>
      <c r="HN254" s="38"/>
      <c r="HO254" s="38"/>
      <c r="HP254" s="38"/>
      <c r="HQ254" s="38"/>
      <c r="HR254" s="38"/>
      <c r="HS254" s="38"/>
      <c r="HT254" s="38"/>
      <c r="HU254" s="38"/>
      <c r="HV254" s="38"/>
      <c r="HW254" s="38"/>
      <c r="HX254" s="38"/>
      <c r="HY254" s="38"/>
      <c r="HZ254" s="38"/>
      <c r="IA254" s="38"/>
      <c r="IB254" s="38"/>
      <c r="IC254" s="38"/>
      <c r="ID254" s="38"/>
      <c r="IE254" s="38"/>
      <c r="IF254" s="38"/>
      <c r="IG254" s="38"/>
      <c r="IH254" s="38"/>
    </row>
    <row r="255" ht="19.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  <c r="DC255" s="38"/>
      <c r="DD255" s="38"/>
      <c r="DE255" s="38"/>
      <c r="DF255" s="38"/>
      <c r="DG255" s="38"/>
      <c r="DH255" s="38"/>
      <c r="DI255" s="38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8"/>
      <c r="HM255" s="38"/>
      <c r="HN255" s="38"/>
      <c r="HO255" s="38"/>
      <c r="HP255" s="38"/>
      <c r="HQ255" s="38"/>
      <c r="HR255" s="38"/>
      <c r="HS255" s="38"/>
      <c r="HT255" s="38"/>
      <c r="HU255" s="38"/>
      <c r="HV255" s="38"/>
      <c r="HW255" s="38"/>
      <c r="HX255" s="38"/>
      <c r="HY255" s="38"/>
      <c r="HZ255" s="38"/>
      <c r="IA255" s="38"/>
      <c r="IB255" s="38"/>
      <c r="IC255" s="38"/>
      <c r="ID255" s="38"/>
      <c r="IE255" s="38"/>
      <c r="IF255" s="38"/>
      <c r="IG255" s="38"/>
      <c r="IH255" s="38"/>
    </row>
    <row r="256" ht="19.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  <c r="DC256" s="38"/>
      <c r="DD256" s="38"/>
      <c r="DE256" s="38"/>
      <c r="DF256" s="38"/>
      <c r="DG256" s="38"/>
      <c r="DH256" s="38"/>
      <c r="DI256" s="38"/>
      <c r="DJ256" s="38"/>
      <c r="DK256" s="38"/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8"/>
      <c r="HM256" s="38"/>
      <c r="HN256" s="38"/>
      <c r="HO256" s="38"/>
      <c r="HP256" s="38"/>
      <c r="HQ256" s="38"/>
      <c r="HR256" s="38"/>
      <c r="HS256" s="38"/>
      <c r="HT256" s="38"/>
      <c r="HU256" s="38"/>
      <c r="HV256" s="38"/>
      <c r="HW256" s="38"/>
      <c r="HX256" s="38"/>
      <c r="HY256" s="38"/>
      <c r="HZ256" s="38"/>
      <c r="IA256" s="38"/>
      <c r="IB256" s="38"/>
      <c r="IC256" s="38"/>
      <c r="ID256" s="38"/>
      <c r="IE256" s="38"/>
      <c r="IF256" s="38"/>
      <c r="IG256" s="38"/>
      <c r="IH256" s="38"/>
    </row>
    <row r="257" ht="19.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  <c r="DC257" s="38"/>
      <c r="DD257" s="38"/>
      <c r="DE257" s="38"/>
      <c r="DF257" s="38"/>
      <c r="DG257" s="38"/>
      <c r="DH257" s="38"/>
      <c r="DI257" s="38"/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8"/>
      <c r="HM257" s="38"/>
      <c r="HN257" s="38"/>
      <c r="HO257" s="38"/>
      <c r="HP257" s="38"/>
      <c r="HQ257" s="38"/>
      <c r="HR257" s="38"/>
      <c r="HS257" s="38"/>
      <c r="HT257" s="38"/>
      <c r="HU257" s="38"/>
      <c r="HV257" s="38"/>
      <c r="HW257" s="38"/>
      <c r="HX257" s="38"/>
      <c r="HY257" s="38"/>
      <c r="HZ257" s="38"/>
      <c r="IA257" s="38"/>
      <c r="IB257" s="38"/>
      <c r="IC257" s="38"/>
      <c r="ID257" s="38"/>
      <c r="IE257" s="38"/>
      <c r="IF257" s="38"/>
      <c r="IG257" s="38"/>
      <c r="IH257" s="38"/>
    </row>
    <row r="258" ht="19.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  <c r="DC258" s="38"/>
      <c r="DD258" s="38"/>
      <c r="DE258" s="38"/>
      <c r="DF258" s="38"/>
      <c r="DG258" s="38"/>
      <c r="DH258" s="38"/>
      <c r="DI258" s="38"/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8"/>
      <c r="HM258" s="38"/>
      <c r="HN258" s="38"/>
      <c r="HO258" s="38"/>
      <c r="HP258" s="38"/>
      <c r="HQ258" s="38"/>
      <c r="HR258" s="38"/>
      <c r="HS258" s="38"/>
      <c r="HT258" s="38"/>
      <c r="HU258" s="38"/>
      <c r="HV258" s="38"/>
      <c r="HW258" s="38"/>
      <c r="HX258" s="38"/>
      <c r="HY258" s="38"/>
      <c r="HZ258" s="38"/>
      <c r="IA258" s="38"/>
      <c r="IB258" s="38"/>
      <c r="IC258" s="38"/>
      <c r="ID258" s="38"/>
      <c r="IE258" s="38"/>
      <c r="IF258" s="38"/>
      <c r="IG258" s="38"/>
      <c r="IH258" s="38"/>
    </row>
    <row r="259" ht="19.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8"/>
      <c r="HM259" s="38"/>
      <c r="HN259" s="38"/>
      <c r="HO259" s="38"/>
      <c r="HP259" s="38"/>
      <c r="HQ259" s="38"/>
      <c r="HR259" s="38"/>
      <c r="HS259" s="38"/>
      <c r="HT259" s="38"/>
      <c r="HU259" s="38"/>
      <c r="HV259" s="38"/>
      <c r="HW259" s="38"/>
      <c r="HX259" s="38"/>
      <c r="HY259" s="38"/>
      <c r="HZ259" s="38"/>
      <c r="IA259" s="38"/>
      <c r="IB259" s="38"/>
      <c r="IC259" s="38"/>
      <c r="ID259" s="38"/>
      <c r="IE259" s="38"/>
      <c r="IF259" s="38"/>
      <c r="IG259" s="38"/>
      <c r="IH259" s="38"/>
    </row>
    <row r="260" ht="19.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  <c r="DC260" s="38"/>
      <c r="DD260" s="38"/>
      <c r="DE260" s="38"/>
      <c r="DF260" s="38"/>
      <c r="DG260" s="38"/>
      <c r="DH260" s="38"/>
      <c r="DI260" s="38"/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8"/>
      <c r="HM260" s="38"/>
      <c r="HN260" s="38"/>
      <c r="HO260" s="38"/>
      <c r="HP260" s="38"/>
      <c r="HQ260" s="38"/>
      <c r="HR260" s="38"/>
      <c r="HS260" s="38"/>
      <c r="HT260" s="38"/>
      <c r="HU260" s="38"/>
      <c r="HV260" s="38"/>
      <c r="HW260" s="38"/>
      <c r="HX260" s="38"/>
      <c r="HY260" s="38"/>
      <c r="HZ260" s="38"/>
      <c r="IA260" s="38"/>
      <c r="IB260" s="38"/>
      <c r="IC260" s="38"/>
      <c r="ID260" s="38"/>
      <c r="IE260" s="38"/>
      <c r="IF260" s="38"/>
      <c r="IG260" s="38"/>
      <c r="IH260" s="38"/>
    </row>
    <row r="261" ht="19.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8"/>
      <c r="HM261" s="38"/>
      <c r="HN261" s="38"/>
      <c r="HO261" s="38"/>
      <c r="HP261" s="38"/>
      <c r="HQ261" s="38"/>
      <c r="HR261" s="38"/>
      <c r="HS261" s="38"/>
      <c r="HT261" s="38"/>
      <c r="HU261" s="38"/>
      <c r="HV261" s="38"/>
      <c r="HW261" s="38"/>
      <c r="HX261" s="38"/>
      <c r="HY261" s="38"/>
      <c r="HZ261" s="38"/>
      <c r="IA261" s="38"/>
      <c r="IB261" s="38"/>
      <c r="IC261" s="38"/>
      <c r="ID261" s="38"/>
      <c r="IE261" s="38"/>
      <c r="IF261" s="38"/>
      <c r="IG261" s="38"/>
      <c r="IH261" s="38"/>
    </row>
    <row r="262" ht="19.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8"/>
      <c r="HM262" s="38"/>
      <c r="HN262" s="38"/>
      <c r="HO262" s="38"/>
      <c r="HP262" s="38"/>
      <c r="HQ262" s="38"/>
      <c r="HR262" s="38"/>
      <c r="HS262" s="38"/>
      <c r="HT262" s="38"/>
      <c r="HU262" s="38"/>
      <c r="HV262" s="38"/>
      <c r="HW262" s="38"/>
      <c r="HX262" s="38"/>
      <c r="HY262" s="38"/>
      <c r="HZ262" s="38"/>
      <c r="IA262" s="38"/>
      <c r="IB262" s="38"/>
      <c r="IC262" s="38"/>
      <c r="ID262" s="38"/>
      <c r="IE262" s="38"/>
      <c r="IF262" s="38"/>
      <c r="IG262" s="38"/>
      <c r="IH262" s="38"/>
    </row>
    <row r="263" ht="19.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8"/>
      <c r="HM263" s="38"/>
      <c r="HN263" s="38"/>
      <c r="HO263" s="38"/>
      <c r="HP263" s="38"/>
      <c r="HQ263" s="38"/>
      <c r="HR263" s="38"/>
      <c r="HS263" s="38"/>
      <c r="HT263" s="38"/>
      <c r="HU263" s="38"/>
      <c r="HV263" s="38"/>
      <c r="HW263" s="38"/>
      <c r="HX263" s="38"/>
      <c r="HY263" s="38"/>
      <c r="HZ263" s="38"/>
      <c r="IA263" s="38"/>
      <c r="IB263" s="38"/>
      <c r="IC263" s="38"/>
      <c r="ID263" s="38"/>
      <c r="IE263" s="38"/>
      <c r="IF263" s="38"/>
      <c r="IG263" s="38"/>
      <c r="IH263" s="38"/>
    </row>
    <row r="264" ht="19.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8"/>
      <c r="HL264" s="38"/>
      <c r="HM264" s="38"/>
      <c r="HN264" s="38"/>
      <c r="HO264" s="38"/>
      <c r="HP264" s="38"/>
      <c r="HQ264" s="38"/>
      <c r="HR264" s="38"/>
      <c r="HS264" s="38"/>
      <c r="HT264" s="38"/>
      <c r="HU264" s="38"/>
      <c r="HV264" s="38"/>
      <c r="HW264" s="38"/>
      <c r="HX264" s="38"/>
      <c r="HY264" s="38"/>
      <c r="HZ264" s="38"/>
      <c r="IA264" s="38"/>
      <c r="IB264" s="38"/>
      <c r="IC264" s="38"/>
      <c r="ID264" s="38"/>
      <c r="IE264" s="38"/>
      <c r="IF264" s="38"/>
      <c r="IG264" s="38"/>
      <c r="IH264" s="38"/>
    </row>
    <row r="265" ht="19.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8"/>
      <c r="HM265" s="38"/>
      <c r="HN265" s="38"/>
      <c r="HO265" s="38"/>
      <c r="HP265" s="38"/>
      <c r="HQ265" s="38"/>
      <c r="HR265" s="38"/>
      <c r="HS265" s="38"/>
      <c r="HT265" s="38"/>
      <c r="HU265" s="38"/>
      <c r="HV265" s="38"/>
      <c r="HW265" s="38"/>
      <c r="HX265" s="38"/>
      <c r="HY265" s="38"/>
      <c r="HZ265" s="38"/>
      <c r="IA265" s="38"/>
      <c r="IB265" s="38"/>
      <c r="IC265" s="38"/>
      <c r="ID265" s="38"/>
      <c r="IE265" s="38"/>
      <c r="IF265" s="38"/>
      <c r="IG265" s="38"/>
      <c r="IH265" s="38"/>
    </row>
    <row r="266" ht="19.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8"/>
      <c r="HM266" s="38"/>
      <c r="HN266" s="38"/>
      <c r="HO266" s="38"/>
      <c r="HP266" s="38"/>
      <c r="HQ266" s="38"/>
      <c r="HR266" s="38"/>
      <c r="HS266" s="38"/>
      <c r="HT266" s="38"/>
      <c r="HU266" s="38"/>
      <c r="HV266" s="38"/>
      <c r="HW266" s="38"/>
      <c r="HX266" s="38"/>
      <c r="HY266" s="38"/>
      <c r="HZ266" s="38"/>
      <c r="IA266" s="38"/>
      <c r="IB266" s="38"/>
      <c r="IC266" s="38"/>
      <c r="ID266" s="38"/>
      <c r="IE266" s="38"/>
      <c r="IF266" s="38"/>
      <c r="IG266" s="38"/>
      <c r="IH266" s="38"/>
    </row>
    <row r="267" ht="19.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8"/>
      <c r="HM267" s="38"/>
      <c r="HN267" s="38"/>
      <c r="HO267" s="38"/>
      <c r="HP267" s="38"/>
      <c r="HQ267" s="38"/>
      <c r="HR267" s="38"/>
      <c r="HS267" s="38"/>
      <c r="HT267" s="38"/>
      <c r="HU267" s="38"/>
      <c r="HV267" s="38"/>
      <c r="HW267" s="38"/>
      <c r="HX267" s="38"/>
      <c r="HY267" s="38"/>
      <c r="HZ267" s="38"/>
      <c r="IA267" s="38"/>
      <c r="IB267" s="38"/>
      <c r="IC267" s="38"/>
      <c r="ID267" s="38"/>
      <c r="IE267" s="38"/>
      <c r="IF267" s="38"/>
      <c r="IG267" s="38"/>
      <c r="IH267" s="38"/>
    </row>
    <row r="268" ht="19.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8"/>
      <c r="HM268" s="38"/>
      <c r="HN268" s="38"/>
      <c r="HO268" s="38"/>
      <c r="HP268" s="38"/>
      <c r="HQ268" s="38"/>
      <c r="HR268" s="38"/>
      <c r="HS268" s="38"/>
      <c r="HT268" s="38"/>
      <c r="HU268" s="38"/>
      <c r="HV268" s="38"/>
      <c r="HW268" s="38"/>
      <c r="HX268" s="38"/>
      <c r="HY268" s="38"/>
      <c r="HZ268" s="38"/>
      <c r="IA268" s="38"/>
      <c r="IB268" s="38"/>
      <c r="IC268" s="38"/>
      <c r="ID268" s="38"/>
      <c r="IE268" s="38"/>
      <c r="IF268" s="38"/>
      <c r="IG268" s="38"/>
      <c r="IH268" s="38"/>
    </row>
    <row r="269" ht="19.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8"/>
      <c r="HM269" s="38"/>
      <c r="HN269" s="38"/>
      <c r="HO269" s="38"/>
      <c r="HP269" s="38"/>
      <c r="HQ269" s="38"/>
      <c r="HR269" s="38"/>
      <c r="HS269" s="38"/>
      <c r="HT269" s="38"/>
      <c r="HU269" s="38"/>
      <c r="HV269" s="38"/>
      <c r="HW269" s="38"/>
      <c r="HX269" s="38"/>
      <c r="HY269" s="38"/>
      <c r="HZ269" s="38"/>
      <c r="IA269" s="38"/>
      <c r="IB269" s="38"/>
      <c r="IC269" s="38"/>
      <c r="ID269" s="38"/>
      <c r="IE269" s="38"/>
      <c r="IF269" s="38"/>
      <c r="IG269" s="38"/>
      <c r="IH269" s="38"/>
    </row>
    <row r="270" ht="19.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8"/>
      <c r="HM270" s="38"/>
      <c r="HN270" s="38"/>
      <c r="HO270" s="38"/>
      <c r="HP270" s="38"/>
      <c r="HQ270" s="38"/>
      <c r="HR270" s="38"/>
      <c r="HS270" s="38"/>
      <c r="HT270" s="38"/>
      <c r="HU270" s="38"/>
      <c r="HV270" s="38"/>
      <c r="HW270" s="38"/>
      <c r="HX270" s="38"/>
      <c r="HY270" s="38"/>
      <c r="HZ270" s="38"/>
      <c r="IA270" s="38"/>
      <c r="IB270" s="38"/>
      <c r="IC270" s="38"/>
      <c r="ID270" s="38"/>
      <c r="IE270" s="38"/>
      <c r="IF270" s="38"/>
      <c r="IG270" s="38"/>
      <c r="IH270" s="38"/>
    </row>
    <row r="271" ht="19.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8"/>
      <c r="HM271" s="38"/>
      <c r="HN271" s="38"/>
      <c r="HO271" s="38"/>
      <c r="HP271" s="38"/>
      <c r="HQ271" s="38"/>
      <c r="HR271" s="38"/>
      <c r="HS271" s="38"/>
      <c r="HT271" s="38"/>
      <c r="HU271" s="38"/>
      <c r="HV271" s="38"/>
      <c r="HW271" s="38"/>
      <c r="HX271" s="38"/>
      <c r="HY271" s="38"/>
      <c r="HZ271" s="38"/>
      <c r="IA271" s="38"/>
      <c r="IB271" s="38"/>
      <c r="IC271" s="38"/>
      <c r="ID271" s="38"/>
      <c r="IE271" s="38"/>
      <c r="IF271" s="38"/>
      <c r="IG271" s="38"/>
      <c r="IH271" s="38"/>
    </row>
    <row r="272" ht="19.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8"/>
      <c r="HM272" s="38"/>
      <c r="HN272" s="38"/>
      <c r="HO272" s="38"/>
      <c r="HP272" s="38"/>
      <c r="HQ272" s="38"/>
      <c r="HR272" s="38"/>
      <c r="HS272" s="38"/>
      <c r="HT272" s="38"/>
      <c r="HU272" s="38"/>
      <c r="HV272" s="38"/>
      <c r="HW272" s="38"/>
      <c r="HX272" s="38"/>
      <c r="HY272" s="38"/>
      <c r="HZ272" s="38"/>
      <c r="IA272" s="38"/>
      <c r="IB272" s="38"/>
      <c r="IC272" s="38"/>
      <c r="ID272" s="38"/>
      <c r="IE272" s="38"/>
      <c r="IF272" s="38"/>
      <c r="IG272" s="38"/>
      <c r="IH272" s="38"/>
    </row>
    <row r="273" ht="19.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8"/>
      <c r="HM273" s="38"/>
      <c r="HN273" s="38"/>
      <c r="HO273" s="38"/>
      <c r="HP273" s="38"/>
      <c r="HQ273" s="38"/>
      <c r="HR273" s="38"/>
      <c r="HS273" s="38"/>
      <c r="HT273" s="38"/>
      <c r="HU273" s="38"/>
      <c r="HV273" s="38"/>
      <c r="HW273" s="38"/>
      <c r="HX273" s="38"/>
      <c r="HY273" s="38"/>
      <c r="HZ273" s="38"/>
      <c r="IA273" s="38"/>
      <c r="IB273" s="38"/>
      <c r="IC273" s="38"/>
      <c r="ID273" s="38"/>
      <c r="IE273" s="38"/>
      <c r="IF273" s="38"/>
      <c r="IG273" s="38"/>
      <c r="IH273" s="38"/>
    </row>
    <row r="274" ht="19.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8"/>
      <c r="HL274" s="38"/>
      <c r="HM274" s="38"/>
      <c r="HN274" s="38"/>
      <c r="HO274" s="38"/>
      <c r="HP274" s="38"/>
      <c r="HQ274" s="38"/>
      <c r="HR274" s="38"/>
      <c r="HS274" s="38"/>
      <c r="HT274" s="38"/>
      <c r="HU274" s="38"/>
      <c r="HV274" s="38"/>
      <c r="HW274" s="38"/>
      <c r="HX274" s="38"/>
      <c r="HY274" s="38"/>
      <c r="HZ274" s="38"/>
      <c r="IA274" s="38"/>
      <c r="IB274" s="38"/>
      <c r="IC274" s="38"/>
      <c r="ID274" s="38"/>
      <c r="IE274" s="38"/>
      <c r="IF274" s="38"/>
      <c r="IG274" s="38"/>
      <c r="IH274" s="38"/>
    </row>
    <row r="275" ht="19.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8"/>
      <c r="HM275" s="38"/>
      <c r="HN275" s="38"/>
      <c r="HO275" s="38"/>
      <c r="HP275" s="38"/>
      <c r="HQ275" s="38"/>
      <c r="HR275" s="38"/>
      <c r="HS275" s="38"/>
      <c r="HT275" s="38"/>
      <c r="HU275" s="38"/>
      <c r="HV275" s="38"/>
      <c r="HW275" s="38"/>
      <c r="HX275" s="38"/>
      <c r="HY275" s="38"/>
      <c r="HZ275" s="38"/>
      <c r="IA275" s="38"/>
      <c r="IB275" s="38"/>
      <c r="IC275" s="38"/>
      <c r="ID275" s="38"/>
      <c r="IE275" s="38"/>
      <c r="IF275" s="38"/>
      <c r="IG275" s="38"/>
      <c r="IH275" s="38"/>
    </row>
    <row r="276" ht="19.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8"/>
      <c r="HM276" s="38"/>
      <c r="HN276" s="38"/>
      <c r="HO276" s="38"/>
      <c r="HP276" s="38"/>
      <c r="HQ276" s="38"/>
      <c r="HR276" s="38"/>
      <c r="HS276" s="38"/>
      <c r="HT276" s="38"/>
      <c r="HU276" s="38"/>
      <c r="HV276" s="38"/>
      <c r="HW276" s="38"/>
      <c r="HX276" s="38"/>
      <c r="HY276" s="38"/>
      <c r="HZ276" s="38"/>
      <c r="IA276" s="38"/>
      <c r="IB276" s="38"/>
      <c r="IC276" s="38"/>
      <c r="ID276" s="38"/>
      <c r="IE276" s="38"/>
      <c r="IF276" s="38"/>
      <c r="IG276" s="38"/>
      <c r="IH276" s="38"/>
    </row>
    <row r="277" ht="19.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  <c r="CM277" s="38"/>
      <c r="CN277" s="38"/>
      <c r="CO277" s="38"/>
      <c r="CP277" s="38"/>
      <c r="CQ277" s="38"/>
      <c r="CR277" s="38"/>
      <c r="CS277" s="38"/>
      <c r="CT277" s="38"/>
      <c r="CU277" s="38"/>
      <c r="CV277" s="38"/>
      <c r="CW277" s="38"/>
      <c r="CX277" s="38"/>
      <c r="CY277" s="38"/>
      <c r="CZ277" s="38"/>
      <c r="DA277" s="38"/>
      <c r="DB277" s="38"/>
      <c r="DC277" s="38"/>
      <c r="DD277" s="38"/>
      <c r="DE277" s="38"/>
      <c r="DF277" s="38"/>
      <c r="DG277" s="38"/>
      <c r="DH277" s="38"/>
      <c r="DI277" s="38"/>
      <c r="DJ277" s="38"/>
      <c r="DK277" s="38"/>
      <c r="DL277" s="38"/>
      <c r="DM277" s="38"/>
      <c r="DN277" s="38"/>
      <c r="DO277" s="38"/>
      <c r="DP277" s="38"/>
      <c r="DQ277" s="38"/>
      <c r="DR277" s="38"/>
      <c r="DS277" s="38"/>
      <c r="DT277" s="38"/>
      <c r="DU277" s="38"/>
      <c r="DV277" s="38"/>
      <c r="DW277" s="38"/>
      <c r="DX277" s="38"/>
      <c r="DY277" s="38"/>
      <c r="DZ277" s="38"/>
      <c r="EA277" s="38"/>
      <c r="EB277" s="38"/>
      <c r="EC277" s="38"/>
      <c r="ED277" s="38"/>
      <c r="EE277" s="38"/>
      <c r="EF277" s="38"/>
      <c r="EG277" s="38"/>
      <c r="EH277" s="38"/>
      <c r="EI277" s="38"/>
      <c r="EJ277" s="38"/>
      <c r="EK277" s="38"/>
      <c r="EL277" s="38"/>
      <c r="EM277" s="38"/>
      <c r="EN277" s="38"/>
      <c r="EO277" s="38"/>
      <c r="EP277" s="38"/>
      <c r="EQ277" s="38"/>
      <c r="ER277" s="38"/>
      <c r="ES277" s="38"/>
      <c r="ET277" s="38"/>
      <c r="EU277" s="38"/>
      <c r="EV277" s="38"/>
      <c r="EW277" s="38"/>
      <c r="EX277" s="38"/>
      <c r="EY277" s="38"/>
      <c r="EZ277" s="38"/>
      <c r="FA277" s="38"/>
      <c r="FB277" s="38"/>
      <c r="FC277" s="38"/>
      <c r="FD277" s="38"/>
      <c r="FE277" s="38"/>
      <c r="FF277" s="38"/>
      <c r="FG277" s="38"/>
      <c r="FH277" s="38"/>
      <c r="FI277" s="38"/>
      <c r="FJ277" s="38"/>
      <c r="FK277" s="38"/>
      <c r="FL277" s="38"/>
      <c r="FM277" s="38"/>
      <c r="FN277" s="38"/>
      <c r="FO277" s="38"/>
      <c r="FP277" s="38"/>
      <c r="FQ277" s="38"/>
      <c r="FR277" s="38"/>
      <c r="FS277" s="38"/>
      <c r="FT277" s="38"/>
      <c r="FU277" s="38"/>
      <c r="FV277" s="38"/>
      <c r="FW277" s="38"/>
      <c r="FX277" s="38"/>
      <c r="FY277" s="38"/>
      <c r="FZ277" s="38"/>
      <c r="GA277" s="38"/>
      <c r="GB277" s="38"/>
      <c r="GC277" s="38"/>
      <c r="GD277" s="38"/>
      <c r="GE277" s="38"/>
      <c r="GF277" s="38"/>
      <c r="GG277" s="38"/>
      <c r="GH277" s="38"/>
      <c r="GI277" s="38"/>
      <c r="GJ277" s="38"/>
      <c r="GK277" s="38"/>
      <c r="GL277" s="38"/>
      <c r="GM277" s="38"/>
      <c r="GN277" s="38"/>
      <c r="GO277" s="38"/>
      <c r="GP277" s="38"/>
      <c r="GQ277" s="38"/>
      <c r="GR277" s="38"/>
      <c r="GS277" s="38"/>
      <c r="GT277" s="38"/>
      <c r="GU277" s="38"/>
      <c r="GV277" s="38"/>
      <c r="GW277" s="38"/>
      <c r="GX277" s="38"/>
      <c r="GY277" s="38"/>
      <c r="GZ277" s="38"/>
      <c r="HA277" s="38"/>
      <c r="HB277" s="38"/>
      <c r="HC277" s="38"/>
      <c r="HD277" s="38"/>
      <c r="HE277" s="38"/>
      <c r="HF277" s="38"/>
      <c r="HG277" s="38"/>
      <c r="HH277" s="38"/>
      <c r="HI277" s="38"/>
      <c r="HJ277" s="38"/>
      <c r="HK277" s="38"/>
      <c r="HL277" s="38"/>
      <c r="HM277" s="38"/>
      <c r="HN277" s="38"/>
      <c r="HO277" s="38"/>
      <c r="HP277" s="38"/>
      <c r="HQ277" s="38"/>
      <c r="HR277" s="38"/>
      <c r="HS277" s="38"/>
      <c r="HT277" s="38"/>
      <c r="HU277" s="38"/>
      <c r="HV277" s="38"/>
      <c r="HW277" s="38"/>
      <c r="HX277" s="38"/>
      <c r="HY277" s="38"/>
      <c r="HZ277" s="38"/>
      <c r="IA277" s="38"/>
      <c r="IB277" s="38"/>
      <c r="IC277" s="38"/>
      <c r="ID277" s="38"/>
      <c r="IE277" s="38"/>
      <c r="IF277" s="38"/>
      <c r="IG277" s="38"/>
      <c r="IH277" s="38"/>
    </row>
    <row r="278" ht="19.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  <c r="CM278" s="38"/>
      <c r="CN278" s="38"/>
      <c r="CO278" s="38"/>
      <c r="CP278" s="38"/>
      <c r="CQ278" s="38"/>
      <c r="CR278" s="38"/>
      <c r="CS278" s="38"/>
      <c r="CT278" s="38"/>
      <c r="CU278" s="38"/>
      <c r="CV278" s="38"/>
      <c r="CW278" s="38"/>
      <c r="CX278" s="38"/>
      <c r="CY278" s="38"/>
      <c r="CZ278" s="38"/>
      <c r="DA278" s="38"/>
      <c r="DB278" s="38"/>
      <c r="DC278" s="38"/>
      <c r="DD278" s="38"/>
      <c r="DE278" s="38"/>
      <c r="DF278" s="38"/>
      <c r="DG278" s="38"/>
      <c r="DH278" s="38"/>
      <c r="DI278" s="38"/>
      <c r="DJ278" s="38"/>
      <c r="DK278" s="38"/>
      <c r="DL278" s="38"/>
      <c r="DM278" s="38"/>
      <c r="DN278" s="38"/>
      <c r="DO278" s="38"/>
      <c r="DP278" s="38"/>
      <c r="DQ278" s="38"/>
      <c r="DR278" s="38"/>
      <c r="DS278" s="38"/>
      <c r="DT278" s="38"/>
      <c r="DU278" s="38"/>
      <c r="DV278" s="38"/>
      <c r="DW278" s="38"/>
      <c r="DX278" s="38"/>
      <c r="DY278" s="38"/>
      <c r="DZ278" s="38"/>
      <c r="EA278" s="38"/>
      <c r="EB278" s="38"/>
      <c r="EC278" s="38"/>
      <c r="ED278" s="38"/>
      <c r="EE278" s="38"/>
      <c r="EF278" s="38"/>
      <c r="EG278" s="38"/>
      <c r="EH278" s="38"/>
      <c r="EI278" s="38"/>
      <c r="EJ278" s="38"/>
      <c r="EK278" s="38"/>
      <c r="EL278" s="38"/>
      <c r="EM278" s="38"/>
      <c r="EN278" s="38"/>
      <c r="EO278" s="38"/>
      <c r="EP278" s="38"/>
      <c r="EQ278" s="38"/>
      <c r="ER278" s="38"/>
      <c r="ES278" s="38"/>
      <c r="ET278" s="38"/>
      <c r="EU278" s="38"/>
      <c r="EV278" s="38"/>
      <c r="EW278" s="38"/>
      <c r="EX278" s="38"/>
      <c r="EY278" s="38"/>
      <c r="EZ278" s="38"/>
      <c r="FA278" s="38"/>
      <c r="FB278" s="38"/>
      <c r="FC278" s="38"/>
      <c r="FD278" s="38"/>
      <c r="FE278" s="38"/>
      <c r="FF278" s="38"/>
      <c r="FG278" s="38"/>
      <c r="FH278" s="38"/>
      <c r="FI278" s="38"/>
      <c r="FJ278" s="38"/>
      <c r="FK278" s="38"/>
      <c r="FL278" s="38"/>
      <c r="FM278" s="38"/>
      <c r="FN278" s="38"/>
      <c r="FO278" s="38"/>
      <c r="FP278" s="38"/>
      <c r="FQ278" s="38"/>
      <c r="FR278" s="38"/>
      <c r="FS278" s="38"/>
      <c r="FT278" s="38"/>
      <c r="FU278" s="38"/>
      <c r="FV278" s="38"/>
      <c r="FW278" s="38"/>
      <c r="FX278" s="38"/>
      <c r="FY278" s="38"/>
      <c r="FZ278" s="38"/>
      <c r="GA278" s="38"/>
      <c r="GB278" s="38"/>
      <c r="GC278" s="38"/>
      <c r="GD278" s="38"/>
      <c r="GE278" s="38"/>
      <c r="GF278" s="38"/>
      <c r="GG278" s="38"/>
      <c r="GH278" s="38"/>
      <c r="GI278" s="38"/>
      <c r="GJ278" s="38"/>
      <c r="GK278" s="38"/>
      <c r="GL278" s="38"/>
      <c r="GM278" s="38"/>
      <c r="GN278" s="38"/>
      <c r="GO278" s="38"/>
      <c r="GP278" s="38"/>
      <c r="GQ278" s="38"/>
      <c r="GR278" s="38"/>
      <c r="GS278" s="38"/>
      <c r="GT278" s="38"/>
      <c r="GU278" s="38"/>
      <c r="GV278" s="38"/>
      <c r="GW278" s="38"/>
      <c r="GX278" s="38"/>
      <c r="GY278" s="38"/>
      <c r="GZ278" s="38"/>
      <c r="HA278" s="38"/>
      <c r="HB278" s="38"/>
      <c r="HC278" s="38"/>
      <c r="HD278" s="38"/>
      <c r="HE278" s="38"/>
      <c r="HF278" s="38"/>
      <c r="HG278" s="38"/>
      <c r="HH278" s="38"/>
      <c r="HI278" s="38"/>
      <c r="HJ278" s="38"/>
      <c r="HK278" s="38"/>
      <c r="HL278" s="38"/>
      <c r="HM278" s="38"/>
      <c r="HN278" s="38"/>
      <c r="HO278" s="38"/>
      <c r="HP278" s="38"/>
      <c r="HQ278" s="38"/>
      <c r="HR278" s="38"/>
      <c r="HS278" s="38"/>
      <c r="HT278" s="38"/>
      <c r="HU278" s="38"/>
      <c r="HV278" s="38"/>
      <c r="HW278" s="38"/>
      <c r="HX278" s="38"/>
      <c r="HY278" s="38"/>
      <c r="HZ278" s="38"/>
      <c r="IA278" s="38"/>
      <c r="IB278" s="38"/>
      <c r="IC278" s="38"/>
      <c r="ID278" s="38"/>
      <c r="IE278" s="38"/>
      <c r="IF278" s="38"/>
      <c r="IG278" s="38"/>
      <c r="IH278" s="38"/>
    </row>
    <row r="279" ht="19.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  <c r="CM279" s="38"/>
      <c r="CN279" s="38"/>
      <c r="CO279" s="38"/>
      <c r="CP279" s="38"/>
      <c r="CQ279" s="38"/>
      <c r="CR279" s="38"/>
      <c r="CS279" s="38"/>
      <c r="CT279" s="38"/>
      <c r="CU279" s="38"/>
      <c r="CV279" s="38"/>
      <c r="CW279" s="38"/>
      <c r="CX279" s="38"/>
      <c r="CY279" s="38"/>
      <c r="CZ279" s="38"/>
      <c r="DA279" s="38"/>
      <c r="DB279" s="38"/>
      <c r="DC279" s="38"/>
      <c r="DD279" s="38"/>
      <c r="DE279" s="38"/>
      <c r="DF279" s="38"/>
      <c r="DG279" s="38"/>
      <c r="DH279" s="38"/>
      <c r="DI279" s="38"/>
      <c r="DJ279" s="38"/>
      <c r="DK279" s="38"/>
      <c r="DL279" s="38"/>
      <c r="DM279" s="38"/>
      <c r="DN279" s="38"/>
      <c r="DO279" s="38"/>
      <c r="DP279" s="38"/>
      <c r="DQ279" s="38"/>
      <c r="DR279" s="38"/>
      <c r="DS279" s="38"/>
      <c r="DT279" s="38"/>
      <c r="DU279" s="38"/>
      <c r="DV279" s="38"/>
      <c r="DW279" s="38"/>
      <c r="DX279" s="38"/>
      <c r="DY279" s="38"/>
      <c r="DZ279" s="38"/>
      <c r="EA279" s="38"/>
      <c r="EB279" s="38"/>
      <c r="EC279" s="38"/>
      <c r="ED279" s="38"/>
      <c r="EE279" s="38"/>
      <c r="EF279" s="38"/>
      <c r="EG279" s="38"/>
      <c r="EH279" s="38"/>
      <c r="EI279" s="38"/>
      <c r="EJ279" s="38"/>
      <c r="EK279" s="38"/>
      <c r="EL279" s="38"/>
      <c r="EM279" s="38"/>
      <c r="EN279" s="38"/>
      <c r="EO279" s="38"/>
      <c r="EP279" s="38"/>
      <c r="EQ279" s="38"/>
      <c r="ER279" s="38"/>
      <c r="ES279" s="38"/>
      <c r="ET279" s="38"/>
      <c r="EU279" s="38"/>
      <c r="EV279" s="38"/>
      <c r="EW279" s="38"/>
      <c r="EX279" s="38"/>
      <c r="EY279" s="38"/>
      <c r="EZ279" s="38"/>
      <c r="FA279" s="38"/>
      <c r="FB279" s="38"/>
      <c r="FC279" s="38"/>
      <c r="FD279" s="38"/>
      <c r="FE279" s="38"/>
      <c r="FF279" s="38"/>
      <c r="FG279" s="38"/>
      <c r="FH279" s="38"/>
      <c r="FI279" s="38"/>
      <c r="FJ279" s="38"/>
      <c r="FK279" s="38"/>
      <c r="FL279" s="38"/>
      <c r="FM279" s="38"/>
      <c r="FN279" s="38"/>
      <c r="FO279" s="38"/>
      <c r="FP279" s="38"/>
      <c r="FQ279" s="38"/>
      <c r="FR279" s="38"/>
      <c r="FS279" s="38"/>
      <c r="FT279" s="38"/>
      <c r="FU279" s="38"/>
      <c r="FV279" s="38"/>
      <c r="FW279" s="38"/>
      <c r="FX279" s="38"/>
      <c r="FY279" s="38"/>
      <c r="FZ279" s="38"/>
      <c r="GA279" s="38"/>
      <c r="GB279" s="38"/>
      <c r="GC279" s="38"/>
      <c r="GD279" s="38"/>
      <c r="GE279" s="38"/>
      <c r="GF279" s="38"/>
      <c r="GG279" s="38"/>
      <c r="GH279" s="38"/>
      <c r="GI279" s="38"/>
      <c r="GJ279" s="38"/>
      <c r="GK279" s="38"/>
      <c r="GL279" s="38"/>
      <c r="GM279" s="38"/>
      <c r="GN279" s="38"/>
      <c r="GO279" s="38"/>
      <c r="GP279" s="38"/>
      <c r="GQ279" s="38"/>
      <c r="GR279" s="38"/>
      <c r="GS279" s="38"/>
      <c r="GT279" s="38"/>
      <c r="GU279" s="38"/>
      <c r="GV279" s="38"/>
      <c r="GW279" s="38"/>
      <c r="GX279" s="38"/>
      <c r="GY279" s="38"/>
      <c r="GZ279" s="38"/>
      <c r="HA279" s="38"/>
      <c r="HB279" s="38"/>
      <c r="HC279" s="38"/>
      <c r="HD279" s="38"/>
      <c r="HE279" s="38"/>
      <c r="HF279" s="38"/>
      <c r="HG279" s="38"/>
      <c r="HH279" s="38"/>
      <c r="HI279" s="38"/>
      <c r="HJ279" s="38"/>
      <c r="HK279" s="38"/>
      <c r="HL279" s="38"/>
      <c r="HM279" s="38"/>
      <c r="HN279" s="38"/>
      <c r="HO279" s="38"/>
      <c r="HP279" s="38"/>
      <c r="HQ279" s="38"/>
      <c r="HR279" s="38"/>
      <c r="HS279" s="38"/>
      <c r="HT279" s="38"/>
      <c r="HU279" s="38"/>
      <c r="HV279" s="38"/>
      <c r="HW279" s="38"/>
      <c r="HX279" s="38"/>
      <c r="HY279" s="38"/>
      <c r="HZ279" s="38"/>
      <c r="IA279" s="38"/>
      <c r="IB279" s="38"/>
      <c r="IC279" s="38"/>
      <c r="ID279" s="38"/>
      <c r="IE279" s="38"/>
      <c r="IF279" s="38"/>
      <c r="IG279" s="38"/>
      <c r="IH279" s="38"/>
    </row>
    <row r="280" ht="19.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  <c r="CM280" s="38"/>
      <c r="CN280" s="38"/>
      <c r="CO280" s="38"/>
      <c r="CP280" s="38"/>
      <c r="CQ280" s="38"/>
      <c r="CR280" s="38"/>
      <c r="CS280" s="38"/>
      <c r="CT280" s="38"/>
      <c r="CU280" s="38"/>
      <c r="CV280" s="38"/>
      <c r="CW280" s="38"/>
      <c r="CX280" s="38"/>
      <c r="CY280" s="38"/>
      <c r="CZ280" s="38"/>
      <c r="DA280" s="38"/>
      <c r="DB280" s="38"/>
      <c r="DC280" s="38"/>
      <c r="DD280" s="38"/>
      <c r="DE280" s="38"/>
      <c r="DF280" s="38"/>
      <c r="DG280" s="38"/>
      <c r="DH280" s="38"/>
      <c r="DI280" s="38"/>
      <c r="DJ280" s="38"/>
      <c r="DK280" s="38"/>
      <c r="DL280" s="38"/>
      <c r="DM280" s="38"/>
      <c r="DN280" s="38"/>
      <c r="DO280" s="38"/>
      <c r="DP280" s="38"/>
      <c r="DQ280" s="38"/>
      <c r="DR280" s="38"/>
      <c r="DS280" s="38"/>
      <c r="DT280" s="38"/>
      <c r="DU280" s="38"/>
      <c r="DV280" s="38"/>
      <c r="DW280" s="38"/>
      <c r="DX280" s="38"/>
      <c r="DY280" s="38"/>
      <c r="DZ280" s="38"/>
      <c r="EA280" s="38"/>
      <c r="EB280" s="38"/>
      <c r="EC280" s="38"/>
      <c r="ED280" s="38"/>
      <c r="EE280" s="38"/>
      <c r="EF280" s="38"/>
      <c r="EG280" s="38"/>
      <c r="EH280" s="38"/>
      <c r="EI280" s="38"/>
      <c r="EJ280" s="38"/>
      <c r="EK280" s="38"/>
      <c r="EL280" s="38"/>
      <c r="EM280" s="38"/>
      <c r="EN280" s="38"/>
      <c r="EO280" s="38"/>
      <c r="EP280" s="38"/>
      <c r="EQ280" s="38"/>
      <c r="ER280" s="38"/>
      <c r="ES280" s="38"/>
      <c r="ET280" s="38"/>
      <c r="EU280" s="38"/>
      <c r="EV280" s="38"/>
      <c r="EW280" s="38"/>
      <c r="EX280" s="38"/>
      <c r="EY280" s="38"/>
      <c r="EZ280" s="38"/>
      <c r="FA280" s="38"/>
      <c r="FB280" s="38"/>
      <c r="FC280" s="38"/>
      <c r="FD280" s="38"/>
      <c r="FE280" s="38"/>
      <c r="FF280" s="38"/>
      <c r="FG280" s="38"/>
      <c r="FH280" s="38"/>
      <c r="FI280" s="38"/>
      <c r="FJ280" s="38"/>
      <c r="FK280" s="38"/>
      <c r="FL280" s="38"/>
      <c r="FM280" s="38"/>
      <c r="FN280" s="38"/>
      <c r="FO280" s="38"/>
      <c r="FP280" s="38"/>
      <c r="FQ280" s="38"/>
      <c r="FR280" s="38"/>
      <c r="FS280" s="38"/>
      <c r="FT280" s="38"/>
      <c r="FU280" s="38"/>
      <c r="FV280" s="38"/>
      <c r="FW280" s="38"/>
      <c r="FX280" s="38"/>
      <c r="FY280" s="38"/>
      <c r="FZ280" s="38"/>
      <c r="GA280" s="38"/>
      <c r="GB280" s="38"/>
      <c r="GC280" s="38"/>
      <c r="GD280" s="38"/>
      <c r="GE280" s="38"/>
      <c r="GF280" s="38"/>
      <c r="GG280" s="38"/>
      <c r="GH280" s="38"/>
      <c r="GI280" s="38"/>
      <c r="GJ280" s="38"/>
      <c r="GK280" s="38"/>
      <c r="GL280" s="38"/>
      <c r="GM280" s="38"/>
      <c r="GN280" s="38"/>
      <c r="GO280" s="38"/>
      <c r="GP280" s="38"/>
      <c r="GQ280" s="38"/>
      <c r="GR280" s="38"/>
      <c r="GS280" s="38"/>
      <c r="GT280" s="38"/>
      <c r="GU280" s="38"/>
      <c r="GV280" s="38"/>
      <c r="GW280" s="38"/>
      <c r="GX280" s="38"/>
      <c r="GY280" s="38"/>
      <c r="GZ280" s="38"/>
      <c r="HA280" s="38"/>
      <c r="HB280" s="38"/>
      <c r="HC280" s="38"/>
      <c r="HD280" s="38"/>
      <c r="HE280" s="38"/>
      <c r="HF280" s="38"/>
      <c r="HG280" s="38"/>
      <c r="HH280" s="38"/>
      <c r="HI280" s="38"/>
      <c r="HJ280" s="38"/>
      <c r="HK280" s="38"/>
      <c r="HL280" s="38"/>
      <c r="HM280" s="38"/>
      <c r="HN280" s="38"/>
      <c r="HO280" s="38"/>
      <c r="HP280" s="38"/>
      <c r="HQ280" s="38"/>
      <c r="HR280" s="38"/>
      <c r="HS280" s="38"/>
      <c r="HT280" s="38"/>
      <c r="HU280" s="38"/>
      <c r="HV280" s="38"/>
      <c r="HW280" s="38"/>
      <c r="HX280" s="38"/>
      <c r="HY280" s="38"/>
      <c r="HZ280" s="38"/>
      <c r="IA280" s="38"/>
      <c r="IB280" s="38"/>
      <c r="IC280" s="38"/>
      <c r="ID280" s="38"/>
      <c r="IE280" s="38"/>
      <c r="IF280" s="38"/>
      <c r="IG280" s="38"/>
      <c r="IH280" s="38"/>
    </row>
    <row r="281" ht="19.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  <c r="CM281" s="38"/>
      <c r="CN281" s="38"/>
      <c r="CO281" s="38"/>
      <c r="CP281" s="38"/>
      <c r="CQ281" s="38"/>
      <c r="CR281" s="38"/>
      <c r="CS281" s="38"/>
      <c r="CT281" s="38"/>
      <c r="CU281" s="38"/>
      <c r="CV281" s="38"/>
      <c r="CW281" s="38"/>
      <c r="CX281" s="38"/>
      <c r="CY281" s="38"/>
      <c r="CZ281" s="38"/>
      <c r="DA281" s="38"/>
      <c r="DB281" s="38"/>
      <c r="DC281" s="38"/>
      <c r="DD281" s="38"/>
      <c r="DE281" s="38"/>
      <c r="DF281" s="38"/>
      <c r="DG281" s="38"/>
      <c r="DH281" s="38"/>
      <c r="DI281" s="38"/>
      <c r="DJ281" s="38"/>
      <c r="DK281" s="38"/>
      <c r="DL281" s="38"/>
      <c r="DM281" s="38"/>
      <c r="DN281" s="38"/>
      <c r="DO281" s="38"/>
      <c r="DP281" s="38"/>
      <c r="DQ281" s="38"/>
      <c r="DR281" s="38"/>
      <c r="DS281" s="38"/>
      <c r="DT281" s="38"/>
      <c r="DU281" s="38"/>
      <c r="DV281" s="38"/>
      <c r="DW281" s="38"/>
      <c r="DX281" s="38"/>
      <c r="DY281" s="38"/>
      <c r="DZ281" s="38"/>
      <c r="EA281" s="38"/>
      <c r="EB281" s="38"/>
      <c r="EC281" s="38"/>
      <c r="ED281" s="38"/>
      <c r="EE281" s="38"/>
      <c r="EF281" s="38"/>
      <c r="EG281" s="38"/>
      <c r="EH281" s="38"/>
      <c r="EI281" s="38"/>
      <c r="EJ281" s="38"/>
      <c r="EK281" s="38"/>
      <c r="EL281" s="38"/>
      <c r="EM281" s="38"/>
      <c r="EN281" s="38"/>
      <c r="EO281" s="38"/>
      <c r="EP281" s="38"/>
      <c r="EQ281" s="38"/>
      <c r="ER281" s="38"/>
      <c r="ES281" s="38"/>
      <c r="ET281" s="38"/>
      <c r="EU281" s="38"/>
      <c r="EV281" s="38"/>
      <c r="EW281" s="38"/>
      <c r="EX281" s="38"/>
      <c r="EY281" s="38"/>
      <c r="EZ281" s="38"/>
      <c r="FA281" s="38"/>
      <c r="FB281" s="38"/>
      <c r="FC281" s="38"/>
      <c r="FD281" s="38"/>
      <c r="FE281" s="38"/>
      <c r="FF281" s="38"/>
      <c r="FG281" s="38"/>
      <c r="FH281" s="38"/>
      <c r="FI281" s="38"/>
      <c r="FJ281" s="38"/>
      <c r="FK281" s="38"/>
      <c r="FL281" s="38"/>
      <c r="FM281" s="38"/>
      <c r="FN281" s="38"/>
      <c r="FO281" s="38"/>
      <c r="FP281" s="38"/>
      <c r="FQ281" s="38"/>
      <c r="FR281" s="38"/>
      <c r="FS281" s="38"/>
      <c r="FT281" s="38"/>
      <c r="FU281" s="38"/>
      <c r="FV281" s="38"/>
      <c r="FW281" s="38"/>
      <c r="FX281" s="38"/>
      <c r="FY281" s="38"/>
      <c r="FZ281" s="38"/>
      <c r="GA281" s="38"/>
      <c r="GB281" s="38"/>
      <c r="GC281" s="38"/>
      <c r="GD281" s="38"/>
      <c r="GE281" s="38"/>
      <c r="GF281" s="38"/>
      <c r="GG281" s="38"/>
      <c r="GH281" s="38"/>
      <c r="GI281" s="38"/>
      <c r="GJ281" s="38"/>
      <c r="GK281" s="38"/>
      <c r="GL281" s="38"/>
      <c r="GM281" s="38"/>
      <c r="GN281" s="38"/>
      <c r="GO281" s="38"/>
      <c r="GP281" s="38"/>
      <c r="GQ281" s="38"/>
      <c r="GR281" s="38"/>
      <c r="GS281" s="38"/>
      <c r="GT281" s="38"/>
      <c r="GU281" s="38"/>
      <c r="GV281" s="38"/>
      <c r="GW281" s="38"/>
      <c r="GX281" s="38"/>
      <c r="GY281" s="38"/>
      <c r="GZ281" s="38"/>
      <c r="HA281" s="38"/>
      <c r="HB281" s="38"/>
      <c r="HC281" s="38"/>
      <c r="HD281" s="38"/>
      <c r="HE281" s="38"/>
      <c r="HF281" s="38"/>
      <c r="HG281" s="38"/>
      <c r="HH281" s="38"/>
      <c r="HI281" s="38"/>
      <c r="HJ281" s="38"/>
      <c r="HK281" s="38"/>
      <c r="HL281" s="38"/>
      <c r="HM281" s="38"/>
      <c r="HN281" s="38"/>
      <c r="HO281" s="38"/>
      <c r="HP281" s="38"/>
      <c r="HQ281" s="38"/>
      <c r="HR281" s="38"/>
      <c r="HS281" s="38"/>
      <c r="HT281" s="38"/>
      <c r="HU281" s="38"/>
      <c r="HV281" s="38"/>
      <c r="HW281" s="38"/>
      <c r="HX281" s="38"/>
      <c r="HY281" s="38"/>
      <c r="HZ281" s="38"/>
      <c r="IA281" s="38"/>
      <c r="IB281" s="38"/>
      <c r="IC281" s="38"/>
      <c r="ID281" s="38"/>
      <c r="IE281" s="38"/>
      <c r="IF281" s="38"/>
      <c r="IG281" s="38"/>
      <c r="IH281" s="38"/>
    </row>
    <row r="282" ht="19.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8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8"/>
      <c r="DX282" s="38"/>
      <c r="DY282" s="38"/>
      <c r="DZ282" s="38"/>
      <c r="EA282" s="38"/>
      <c r="EB282" s="38"/>
      <c r="EC282" s="38"/>
      <c r="ED282" s="38"/>
      <c r="EE282" s="38"/>
      <c r="EF282" s="38"/>
      <c r="EG282" s="38"/>
      <c r="EH282" s="38"/>
      <c r="EI282" s="38"/>
      <c r="EJ282" s="38"/>
      <c r="EK282" s="38"/>
      <c r="EL282" s="38"/>
      <c r="EM282" s="38"/>
      <c r="EN282" s="38"/>
      <c r="EO282" s="38"/>
      <c r="EP282" s="38"/>
      <c r="EQ282" s="38"/>
      <c r="ER282" s="38"/>
      <c r="ES282" s="38"/>
      <c r="ET282" s="38"/>
      <c r="EU282" s="38"/>
      <c r="EV282" s="38"/>
      <c r="EW282" s="38"/>
      <c r="EX282" s="38"/>
      <c r="EY282" s="38"/>
      <c r="EZ282" s="38"/>
      <c r="FA282" s="38"/>
      <c r="FB282" s="38"/>
      <c r="FC282" s="38"/>
      <c r="FD282" s="38"/>
      <c r="FE282" s="38"/>
      <c r="FF282" s="38"/>
      <c r="FG282" s="38"/>
      <c r="FH282" s="38"/>
      <c r="FI282" s="38"/>
      <c r="FJ282" s="38"/>
      <c r="FK282" s="38"/>
      <c r="FL282" s="38"/>
      <c r="FM282" s="38"/>
      <c r="FN282" s="38"/>
      <c r="FO282" s="38"/>
      <c r="FP282" s="38"/>
      <c r="FQ282" s="38"/>
      <c r="FR282" s="38"/>
      <c r="FS282" s="38"/>
      <c r="FT282" s="38"/>
      <c r="FU282" s="38"/>
      <c r="FV282" s="38"/>
      <c r="FW282" s="38"/>
      <c r="FX282" s="38"/>
      <c r="FY282" s="38"/>
      <c r="FZ282" s="38"/>
      <c r="GA282" s="38"/>
      <c r="GB282" s="38"/>
      <c r="GC282" s="38"/>
      <c r="GD282" s="38"/>
      <c r="GE282" s="38"/>
      <c r="GF282" s="38"/>
      <c r="GG282" s="38"/>
      <c r="GH282" s="38"/>
      <c r="GI282" s="38"/>
      <c r="GJ282" s="38"/>
      <c r="GK282" s="38"/>
      <c r="GL282" s="38"/>
      <c r="GM282" s="38"/>
      <c r="GN282" s="38"/>
      <c r="GO282" s="38"/>
      <c r="GP282" s="38"/>
      <c r="GQ282" s="38"/>
      <c r="GR282" s="38"/>
      <c r="GS282" s="38"/>
      <c r="GT282" s="38"/>
      <c r="GU282" s="38"/>
      <c r="GV282" s="38"/>
      <c r="GW282" s="38"/>
      <c r="GX282" s="38"/>
      <c r="GY282" s="38"/>
      <c r="GZ282" s="38"/>
      <c r="HA282" s="38"/>
      <c r="HB282" s="38"/>
      <c r="HC282" s="38"/>
      <c r="HD282" s="38"/>
      <c r="HE282" s="38"/>
      <c r="HF282" s="38"/>
      <c r="HG282" s="38"/>
      <c r="HH282" s="38"/>
      <c r="HI282" s="38"/>
      <c r="HJ282" s="38"/>
      <c r="HK282" s="38"/>
      <c r="HL282" s="38"/>
      <c r="HM282" s="38"/>
      <c r="HN282" s="38"/>
      <c r="HO282" s="38"/>
      <c r="HP282" s="38"/>
      <c r="HQ282" s="38"/>
      <c r="HR282" s="38"/>
      <c r="HS282" s="38"/>
      <c r="HT282" s="38"/>
      <c r="HU282" s="38"/>
      <c r="HV282" s="38"/>
      <c r="HW282" s="38"/>
      <c r="HX282" s="38"/>
      <c r="HY282" s="38"/>
      <c r="HZ282" s="38"/>
      <c r="IA282" s="38"/>
      <c r="IB282" s="38"/>
      <c r="IC282" s="38"/>
      <c r="ID282" s="38"/>
      <c r="IE282" s="38"/>
      <c r="IF282" s="38"/>
      <c r="IG282" s="38"/>
      <c r="IH282" s="38"/>
    </row>
    <row r="283" ht="19.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  <c r="CM283" s="38"/>
      <c r="CN283" s="38"/>
      <c r="CO283" s="38"/>
      <c r="CP283" s="38"/>
      <c r="CQ283" s="38"/>
      <c r="CR283" s="38"/>
      <c r="CS283" s="38"/>
      <c r="CT283" s="38"/>
      <c r="CU283" s="38"/>
      <c r="CV283" s="38"/>
      <c r="CW283" s="38"/>
      <c r="CX283" s="38"/>
      <c r="CY283" s="38"/>
      <c r="CZ283" s="38"/>
      <c r="DA283" s="38"/>
      <c r="DB283" s="38"/>
      <c r="DC283" s="38"/>
      <c r="DD283" s="38"/>
      <c r="DE283" s="38"/>
      <c r="DF283" s="38"/>
      <c r="DG283" s="38"/>
      <c r="DH283" s="38"/>
      <c r="DI283" s="38"/>
      <c r="DJ283" s="38"/>
      <c r="DK283" s="38"/>
      <c r="DL283" s="38"/>
      <c r="DM283" s="38"/>
      <c r="DN283" s="38"/>
      <c r="DO283" s="38"/>
      <c r="DP283" s="38"/>
      <c r="DQ283" s="38"/>
      <c r="DR283" s="38"/>
      <c r="DS283" s="38"/>
      <c r="DT283" s="38"/>
      <c r="DU283" s="38"/>
      <c r="DV283" s="38"/>
      <c r="DW283" s="38"/>
      <c r="DX283" s="38"/>
      <c r="DY283" s="38"/>
      <c r="DZ283" s="38"/>
      <c r="EA283" s="38"/>
      <c r="EB283" s="38"/>
      <c r="EC283" s="38"/>
      <c r="ED283" s="38"/>
      <c r="EE283" s="38"/>
      <c r="EF283" s="38"/>
      <c r="EG283" s="38"/>
      <c r="EH283" s="38"/>
      <c r="EI283" s="38"/>
      <c r="EJ283" s="38"/>
      <c r="EK283" s="38"/>
      <c r="EL283" s="38"/>
      <c r="EM283" s="38"/>
      <c r="EN283" s="38"/>
      <c r="EO283" s="38"/>
      <c r="EP283" s="38"/>
      <c r="EQ283" s="38"/>
      <c r="ER283" s="38"/>
      <c r="ES283" s="38"/>
      <c r="ET283" s="38"/>
      <c r="EU283" s="38"/>
      <c r="EV283" s="38"/>
      <c r="EW283" s="38"/>
      <c r="EX283" s="38"/>
      <c r="EY283" s="38"/>
      <c r="EZ283" s="38"/>
      <c r="FA283" s="38"/>
      <c r="FB283" s="38"/>
      <c r="FC283" s="38"/>
      <c r="FD283" s="38"/>
      <c r="FE283" s="38"/>
      <c r="FF283" s="38"/>
      <c r="FG283" s="38"/>
      <c r="FH283" s="38"/>
      <c r="FI283" s="38"/>
      <c r="FJ283" s="38"/>
      <c r="FK283" s="38"/>
      <c r="FL283" s="38"/>
      <c r="FM283" s="38"/>
      <c r="FN283" s="38"/>
      <c r="FO283" s="38"/>
      <c r="FP283" s="38"/>
      <c r="FQ283" s="38"/>
      <c r="FR283" s="38"/>
      <c r="FS283" s="38"/>
      <c r="FT283" s="38"/>
      <c r="FU283" s="38"/>
      <c r="FV283" s="38"/>
      <c r="FW283" s="38"/>
      <c r="FX283" s="38"/>
      <c r="FY283" s="38"/>
      <c r="FZ283" s="38"/>
      <c r="GA283" s="38"/>
      <c r="GB283" s="38"/>
      <c r="GC283" s="38"/>
      <c r="GD283" s="38"/>
      <c r="GE283" s="38"/>
      <c r="GF283" s="38"/>
      <c r="GG283" s="38"/>
      <c r="GH283" s="38"/>
      <c r="GI283" s="38"/>
      <c r="GJ283" s="38"/>
      <c r="GK283" s="38"/>
      <c r="GL283" s="38"/>
      <c r="GM283" s="38"/>
      <c r="GN283" s="38"/>
      <c r="GO283" s="38"/>
      <c r="GP283" s="38"/>
      <c r="GQ283" s="38"/>
      <c r="GR283" s="38"/>
      <c r="GS283" s="38"/>
      <c r="GT283" s="38"/>
      <c r="GU283" s="38"/>
      <c r="GV283" s="38"/>
      <c r="GW283" s="38"/>
      <c r="GX283" s="38"/>
      <c r="GY283" s="38"/>
      <c r="GZ283" s="38"/>
      <c r="HA283" s="38"/>
      <c r="HB283" s="38"/>
      <c r="HC283" s="38"/>
      <c r="HD283" s="38"/>
      <c r="HE283" s="38"/>
      <c r="HF283" s="38"/>
      <c r="HG283" s="38"/>
      <c r="HH283" s="38"/>
      <c r="HI283" s="38"/>
      <c r="HJ283" s="38"/>
      <c r="HK283" s="38"/>
      <c r="HL283" s="38"/>
      <c r="HM283" s="38"/>
      <c r="HN283" s="38"/>
      <c r="HO283" s="38"/>
      <c r="HP283" s="38"/>
      <c r="HQ283" s="38"/>
      <c r="HR283" s="38"/>
      <c r="HS283" s="38"/>
      <c r="HT283" s="38"/>
      <c r="HU283" s="38"/>
      <c r="HV283" s="38"/>
      <c r="HW283" s="38"/>
      <c r="HX283" s="38"/>
      <c r="HY283" s="38"/>
      <c r="HZ283" s="38"/>
      <c r="IA283" s="38"/>
      <c r="IB283" s="38"/>
      <c r="IC283" s="38"/>
      <c r="ID283" s="38"/>
      <c r="IE283" s="38"/>
      <c r="IF283" s="38"/>
      <c r="IG283" s="38"/>
      <c r="IH283" s="38"/>
    </row>
    <row r="284" ht="19.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  <c r="CM284" s="38"/>
      <c r="CN284" s="38"/>
      <c r="CO284" s="38"/>
      <c r="CP284" s="38"/>
      <c r="CQ284" s="38"/>
      <c r="CR284" s="38"/>
      <c r="CS284" s="38"/>
      <c r="CT284" s="38"/>
      <c r="CU284" s="38"/>
      <c r="CV284" s="38"/>
      <c r="CW284" s="38"/>
      <c r="CX284" s="38"/>
      <c r="CY284" s="38"/>
      <c r="CZ284" s="38"/>
      <c r="DA284" s="38"/>
      <c r="DB284" s="38"/>
      <c r="DC284" s="38"/>
      <c r="DD284" s="38"/>
      <c r="DE284" s="38"/>
      <c r="DF284" s="38"/>
      <c r="DG284" s="38"/>
      <c r="DH284" s="38"/>
      <c r="DI284" s="38"/>
      <c r="DJ284" s="38"/>
      <c r="DK284" s="38"/>
      <c r="DL284" s="38"/>
      <c r="DM284" s="38"/>
      <c r="DN284" s="38"/>
      <c r="DO284" s="38"/>
      <c r="DP284" s="38"/>
      <c r="DQ284" s="38"/>
      <c r="DR284" s="38"/>
      <c r="DS284" s="38"/>
      <c r="DT284" s="38"/>
      <c r="DU284" s="38"/>
      <c r="DV284" s="38"/>
      <c r="DW284" s="38"/>
      <c r="DX284" s="38"/>
      <c r="DY284" s="38"/>
      <c r="DZ284" s="38"/>
      <c r="EA284" s="38"/>
      <c r="EB284" s="38"/>
      <c r="EC284" s="38"/>
      <c r="ED284" s="38"/>
      <c r="EE284" s="38"/>
      <c r="EF284" s="38"/>
      <c r="EG284" s="38"/>
      <c r="EH284" s="38"/>
      <c r="EI284" s="38"/>
      <c r="EJ284" s="38"/>
      <c r="EK284" s="38"/>
      <c r="EL284" s="38"/>
      <c r="EM284" s="38"/>
      <c r="EN284" s="38"/>
      <c r="EO284" s="38"/>
      <c r="EP284" s="38"/>
      <c r="EQ284" s="38"/>
      <c r="ER284" s="38"/>
      <c r="ES284" s="38"/>
      <c r="ET284" s="38"/>
      <c r="EU284" s="38"/>
      <c r="EV284" s="38"/>
      <c r="EW284" s="38"/>
      <c r="EX284" s="38"/>
      <c r="EY284" s="38"/>
      <c r="EZ284" s="38"/>
      <c r="FA284" s="38"/>
      <c r="FB284" s="38"/>
      <c r="FC284" s="38"/>
      <c r="FD284" s="38"/>
      <c r="FE284" s="38"/>
      <c r="FF284" s="38"/>
      <c r="FG284" s="38"/>
      <c r="FH284" s="38"/>
      <c r="FI284" s="38"/>
      <c r="FJ284" s="38"/>
      <c r="FK284" s="38"/>
      <c r="FL284" s="38"/>
      <c r="FM284" s="38"/>
      <c r="FN284" s="38"/>
      <c r="FO284" s="38"/>
      <c r="FP284" s="38"/>
      <c r="FQ284" s="38"/>
      <c r="FR284" s="38"/>
      <c r="FS284" s="38"/>
      <c r="FT284" s="38"/>
      <c r="FU284" s="38"/>
      <c r="FV284" s="38"/>
      <c r="FW284" s="38"/>
      <c r="FX284" s="38"/>
      <c r="FY284" s="38"/>
      <c r="FZ284" s="38"/>
      <c r="GA284" s="38"/>
      <c r="GB284" s="38"/>
      <c r="GC284" s="38"/>
      <c r="GD284" s="38"/>
      <c r="GE284" s="38"/>
      <c r="GF284" s="38"/>
      <c r="GG284" s="38"/>
      <c r="GH284" s="38"/>
      <c r="GI284" s="38"/>
      <c r="GJ284" s="38"/>
      <c r="GK284" s="38"/>
      <c r="GL284" s="38"/>
      <c r="GM284" s="38"/>
      <c r="GN284" s="38"/>
      <c r="GO284" s="38"/>
      <c r="GP284" s="38"/>
      <c r="GQ284" s="38"/>
      <c r="GR284" s="38"/>
      <c r="GS284" s="38"/>
      <c r="GT284" s="38"/>
      <c r="GU284" s="38"/>
      <c r="GV284" s="38"/>
      <c r="GW284" s="38"/>
      <c r="GX284" s="38"/>
      <c r="GY284" s="38"/>
      <c r="GZ284" s="38"/>
      <c r="HA284" s="38"/>
      <c r="HB284" s="38"/>
      <c r="HC284" s="38"/>
      <c r="HD284" s="38"/>
      <c r="HE284" s="38"/>
      <c r="HF284" s="38"/>
      <c r="HG284" s="38"/>
      <c r="HH284" s="38"/>
      <c r="HI284" s="38"/>
      <c r="HJ284" s="38"/>
      <c r="HK284" s="38"/>
      <c r="HL284" s="38"/>
      <c r="HM284" s="38"/>
      <c r="HN284" s="38"/>
      <c r="HO284" s="38"/>
      <c r="HP284" s="38"/>
      <c r="HQ284" s="38"/>
      <c r="HR284" s="38"/>
      <c r="HS284" s="38"/>
      <c r="HT284" s="38"/>
      <c r="HU284" s="38"/>
      <c r="HV284" s="38"/>
      <c r="HW284" s="38"/>
      <c r="HX284" s="38"/>
      <c r="HY284" s="38"/>
      <c r="HZ284" s="38"/>
      <c r="IA284" s="38"/>
      <c r="IB284" s="38"/>
      <c r="IC284" s="38"/>
      <c r="ID284" s="38"/>
      <c r="IE284" s="38"/>
      <c r="IF284" s="38"/>
      <c r="IG284" s="38"/>
      <c r="IH284" s="38"/>
    </row>
    <row r="285" ht="19.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  <c r="CH285" s="38"/>
      <c r="CI285" s="38"/>
      <c r="CJ285" s="38"/>
      <c r="CK285" s="38"/>
      <c r="CL285" s="38"/>
      <c r="CM285" s="38"/>
      <c r="CN285" s="38"/>
      <c r="CO285" s="38"/>
      <c r="CP285" s="38"/>
      <c r="CQ285" s="38"/>
      <c r="CR285" s="38"/>
      <c r="CS285" s="38"/>
      <c r="CT285" s="38"/>
      <c r="CU285" s="38"/>
      <c r="CV285" s="38"/>
      <c r="CW285" s="38"/>
      <c r="CX285" s="38"/>
      <c r="CY285" s="38"/>
      <c r="CZ285" s="38"/>
      <c r="DA285" s="38"/>
      <c r="DB285" s="38"/>
      <c r="DC285" s="38"/>
      <c r="DD285" s="38"/>
      <c r="DE285" s="38"/>
      <c r="DF285" s="38"/>
      <c r="DG285" s="38"/>
      <c r="DH285" s="38"/>
      <c r="DI285" s="38"/>
      <c r="DJ285" s="38"/>
      <c r="DK285" s="38"/>
      <c r="DL285" s="38"/>
      <c r="DM285" s="38"/>
      <c r="DN285" s="38"/>
      <c r="DO285" s="38"/>
      <c r="DP285" s="38"/>
      <c r="DQ285" s="38"/>
      <c r="DR285" s="38"/>
      <c r="DS285" s="38"/>
      <c r="DT285" s="38"/>
      <c r="DU285" s="38"/>
      <c r="DV285" s="38"/>
      <c r="DW285" s="38"/>
      <c r="DX285" s="38"/>
      <c r="DY285" s="38"/>
      <c r="DZ285" s="38"/>
      <c r="EA285" s="38"/>
      <c r="EB285" s="38"/>
      <c r="EC285" s="38"/>
      <c r="ED285" s="38"/>
      <c r="EE285" s="38"/>
      <c r="EF285" s="38"/>
      <c r="EG285" s="38"/>
      <c r="EH285" s="38"/>
      <c r="EI285" s="38"/>
      <c r="EJ285" s="38"/>
      <c r="EK285" s="38"/>
      <c r="EL285" s="38"/>
      <c r="EM285" s="38"/>
      <c r="EN285" s="38"/>
      <c r="EO285" s="38"/>
      <c r="EP285" s="38"/>
      <c r="EQ285" s="38"/>
      <c r="ER285" s="38"/>
      <c r="ES285" s="38"/>
      <c r="ET285" s="38"/>
      <c r="EU285" s="38"/>
      <c r="EV285" s="38"/>
      <c r="EW285" s="38"/>
      <c r="EX285" s="38"/>
      <c r="EY285" s="38"/>
      <c r="EZ285" s="38"/>
      <c r="FA285" s="38"/>
      <c r="FB285" s="38"/>
      <c r="FC285" s="38"/>
      <c r="FD285" s="38"/>
      <c r="FE285" s="38"/>
      <c r="FF285" s="38"/>
      <c r="FG285" s="38"/>
      <c r="FH285" s="38"/>
      <c r="FI285" s="38"/>
      <c r="FJ285" s="38"/>
      <c r="FK285" s="38"/>
      <c r="FL285" s="38"/>
      <c r="FM285" s="38"/>
      <c r="FN285" s="38"/>
      <c r="FO285" s="38"/>
      <c r="FP285" s="38"/>
      <c r="FQ285" s="38"/>
      <c r="FR285" s="38"/>
      <c r="FS285" s="38"/>
      <c r="FT285" s="38"/>
      <c r="FU285" s="38"/>
      <c r="FV285" s="38"/>
      <c r="FW285" s="38"/>
      <c r="FX285" s="38"/>
      <c r="FY285" s="38"/>
      <c r="FZ285" s="38"/>
      <c r="GA285" s="38"/>
      <c r="GB285" s="38"/>
      <c r="GC285" s="38"/>
      <c r="GD285" s="38"/>
      <c r="GE285" s="38"/>
      <c r="GF285" s="38"/>
      <c r="GG285" s="38"/>
      <c r="GH285" s="38"/>
      <c r="GI285" s="38"/>
      <c r="GJ285" s="38"/>
      <c r="GK285" s="38"/>
      <c r="GL285" s="38"/>
      <c r="GM285" s="38"/>
      <c r="GN285" s="38"/>
      <c r="GO285" s="38"/>
      <c r="GP285" s="38"/>
      <c r="GQ285" s="38"/>
      <c r="GR285" s="38"/>
      <c r="GS285" s="38"/>
      <c r="GT285" s="38"/>
      <c r="GU285" s="38"/>
      <c r="GV285" s="38"/>
      <c r="GW285" s="38"/>
      <c r="GX285" s="38"/>
      <c r="GY285" s="38"/>
      <c r="GZ285" s="38"/>
      <c r="HA285" s="38"/>
      <c r="HB285" s="38"/>
      <c r="HC285" s="38"/>
      <c r="HD285" s="38"/>
      <c r="HE285" s="38"/>
      <c r="HF285" s="38"/>
      <c r="HG285" s="38"/>
      <c r="HH285" s="38"/>
      <c r="HI285" s="38"/>
      <c r="HJ285" s="38"/>
      <c r="HK285" s="38"/>
      <c r="HL285" s="38"/>
      <c r="HM285" s="38"/>
      <c r="HN285" s="38"/>
      <c r="HO285" s="38"/>
      <c r="HP285" s="38"/>
      <c r="HQ285" s="38"/>
      <c r="HR285" s="38"/>
      <c r="HS285" s="38"/>
      <c r="HT285" s="38"/>
      <c r="HU285" s="38"/>
      <c r="HV285" s="38"/>
      <c r="HW285" s="38"/>
      <c r="HX285" s="38"/>
      <c r="HY285" s="38"/>
      <c r="HZ285" s="38"/>
      <c r="IA285" s="38"/>
      <c r="IB285" s="38"/>
      <c r="IC285" s="38"/>
      <c r="ID285" s="38"/>
      <c r="IE285" s="38"/>
      <c r="IF285" s="38"/>
      <c r="IG285" s="38"/>
      <c r="IH285" s="38"/>
    </row>
    <row r="286" ht="19.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  <c r="DC286" s="38"/>
      <c r="DD286" s="38"/>
      <c r="DE286" s="38"/>
      <c r="DF286" s="38"/>
      <c r="DG286" s="38"/>
      <c r="DH286" s="38"/>
      <c r="DI286" s="38"/>
      <c r="DJ286" s="38"/>
      <c r="DK286" s="38"/>
      <c r="DL286" s="38"/>
      <c r="DM286" s="38"/>
      <c r="DN286" s="38"/>
      <c r="DO286" s="38"/>
      <c r="DP286" s="38"/>
      <c r="DQ286" s="38"/>
      <c r="DR286" s="38"/>
      <c r="DS286" s="38"/>
      <c r="DT286" s="38"/>
      <c r="DU286" s="38"/>
      <c r="DV286" s="38"/>
      <c r="DW286" s="38"/>
      <c r="DX286" s="38"/>
      <c r="DY286" s="38"/>
      <c r="DZ286" s="38"/>
      <c r="EA286" s="38"/>
      <c r="EB286" s="38"/>
      <c r="EC286" s="38"/>
      <c r="ED286" s="38"/>
      <c r="EE286" s="38"/>
      <c r="EF286" s="38"/>
      <c r="EG286" s="38"/>
      <c r="EH286" s="38"/>
      <c r="EI286" s="38"/>
      <c r="EJ286" s="38"/>
      <c r="EK286" s="38"/>
      <c r="EL286" s="38"/>
      <c r="EM286" s="38"/>
      <c r="EN286" s="38"/>
      <c r="EO286" s="38"/>
      <c r="EP286" s="38"/>
      <c r="EQ286" s="38"/>
      <c r="ER286" s="38"/>
      <c r="ES286" s="38"/>
      <c r="ET286" s="38"/>
      <c r="EU286" s="38"/>
      <c r="EV286" s="38"/>
      <c r="EW286" s="38"/>
      <c r="EX286" s="38"/>
      <c r="EY286" s="38"/>
      <c r="EZ286" s="38"/>
      <c r="FA286" s="38"/>
      <c r="FB286" s="38"/>
      <c r="FC286" s="38"/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/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  <c r="GL286" s="38"/>
      <c r="GM286" s="38"/>
      <c r="GN286" s="38"/>
      <c r="GO286" s="38"/>
      <c r="GP286" s="38"/>
      <c r="GQ286" s="38"/>
      <c r="GR286" s="38"/>
      <c r="GS286" s="38"/>
      <c r="GT286" s="38"/>
      <c r="GU286" s="38"/>
      <c r="GV286" s="38"/>
      <c r="GW286" s="38"/>
      <c r="GX286" s="38"/>
      <c r="GY286" s="38"/>
      <c r="GZ286" s="38"/>
      <c r="HA286" s="38"/>
      <c r="HB286" s="38"/>
      <c r="HC286" s="38"/>
      <c r="HD286" s="38"/>
      <c r="HE286" s="38"/>
      <c r="HF286" s="38"/>
      <c r="HG286" s="38"/>
      <c r="HH286" s="38"/>
      <c r="HI286" s="38"/>
      <c r="HJ286" s="38"/>
      <c r="HK286" s="38"/>
      <c r="HL286" s="38"/>
      <c r="HM286" s="38"/>
      <c r="HN286" s="38"/>
      <c r="HO286" s="38"/>
      <c r="HP286" s="38"/>
      <c r="HQ286" s="38"/>
      <c r="HR286" s="38"/>
      <c r="HS286" s="38"/>
      <c r="HT286" s="38"/>
      <c r="HU286" s="38"/>
      <c r="HV286" s="38"/>
      <c r="HW286" s="38"/>
      <c r="HX286" s="38"/>
      <c r="HY286" s="38"/>
      <c r="HZ286" s="38"/>
      <c r="IA286" s="38"/>
      <c r="IB286" s="38"/>
      <c r="IC286" s="38"/>
      <c r="ID286" s="38"/>
      <c r="IE286" s="38"/>
      <c r="IF286" s="38"/>
      <c r="IG286" s="38"/>
      <c r="IH286" s="38"/>
    </row>
    <row r="287" ht="19.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  <c r="DS287" s="38"/>
      <c r="DT287" s="38"/>
      <c r="DU287" s="38"/>
      <c r="DV287" s="38"/>
      <c r="DW287" s="38"/>
      <c r="DX287" s="38"/>
      <c r="DY287" s="38"/>
      <c r="DZ287" s="38"/>
      <c r="EA287" s="38"/>
      <c r="EB287" s="38"/>
      <c r="EC287" s="38"/>
      <c r="ED287" s="38"/>
      <c r="EE287" s="38"/>
      <c r="EF287" s="38"/>
      <c r="EG287" s="38"/>
      <c r="EH287" s="38"/>
      <c r="EI287" s="38"/>
      <c r="EJ287" s="38"/>
      <c r="EK287" s="38"/>
      <c r="EL287" s="38"/>
      <c r="EM287" s="38"/>
      <c r="EN287" s="38"/>
      <c r="EO287" s="38"/>
      <c r="EP287" s="38"/>
      <c r="EQ287" s="38"/>
      <c r="ER287" s="38"/>
      <c r="ES287" s="38"/>
      <c r="ET287" s="38"/>
      <c r="EU287" s="38"/>
      <c r="EV287" s="38"/>
      <c r="EW287" s="38"/>
      <c r="EX287" s="38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  <c r="GL287" s="38"/>
      <c r="GM287" s="38"/>
      <c r="GN287" s="38"/>
      <c r="GO287" s="38"/>
      <c r="GP287" s="38"/>
      <c r="GQ287" s="38"/>
      <c r="GR287" s="38"/>
      <c r="GS287" s="38"/>
      <c r="GT287" s="38"/>
      <c r="GU287" s="38"/>
      <c r="GV287" s="38"/>
      <c r="GW287" s="38"/>
      <c r="GX287" s="38"/>
      <c r="GY287" s="38"/>
      <c r="GZ287" s="38"/>
      <c r="HA287" s="38"/>
      <c r="HB287" s="38"/>
      <c r="HC287" s="38"/>
      <c r="HD287" s="38"/>
      <c r="HE287" s="38"/>
      <c r="HF287" s="38"/>
      <c r="HG287" s="38"/>
      <c r="HH287" s="38"/>
      <c r="HI287" s="38"/>
      <c r="HJ287" s="38"/>
      <c r="HK287" s="38"/>
      <c r="HL287" s="38"/>
      <c r="HM287" s="38"/>
      <c r="HN287" s="38"/>
      <c r="HO287" s="38"/>
      <c r="HP287" s="38"/>
      <c r="HQ287" s="38"/>
      <c r="HR287" s="38"/>
      <c r="HS287" s="38"/>
      <c r="HT287" s="38"/>
      <c r="HU287" s="38"/>
      <c r="HV287" s="38"/>
      <c r="HW287" s="38"/>
      <c r="HX287" s="38"/>
      <c r="HY287" s="38"/>
      <c r="HZ287" s="38"/>
      <c r="IA287" s="38"/>
      <c r="IB287" s="38"/>
      <c r="IC287" s="38"/>
      <c r="ID287" s="38"/>
      <c r="IE287" s="38"/>
      <c r="IF287" s="38"/>
      <c r="IG287" s="38"/>
      <c r="IH287" s="38"/>
    </row>
    <row r="288" ht="19.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  <c r="DC288" s="38"/>
      <c r="DD288" s="38"/>
      <c r="DE288" s="38"/>
      <c r="DF288" s="38"/>
      <c r="DG288" s="38"/>
      <c r="DH288" s="38"/>
      <c r="DI288" s="38"/>
      <c r="DJ288" s="38"/>
      <c r="DK288" s="38"/>
      <c r="DL288" s="38"/>
      <c r="DM288" s="38"/>
      <c r="DN288" s="38"/>
      <c r="DO288" s="38"/>
      <c r="DP288" s="38"/>
      <c r="DQ288" s="38"/>
      <c r="DR288" s="38"/>
      <c r="DS288" s="38"/>
      <c r="DT288" s="38"/>
      <c r="DU288" s="38"/>
      <c r="DV288" s="38"/>
      <c r="DW288" s="38"/>
      <c r="DX288" s="38"/>
      <c r="DY288" s="38"/>
      <c r="DZ288" s="38"/>
      <c r="EA288" s="38"/>
      <c r="EB288" s="38"/>
      <c r="EC288" s="38"/>
      <c r="ED288" s="38"/>
      <c r="EE288" s="38"/>
      <c r="EF288" s="38"/>
      <c r="EG288" s="38"/>
      <c r="EH288" s="38"/>
      <c r="EI288" s="38"/>
      <c r="EJ288" s="38"/>
      <c r="EK288" s="38"/>
      <c r="EL288" s="38"/>
      <c r="EM288" s="38"/>
      <c r="EN288" s="38"/>
      <c r="EO288" s="38"/>
      <c r="EP288" s="38"/>
      <c r="EQ288" s="38"/>
      <c r="ER288" s="38"/>
      <c r="ES288" s="38"/>
      <c r="ET288" s="38"/>
      <c r="EU288" s="38"/>
      <c r="EV288" s="38"/>
      <c r="EW288" s="38"/>
      <c r="EX288" s="38"/>
      <c r="EY288" s="38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/>
      <c r="GE288" s="38"/>
      <c r="GF288" s="38"/>
      <c r="GG288" s="38"/>
      <c r="GH288" s="38"/>
      <c r="GI288" s="38"/>
      <c r="GJ288" s="38"/>
      <c r="GK288" s="38"/>
      <c r="GL288" s="38"/>
      <c r="GM288" s="38"/>
      <c r="GN288" s="38"/>
      <c r="GO288" s="38"/>
      <c r="GP288" s="38"/>
      <c r="GQ288" s="38"/>
      <c r="GR288" s="38"/>
      <c r="GS288" s="38"/>
      <c r="GT288" s="38"/>
      <c r="GU288" s="38"/>
      <c r="GV288" s="38"/>
      <c r="GW288" s="38"/>
      <c r="GX288" s="38"/>
      <c r="GY288" s="38"/>
      <c r="GZ288" s="38"/>
      <c r="HA288" s="38"/>
      <c r="HB288" s="38"/>
      <c r="HC288" s="38"/>
      <c r="HD288" s="38"/>
      <c r="HE288" s="38"/>
      <c r="HF288" s="38"/>
      <c r="HG288" s="38"/>
      <c r="HH288" s="38"/>
      <c r="HI288" s="38"/>
      <c r="HJ288" s="38"/>
      <c r="HK288" s="38"/>
      <c r="HL288" s="38"/>
      <c r="HM288" s="38"/>
      <c r="HN288" s="38"/>
      <c r="HO288" s="38"/>
      <c r="HP288" s="38"/>
      <c r="HQ288" s="38"/>
      <c r="HR288" s="38"/>
      <c r="HS288" s="38"/>
      <c r="HT288" s="38"/>
      <c r="HU288" s="38"/>
      <c r="HV288" s="38"/>
      <c r="HW288" s="38"/>
      <c r="HX288" s="38"/>
      <c r="HY288" s="38"/>
      <c r="HZ288" s="38"/>
      <c r="IA288" s="38"/>
      <c r="IB288" s="38"/>
      <c r="IC288" s="38"/>
      <c r="ID288" s="38"/>
      <c r="IE288" s="38"/>
      <c r="IF288" s="38"/>
      <c r="IG288" s="38"/>
      <c r="IH288" s="38"/>
    </row>
    <row r="289" ht="19.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  <c r="CH289" s="38"/>
      <c r="CI289" s="38"/>
      <c r="CJ289" s="38"/>
      <c r="CK289" s="38"/>
      <c r="CL289" s="38"/>
      <c r="CM289" s="38"/>
      <c r="CN289" s="38"/>
      <c r="CO289" s="38"/>
      <c r="CP289" s="38"/>
      <c r="CQ289" s="38"/>
      <c r="CR289" s="38"/>
      <c r="CS289" s="38"/>
      <c r="CT289" s="38"/>
      <c r="CU289" s="38"/>
      <c r="CV289" s="38"/>
      <c r="CW289" s="38"/>
      <c r="CX289" s="38"/>
      <c r="CY289" s="38"/>
      <c r="CZ289" s="38"/>
      <c r="DA289" s="38"/>
      <c r="DB289" s="38"/>
      <c r="DC289" s="38"/>
      <c r="DD289" s="38"/>
      <c r="DE289" s="38"/>
      <c r="DF289" s="38"/>
      <c r="DG289" s="38"/>
      <c r="DH289" s="38"/>
      <c r="DI289" s="38"/>
      <c r="DJ289" s="38"/>
      <c r="DK289" s="38"/>
      <c r="DL289" s="38"/>
      <c r="DM289" s="38"/>
      <c r="DN289" s="38"/>
      <c r="DO289" s="38"/>
      <c r="DP289" s="38"/>
      <c r="DQ289" s="38"/>
      <c r="DR289" s="38"/>
      <c r="DS289" s="38"/>
      <c r="DT289" s="38"/>
      <c r="DU289" s="38"/>
      <c r="DV289" s="38"/>
      <c r="DW289" s="38"/>
      <c r="DX289" s="38"/>
      <c r="DY289" s="38"/>
      <c r="DZ289" s="38"/>
      <c r="EA289" s="38"/>
      <c r="EB289" s="38"/>
      <c r="EC289" s="38"/>
      <c r="ED289" s="38"/>
      <c r="EE289" s="38"/>
      <c r="EF289" s="38"/>
      <c r="EG289" s="38"/>
      <c r="EH289" s="38"/>
      <c r="EI289" s="38"/>
      <c r="EJ289" s="38"/>
      <c r="EK289" s="38"/>
      <c r="EL289" s="38"/>
      <c r="EM289" s="38"/>
      <c r="EN289" s="38"/>
      <c r="EO289" s="38"/>
      <c r="EP289" s="38"/>
      <c r="EQ289" s="38"/>
      <c r="ER289" s="38"/>
      <c r="ES289" s="38"/>
      <c r="ET289" s="38"/>
      <c r="EU289" s="38"/>
      <c r="EV289" s="38"/>
      <c r="EW289" s="38"/>
      <c r="EX289" s="38"/>
      <c r="EY289" s="38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  <c r="GL289" s="38"/>
      <c r="GM289" s="38"/>
      <c r="GN289" s="38"/>
      <c r="GO289" s="38"/>
      <c r="GP289" s="38"/>
      <c r="GQ289" s="38"/>
      <c r="GR289" s="38"/>
      <c r="GS289" s="38"/>
      <c r="GT289" s="38"/>
      <c r="GU289" s="38"/>
      <c r="GV289" s="38"/>
      <c r="GW289" s="38"/>
      <c r="GX289" s="38"/>
      <c r="GY289" s="38"/>
      <c r="GZ289" s="38"/>
      <c r="HA289" s="38"/>
      <c r="HB289" s="38"/>
      <c r="HC289" s="38"/>
      <c r="HD289" s="38"/>
      <c r="HE289" s="38"/>
      <c r="HF289" s="38"/>
      <c r="HG289" s="38"/>
      <c r="HH289" s="38"/>
      <c r="HI289" s="38"/>
      <c r="HJ289" s="38"/>
      <c r="HK289" s="38"/>
      <c r="HL289" s="38"/>
      <c r="HM289" s="38"/>
      <c r="HN289" s="38"/>
      <c r="HO289" s="38"/>
      <c r="HP289" s="38"/>
      <c r="HQ289" s="38"/>
      <c r="HR289" s="38"/>
      <c r="HS289" s="38"/>
      <c r="HT289" s="38"/>
      <c r="HU289" s="38"/>
      <c r="HV289" s="38"/>
      <c r="HW289" s="38"/>
      <c r="HX289" s="38"/>
      <c r="HY289" s="38"/>
      <c r="HZ289" s="38"/>
      <c r="IA289" s="38"/>
      <c r="IB289" s="38"/>
      <c r="IC289" s="38"/>
      <c r="ID289" s="38"/>
      <c r="IE289" s="38"/>
      <c r="IF289" s="38"/>
      <c r="IG289" s="38"/>
      <c r="IH289" s="38"/>
    </row>
    <row r="290" ht="19.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  <c r="CH290" s="38"/>
      <c r="CI290" s="38"/>
      <c r="CJ290" s="38"/>
      <c r="CK290" s="38"/>
      <c r="CL290" s="38"/>
      <c r="CM290" s="38"/>
      <c r="CN290" s="38"/>
      <c r="CO290" s="38"/>
      <c r="CP290" s="38"/>
      <c r="CQ290" s="38"/>
      <c r="CR290" s="38"/>
      <c r="CS290" s="38"/>
      <c r="CT290" s="38"/>
      <c r="CU290" s="38"/>
      <c r="CV290" s="38"/>
      <c r="CW290" s="38"/>
      <c r="CX290" s="38"/>
      <c r="CY290" s="38"/>
      <c r="CZ290" s="38"/>
      <c r="DA290" s="38"/>
      <c r="DB290" s="38"/>
      <c r="DC290" s="38"/>
      <c r="DD290" s="38"/>
      <c r="DE290" s="38"/>
      <c r="DF290" s="38"/>
      <c r="DG290" s="38"/>
      <c r="DH290" s="38"/>
      <c r="DI290" s="38"/>
      <c r="DJ290" s="38"/>
      <c r="DK290" s="38"/>
      <c r="DL290" s="38"/>
      <c r="DM290" s="38"/>
      <c r="DN290" s="38"/>
      <c r="DO290" s="38"/>
      <c r="DP290" s="38"/>
      <c r="DQ290" s="38"/>
      <c r="DR290" s="38"/>
      <c r="DS290" s="38"/>
      <c r="DT290" s="38"/>
      <c r="DU290" s="38"/>
      <c r="DV290" s="38"/>
      <c r="DW290" s="38"/>
      <c r="DX290" s="38"/>
      <c r="DY290" s="38"/>
      <c r="DZ290" s="38"/>
      <c r="EA290" s="38"/>
      <c r="EB290" s="38"/>
      <c r="EC290" s="38"/>
      <c r="ED290" s="38"/>
      <c r="EE290" s="38"/>
      <c r="EF290" s="38"/>
      <c r="EG290" s="38"/>
      <c r="EH290" s="38"/>
      <c r="EI290" s="38"/>
      <c r="EJ290" s="38"/>
      <c r="EK290" s="38"/>
      <c r="EL290" s="38"/>
      <c r="EM290" s="38"/>
      <c r="EN290" s="38"/>
      <c r="EO290" s="38"/>
      <c r="EP290" s="38"/>
      <c r="EQ290" s="38"/>
      <c r="ER290" s="38"/>
      <c r="ES290" s="38"/>
      <c r="ET290" s="38"/>
      <c r="EU290" s="38"/>
      <c r="EV290" s="38"/>
      <c r="EW290" s="38"/>
      <c r="EX290" s="38"/>
      <c r="EY290" s="38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  <c r="GL290" s="38"/>
      <c r="GM290" s="38"/>
      <c r="GN290" s="38"/>
      <c r="GO290" s="38"/>
      <c r="GP290" s="38"/>
      <c r="GQ290" s="38"/>
      <c r="GR290" s="38"/>
      <c r="GS290" s="38"/>
      <c r="GT290" s="38"/>
      <c r="GU290" s="38"/>
      <c r="GV290" s="38"/>
      <c r="GW290" s="38"/>
      <c r="GX290" s="38"/>
      <c r="GY290" s="38"/>
      <c r="GZ290" s="38"/>
      <c r="HA290" s="38"/>
      <c r="HB290" s="38"/>
      <c r="HC290" s="38"/>
      <c r="HD290" s="38"/>
      <c r="HE290" s="38"/>
      <c r="HF290" s="38"/>
      <c r="HG290" s="38"/>
      <c r="HH290" s="38"/>
      <c r="HI290" s="38"/>
      <c r="HJ290" s="38"/>
      <c r="HK290" s="38"/>
      <c r="HL290" s="38"/>
      <c r="HM290" s="38"/>
      <c r="HN290" s="38"/>
      <c r="HO290" s="38"/>
      <c r="HP290" s="38"/>
      <c r="HQ290" s="38"/>
      <c r="HR290" s="38"/>
      <c r="HS290" s="38"/>
      <c r="HT290" s="38"/>
      <c r="HU290" s="38"/>
      <c r="HV290" s="38"/>
      <c r="HW290" s="38"/>
      <c r="HX290" s="38"/>
      <c r="HY290" s="38"/>
      <c r="HZ290" s="38"/>
      <c r="IA290" s="38"/>
      <c r="IB290" s="38"/>
      <c r="IC290" s="38"/>
      <c r="ID290" s="38"/>
      <c r="IE290" s="38"/>
      <c r="IF290" s="38"/>
      <c r="IG290" s="38"/>
      <c r="IH290" s="38"/>
    </row>
    <row r="291" ht="19.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  <c r="CH291" s="38"/>
      <c r="CI291" s="38"/>
      <c r="CJ291" s="38"/>
      <c r="CK291" s="38"/>
      <c r="CL291" s="38"/>
      <c r="CM291" s="38"/>
      <c r="CN291" s="38"/>
      <c r="CO291" s="38"/>
      <c r="CP291" s="38"/>
      <c r="CQ291" s="38"/>
      <c r="CR291" s="38"/>
      <c r="CS291" s="38"/>
      <c r="CT291" s="38"/>
      <c r="CU291" s="38"/>
      <c r="CV291" s="38"/>
      <c r="CW291" s="38"/>
      <c r="CX291" s="38"/>
      <c r="CY291" s="38"/>
      <c r="CZ291" s="38"/>
      <c r="DA291" s="38"/>
      <c r="DB291" s="38"/>
      <c r="DC291" s="38"/>
      <c r="DD291" s="38"/>
      <c r="DE291" s="38"/>
      <c r="DF291" s="38"/>
      <c r="DG291" s="38"/>
      <c r="DH291" s="38"/>
      <c r="DI291" s="38"/>
      <c r="DJ291" s="38"/>
      <c r="DK291" s="38"/>
      <c r="DL291" s="38"/>
      <c r="DM291" s="38"/>
      <c r="DN291" s="38"/>
      <c r="DO291" s="38"/>
      <c r="DP291" s="38"/>
      <c r="DQ291" s="38"/>
      <c r="DR291" s="38"/>
      <c r="DS291" s="38"/>
      <c r="DT291" s="38"/>
      <c r="DU291" s="38"/>
      <c r="DV291" s="38"/>
      <c r="DW291" s="38"/>
      <c r="DX291" s="38"/>
      <c r="DY291" s="38"/>
      <c r="DZ291" s="38"/>
      <c r="EA291" s="38"/>
      <c r="EB291" s="38"/>
      <c r="EC291" s="38"/>
      <c r="ED291" s="38"/>
      <c r="EE291" s="38"/>
      <c r="EF291" s="38"/>
      <c r="EG291" s="38"/>
      <c r="EH291" s="38"/>
      <c r="EI291" s="38"/>
      <c r="EJ291" s="38"/>
      <c r="EK291" s="38"/>
      <c r="EL291" s="38"/>
      <c r="EM291" s="38"/>
      <c r="EN291" s="38"/>
      <c r="EO291" s="38"/>
      <c r="EP291" s="38"/>
      <c r="EQ291" s="38"/>
      <c r="ER291" s="38"/>
      <c r="ES291" s="38"/>
      <c r="ET291" s="38"/>
      <c r="EU291" s="38"/>
      <c r="EV291" s="38"/>
      <c r="EW291" s="38"/>
      <c r="EX291" s="38"/>
      <c r="EY291" s="38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  <c r="FZ291" s="38"/>
      <c r="GA291" s="38"/>
      <c r="GB291" s="38"/>
      <c r="GC291" s="38"/>
      <c r="GD291" s="38"/>
      <c r="GE291" s="38"/>
      <c r="GF291" s="38"/>
      <c r="GG291" s="38"/>
      <c r="GH291" s="38"/>
      <c r="GI291" s="38"/>
      <c r="GJ291" s="38"/>
      <c r="GK291" s="38"/>
      <c r="GL291" s="38"/>
      <c r="GM291" s="38"/>
      <c r="GN291" s="38"/>
      <c r="GO291" s="38"/>
      <c r="GP291" s="38"/>
      <c r="GQ291" s="38"/>
      <c r="GR291" s="38"/>
      <c r="GS291" s="38"/>
      <c r="GT291" s="38"/>
      <c r="GU291" s="38"/>
      <c r="GV291" s="38"/>
      <c r="GW291" s="38"/>
      <c r="GX291" s="38"/>
      <c r="GY291" s="38"/>
      <c r="GZ291" s="38"/>
      <c r="HA291" s="38"/>
      <c r="HB291" s="38"/>
      <c r="HC291" s="38"/>
      <c r="HD291" s="38"/>
      <c r="HE291" s="38"/>
      <c r="HF291" s="38"/>
      <c r="HG291" s="38"/>
      <c r="HH291" s="38"/>
      <c r="HI291" s="38"/>
      <c r="HJ291" s="38"/>
      <c r="HK291" s="38"/>
      <c r="HL291" s="38"/>
      <c r="HM291" s="38"/>
      <c r="HN291" s="38"/>
      <c r="HO291" s="38"/>
      <c r="HP291" s="38"/>
      <c r="HQ291" s="38"/>
      <c r="HR291" s="38"/>
      <c r="HS291" s="38"/>
      <c r="HT291" s="38"/>
      <c r="HU291" s="38"/>
      <c r="HV291" s="38"/>
      <c r="HW291" s="38"/>
      <c r="HX291" s="38"/>
      <c r="HY291" s="38"/>
      <c r="HZ291" s="38"/>
      <c r="IA291" s="38"/>
      <c r="IB291" s="38"/>
      <c r="IC291" s="38"/>
      <c r="ID291" s="38"/>
      <c r="IE291" s="38"/>
      <c r="IF291" s="38"/>
      <c r="IG291" s="38"/>
      <c r="IH291" s="38"/>
    </row>
    <row r="292" ht="19.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  <c r="CH292" s="38"/>
      <c r="CI292" s="38"/>
      <c r="CJ292" s="38"/>
      <c r="CK292" s="38"/>
      <c r="CL292" s="38"/>
      <c r="CM292" s="38"/>
      <c r="CN292" s="38"/>
      <c r="CO292" s="38"/>
      <c r="CP292" s="38"/>
      <c r="CQ292" s="38"/>
      <c r="CR292" s="38"/>
      <c r="CS292" s="38"/>
      <c r="CT292" s="38"/>
      <c r="CU292" s="38"/>
      <c r="CV292" s="38"/>
      <c r="CW292" s="38"/>
      <c r="CX292" s="38"/>
      <c r="CY292" s="38"/>
      <c r="CZ292" s="38"/>
      <c r="DA292" s="38"/>
      <c r="DB292" s="38"/>
      <c r="DC292" s="38"/>
      <c r="DD292" s="38"/>
      <c r="DE292" s="38"/>
      <c r="DF292" s="38"/>
      <c r="DG292" s="38"/>
      <c r="DH292" s="38"/>
      <c r="DI292" s="38"/>
      <c r="DJ292" s="38"/>
      <c r="DK292" s="38"/>
      <c r="DL292" s="38"/>
      <c r="DM292" s="38"/>
      <c r="DN292" s="38"/>
      <c r="DO292" s="38"/>
      <c r="DP292" s="38"/>
      <c r="DQ292" s="38"/>
      <c r="DR292" s="38"/>
      <c r="DS292" s="38"/>
      <c r="DT292" s="38"/>
      <c r="DU292" s="38"/>
      <c r="DV292" s="38"/>
      <c r="DW292" s="38"/>
      <c r="DX292" s="38"/>
      <c r="DY292" s="38"/>
      <c r="DZ292" s="38"/>
      <c r="EA292" s="38"/>
      <c r="EB292" s="38"/>
      <c r="EC292" s="38"/>
      <c r="ED292" s="38"/>
      <c r="EE292" s="38"/>
      <c r="EF292" s="38"/>
      <c r="EG292" s="38"/>
      <c r="EH292" s="38"/>
      <c r="EI292" s="38"/>
      <c r="EJ292" s="38"/>
      <c r="EK292" s="38"/>
      <c r="EL292" s="38"/>
      <c r="EM292" s="38"/>
      <c r="EN292" s="38"/>
      <c r="EO292" s="38"/>
      <c r="EP292" s="38"/>
      <c r="EQ292" s="38"/>
      <c r="ER292" s="38"/>
      <c r="ES292" s="38"/>
      <c r="ET292" s="38"/>
      <c r="EU292" s="38"/>
      <c r="EV292" s="38"/>
      <c r="EW292" s="38"/>
      <c r="EX292" s="38"/>
      <c r="EY292" s="38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  <c r="GL292" s="38"/>
      <c r="GM292" s="38"/>
      <c r="GN292" s="38"/>
      <c r="GO292" s="38"/>
      <c r="GP292" s="38"/>
      <c r="GQ292" s="38"/>
      <c r="GR292" s="38"/>
      <c r="GS292" s="38"/>
      <c r="GT292" s="38"/>
      <c r="GU292" s="38"/>
      <c r="GV292" s="38"/>
      <c r="GW292" s="38"/>
      <c r="GX292" s="38"/>
      <c r="GY292" s="38"/>
      <c r="GZ292" s="38"/>
      <c r="HA292" s="38"/>
      <c r="HB292" s="38"/>
      <c r="HC292" s="38"/>
      <c r="HD292" s="38"/>
      <c r="HE292" s="38"/>
      <c r="HF292" s="38"/>
      <c r="HG292" s="38"/>
      <c r="HH292" s="38"/>
      <c r="HI292" s="38"/>
      <c r="HJ292" s="38"/>
      <c r="HK292" s="38"/>
      <c r="HL292" s="38"/>
      <c r="HM292" s="38"/>
      <c r="HN292" s="38"/>
      <c r="HO292" s="38"/>
      <c r="HP292" s="38"/>
      <c r="HQ292" s="38"/>
      <c r="HR292" s="38"/>
      <c r="HS292" s="38"/>
      <c r="HT292" s="38"/>
      <c r="HU292" s="38"/>
      <c r="HV292" s="38"/>
      <c r="HW292" s="38"/>
      <c r="HX292" s="38"/>
      <c r="HY292" s="38"/>
      <c r="HZ292" s="38"/>
      <c r="IA292" s="38"/>
      <c r="IB292" s="38"/>
      <c r="IC292" s="38"/>
      <c r="ID292" s="38"/>
      <c r="IE292" s="38"/>
      <c r="IF292" s="38"/>
      <c r="IG292" s="38"/>
      <c r="IH292" s="38"/>
    </row>
    <row r="293" ht="19.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  <c r="CH293" s="38"/>
      <c r="CI293" s="38"/>
      <c r="CJ293" s="38"/>
      <c r="CK293" s="38"/>
      <c r="CL293" s="38"/>
      <c r="CM293" s="38"/>
      <c r="CN293" s="38"/>
      <c r="CO293" s="38"/>
      <c r="CP293" s="38"/>
      <c r="CQ293" s="38"/>
      <c r="CR293" s="38"/>
      <c r="CS293" s="38"/>
      <c r="CT293" s="38"/>
      <c r="CU293" s="38"/>
      <c r="CV293" s="38"/>
      <c r="CW293" s="38"/>
      <c r="CX293" s="38"/>
      <c r="CY293" s="38"/>
      <c r="CZ293" s="38"/>
      <c r="DA293" s="38"/>
      <c r="DB293" s="38"/>
      <c r="DC293" s="38"/>
      <c r="DD293" s="38"/>
      <c r="DE293" s="38"/>
      <c r="DF293" s="38"/>
      <c r="DG293" s="38"/>
      <c r="DH293" s="38"/>
      <c r="DI293" s="38"/>
      <c r="DJ293" s="38"/>
      <c r="DK293" s="38"/>
      <c r="DL293" s="38"/>
      <c r="DM293" s="38"/>
      <c r="DN293" s="38"/>
      <c r="DO293" s="38"/>
      <c r="DP293" s="38"/>
      <c r="DQ293" s="38"/>
      <c r="DR293" s="38"/>
      <c r="DS293" s="38"/>
      <c r="DT293" s="38"/>
      <c r="DU293" s="38"/>
      <c r="DV293" s="38"/>
      <c r="DW293" s="38"/>
      <c r="DX293" s="38"/>
      <c r="DY293" s="38"/>
      <c r="DZ293" s="38"/>
      <c r="EA293" s="38"/>
      <c r="EB293" s="38"/>
      <c r="EC293" s="38"/>
      <c r="ED293" s="38"/>
      <c r="EE293" s="38"/>
      <c r="EF293" s="38"/>
      <c r="EG293" s="38"/>
      <c r="EH293" s="38"/>
      <c r="EI293" s="38"/>
      <c r="EJ293" s="38"/>
      <c r="EK293" s="38"/>
      <c r="EL293" s="38"/>
      <c r="EM293" s="38"/>
      <c r="EN293" s="38"/>
      <c r="EO293" s="38"/>
      <c r="EP293" s="38"/>
      <c r="EQ293" s="38"/>
      <c r="ER293" s="38"/>
      <c r="ES293" s="38"/>
      <c r="ET293" s="38"/>
      <c r="EU293" s="38"/>
      <c r="EV293" s="38"/>
      <c r="EW293" s="38"/>
      <c r="EX293" s="38"/>
      <c r="EY293" s="38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  <c r="GL293" s="38"/>
      <c r="GM293" s="38"/>
      <c r="GN293" s="38"/>
      <c r="GO293" s="38"/>
      <c r="GP293" s="38"/>
      <c r="GQ293" s="38"/>
      <c r="GR293" s="38"/>
      <c r="GS293" s="38"/>
      <c r="GT293" s="38"/>
      <c r="GU293" s="38"/>
      <c r="GV293" s="38"/>
      <c r="GW293" s="38"/>
      <c r="GX293" s="38"/>
      <c r="GY293" s="38"/>
      <c r="GZ293" s="38"/>
      <c r="HA293" s="38"/>
      <c r="HB293" s="38"/>
      <c r="HC293" s="38"/>
      <c r="HD293" s="38"/>
      <c r="HE293" s="38"/>
      <c r="HF293" s="38"/>
      <c r="HG293" s="38"/>
      <c r="HH293" s="38"/>
      <c r="HI293" s="38"/>
      <c r="HJ293" s="38"/>
      <c r="HK293" s="38"/>
      <c r="HL293" s="38"/>
      <c r="HM293" s="38"/>
      <c r="HN293" s="38"/>
      <c r="HO293" s="38"/>
      <c r="HP293" s="38"/>
      <c r="HQ293" s="38"/>
      <c r="HR293" s="38"/>
      <c r="HS293" s="38"/>
      <c r="HT293" s="38"/>
      <c r="HU293" s="38"/>
      <c r="HV293" s="38"/>
      <c r="HW293" s="38"/>
      <c r="HX293" s="38"/>
      <c r="HY293" s="38"/>
      <c r="HZ293" s="38"/>
      <c r="IA293" s="38"/>
      <c r="IB293" s="38"/>
      <c r="IC293" s="38"/>
      <c r="ID293" s="38"/>
      <c r="IE293" s="38"/>
      <c r="IF293" s="38"/>
      <c r="IG293" s="38"/>
      <c r="IH293" s="38"/>
    </row>
    <row r="294" ht="19.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  <c r="CH294" s="38"/>
      <c r="CI294" s="38"/>
      <c r="CJ294" s="38"/>
      <c r="CK294" s="38"/>
      <c r="CL294" s="38"/>
      <c r="CM294" s="38"/>
      <c r="CN294" s="38"/>
      <c r="CO294" s="38"/>
      <c r="CP294" s="38"/>
      <c r="CQ294" s="38"/>
      <c r="CR294" s="38"/>
      <c r="CS294" s="38"/>
      <c r="CT294" s="38"/>
      <c r="CU294" s="38"/>
      <c r="CV294" s="38"/>
      <c r="CW294" s="38"/>
      <c r="CX294" s="38"/>
      <c r="CY294" s="38"/>
      <c r="CZ294" s="38"/>
      <c r="DA294" s="38"/>
      <c r="DB294" s="38"/>
      <c r="DC294" s="38"/>
      <c r="DD294" s="38"/>
      <c r="DE294" s="38"/>
      <c r="DF294" s="38"/>
      <c r="DG294" s="38"/>
      <c r="DH294" s="38"/>
      <c r="DI294" s="38"/>
      <c r="DJ294" s="38"/>
      <c r="DK294" s="38"/>
      <c r="DL294" s="38"/>
      <c r="DM294" s="38"/>
      <c r="DN294" s="38"/>
      <c r="DO294" s="38"/>
      <c r="DP294" s="38"/>
      <c r="DQ294" s="38"/>
      <c r="DR294" s="38"/>
      <c r="DS294" s="38"/>
      <c r="DT294" s="38"/>
      <c r="DU294" s="38"/>
      <c r="DV294" s="38"/>
      <c r="DW294" s="38"/>
      <c r="DX294" s="38"/>
      <c r="DY294" s="38"/>
      <c r="DZ294" s="38"/>
      <c r="EA294" s="38"/>
      <c r="EB294" s="38"/>
      <c r="EC294" s="38"/>
      <c r="ED294" s="38"/>
      <c r="EE294" s="38"/>
      <c r="EF294" s="38"/>
      <c r="EG294" s="38"/>
      <c r="EH294" s="38"/>
      <c r="EI294" s="38"/>
      <c r="EJ294" s="38"/>
      <c r="EK294" s="38"/>
      <c r="EL294" s="38"/>
      <c r="EM294" s="38"/>
      <c r="EN294" s="38"/>
      <c r="EO294" s="38"/>
      <c r="EP294" s="38"/>
      <c r="EQ294" s="38"/>
      <c r="ER294" s="38"/>
      <c r="ES294" s="38"/>
      <c r="ET294" s="38"/>
      <c r="EU294" s="38"/>
      <c r="EV294" s="38"/>
      <c r="EW294" s="38"/>
      <c r="EX294" s="38"/>
      <c r="EY294" s="38"/>
      <c r="EZ294" s="38"/>
      <c r="FA294" s="38"/>
      <c r="FB294" s="38"/>
      <c r="FC294" s="38"/>
      <c r="FD294" s="38"/>
      <c r="FE294" s="38"/>
      <c r="FF294" s="38"/>
      <c r="FG294" s="38"/>
      <c r="FH294" s="38"/>
      <c r="FI294" s="38"/>
      <c r="FJ294" s="38"/>
      <c r="FK294" s="38"/>
      <c r="FL294" s="38"/>
      <c r="FM294" s="38"/>
      <c r="FN294" s="38"/>
      <c r="FO294" s="38"/>
      <c r="FP294" s="38"/>
      <c r="FQ294" s="38"/>
      <c r="FR294" s="38"/>
      <c r="FS294" s="38"/>
      <c r="FT294" s="38"/>
      <c r="FU294" s="38"/>
      <c r="FV294" s="38"/>
      <c r="FW294" s="38"/>
      <c r="FX294" s="38"/>
      <c r="FY294" s="38"/>
      <c r="FZ294" s="38"/>
      <c r="GA294" s="38"/>
      <c r="GB294" s="38"/>
      <c r="GC294" s="38"/>
      <c r="GD294" s="38"/>
      <c r="GE294" s="38"/>
      <c r="GF294" s="38"/>
      <c r="GG294" s="38"/>
      <c r="GH294" s="38"/>
      <c r="GI294" s="38"/>
      <c r="GJ294" s="38"/>
      <c r="GK294" s="38"/>
      <c r="GL294" s="38"/>
      <c r="GM294" s="38"/>
      <c r="GN294" s="38"/>
      <c r="GO294" s="38"/>
      <c r="GP294" s="38"/>
      <c r="GQ294" s="38"/>
      <c r="GR294" s="38"/>
      <c r="GS294" s="38"/>
      <c r="GT294" s="38"/>
      <c r="GU294" s="38"/>
      <c r="GV294" s="38"/>
      <c r="GW294" s="38"/>
      <c r="GX294" s="38"/>
      <c r="GY294" s="38"/>
      <c r="GZ294" s="38"/>
      <c r="HA294" s="38"/>
      <c r="HB294" s="38"/>
      <c r="HC294" s="38"/>
      <c r="HD294" s="38"/>
      <c r="HE294" s="38"/>
      <c r="HF294" s="38"/>
      <c r="HG294" s="38"/>
      <c r="HH294" s="38"/>
      <c r="HI294" s="38"/>
      <c r="HJ294" s="38"/>
      <c r="HK294" s="38"/>
      <c r="HL294" s="38"/>
      <c r="HM294" s="38"/>
      <c r="HN294" s="38"/>
      <c r="HO294" s="38"/>
      <c r="HP294" s="38"/>
      <c r="HQ294" s="38"/>
      <c r="HR294" s="38"/>
      <c r="HS294" s="38"/>
      <c r="HT294" s="38"/>
      <c r="HU294" s="38"/>
      <c r="HV294" s="38"/>
      <c r="HW294" s="38"/>
      <c r="HX294" s="38"/>
      <c r="HY294" s="38"/>
      <c r="HZ294" s="38"/>
      <c r="IA294" s="38"/>
      <c r="IB294" s="38"/>
      <c r="IC294" s="38"/>
      <c r="ID294" s="38"/>
      <c r="IE294" s="38"/>
      <c r="IF294" s="38"/>
      <c r="IG294" s="38"/>
      <c r="IH294" s="38"/>
    </row>
    <row r="295" ht="19.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  <c r="CH295" s="38"/>
      <c r="CI295" s="38"/>
      <c r="CJ295" s="38"/>
      <c r="CK295" s="38"/>
      <c r="CL295" s="38"/>
      <c r="CM295" s="38"/>
      <c r="CN295" s="38"/>
      <c r="CO295" s="38"/>
      <c r="CP295" s="38"/>
      <c r="CQ295" s="38"/>
      <c r="CR295" s="38"/>
      <c r="CS295" s="38"/>
      <c r="CT295" s="38"/>
      <c r="CU295" s="38"/>
      <c r="CV295" s="38"/>
      <c r="CW295" s="38"/>
      <c r="CX295" s="38"/>
      <c r="CY295" s="38"/>
      <c r="CZ295" s="38"/>
      <c r="DA295" s="38"/>
      <c r="DB295" s="38"/>
      <c r="DC295" s="38"/>
      <c r="DD295" s="38"/>
      <c r="DE295" s="38"/>
      <c r="DF295" s="38"/>
      <c r="DG295" s="38"/>
      <c r="DH295" s="38"/>
      <c r="DI295" s="38"/>
      <c r="DJ295" s="38"/>
      <c r="DK295" s="38"/>
      <c r="DL295" s="38"/>
      <c r="DM295" s="38"/>
      <c r="DN295" s="38"/>
      <c r="DO295" s="38"/>
      <c r="DP295" s="38"/>
      <c r="DQ295" s="38"/>
      <c r="DR295" s="38"/>
      <c r="DS295" s="38"/>
      <c r="DT295" s="38"/>
      <c r="DU295" s="38"/>
      <c r="DV295" s="38"/>
      <c r="DW295" s="38"/>
      <c r="DX295" s="38"/>
      <c r="DY295" s="38"/>
      <c r="DZ295" s="38"/>
      <c r="EA295" s="38"/>
      <c r="EB295" s="38"/>
      <c r="EC295" s="38"/>
      <c r="ED295" s="38"/>
      <c r="EE295" s="38"/>
      <c r="EF295" s="38"/>
      <c r="EG295" s="38"/>
      <c r="EH295" s="38"/>
      <c r="EI295" s="38"/>
      <c r="EJ295" s="38"/>
      <c r="EK295" s="38"/>
      <c r="EL295" s="38"/>
      <c r="EM295" s="38"/>
      <c r="EN295" s="38"/>
      <c r="EO295" s="38"/>
      <c r="EP295" s="38"/>
      <c r="EQ295" s="38"/>
      <c r="ER295" s="38"/>
      <c r="ES295" s="38"/>
      <c r="ET295" s="38"/>
      <c r="EU295" s="38"/>
      <c r="EV295" s="38"/>
      <c r="EW295" s="38"/>
      <c r="EX295" s="38"/>
      <c r="EY295" s="38"/>
      <c r="EZ295" s="38"/>
      <c r="FA295" s="38"/>
      <c r="FB295" s="38"/>
      <c r="FC295" s="38"/>
      <c r="FD295" s="38"/>
      <c r="FE295" s="38"/>
      <c r="FF295" s="38"/>
      <c r="FG295" s="38"/>
      <c r="FH295" s="38"/>
      <c r="FI295" s="38"/>
      <c r="FJ295" s="38"/>
      <c r="FK295" s="38"/>
      <c r="FL295" s="38"/>
      <c r="FM295" s="38"/>
      <c r="FN295" s="38"/>
      <c r="FO295" s="38"/>
      <c r="FP295" s="38"/>
      <c r="FQ295" s="38"/>
      <c r="FR295" s="38"/>
      <c r="FS295" s="38"/>
      <c r="FT295" s="38"/>
      <c r="FU295" s="38"/>
      <c r="FV295" s="38"/>
      <c r="FW295" s="38"/>
      <c r="FX295" s="38"/>
      <c r="FY295" s="38"/>
      <c r="FZ295" s="38"/>
      <c r="GA295" s="38"/>
      <c r="GB295" s="38"/>
      <c r="GC295" s="38"/>
      <c r="GD295" s="38"/>
      <c r="GE295" s="38"/>
      <c r="GF295" s="38"/>
      <c r="GG295" s="38"/>
      <c r="GH295" s="38"/>
      <c r="GI295" s="38"/>
      <c r="GJ295" s="38"/>
      <c r="GK295" s="38"/>
      <c r="GL295" s="38"/>
      <c r="GM295" s="38"/>
      <c r="GN295" s="38"/>
      <c r="GO295" s="38"/>
      <c r="GP295" s="38"/>
      <c r="GQ295" s="38"/>
      <c r="GR295" s="38"/>
      <c r="GS295" s="38"/>
      <c r="GT295" s="38"/>
      <c r="GU295" s="38"/>
      <c r="GV295" s="38"/>
      <c r="GW295" s="38"/>
      <c r="GX295" s="38"/>
      <c r="GY295" s="38"/>
      <c r="GZ295" s="38"/>
      <c r="HA295" s="38"/>
      <c r="HB295" s="38"/>
      <c r="HC295" s="38"/>
      <c r="HD295" s="38"/>
      <c r="HE295" s="38"/>
      <c r="HF295" s="38"/>
      <c r="HG295" s="38"/>
      <c r="HH295" s="38"/>
      <c r="HI295" s="38"/>
      <c r="HJ295" s="38"/>
      <c r="HK295" s="38"/>
      <c r="HL295" s="38"/>
      <c r="HM295" s="38"/>
      <c r="HN295" s="38"/>
      <c r="HO295" s="38"/>
      <c r="HP295" s="38"/>
      <c r="HQ295" s="38"/>
      <c r="HR295" s="38"/>
      <c r="HS295" s="38"/>
      <c r="HT295" s="38"/>
      <c r="HU295" s="38"/>
      <c r="HV295" s="38"/>
      <c r="HW295" s="38"/>
      <c r="HX295" s="38"/>
      <c r="HY295" s="38"/>
      <c r="HZ295" s="38"/>
      <c r="IA295" s="38"/>
      <c r="IB295" s="38"/>
      <c r="IC295" s="38"/>
      <c r="ID295" s="38"/>
      <c r="IE295" s="38"/>
      <c r="IF295" s="38"/>
      <c r="IG295" s="38"/>
      <c r="IH295" s="38"/>
    </row>
    <row r="296" ht="19.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  <c r="CB296" s="38"/>
      <c r="CC296" s="38"/>
      <c r="CD296" s="38"/>
      <c r="CE296" s="38"/>
      <c r="CF296" s="38"/>
      <c r="CG296" s="38"/>
      <c r="CH296" s="38"/>
      <c r="CI296" s="38"/>
      <c r="CJ296" s="38"/>
      <c r="CK296" s="38"/>
      <c r="CL296" s="38"/>
      <c r="CM296" s="38"/>
      <c r="CN296" s="38"/>
      <c r="CO296" s="38"/>
      <c r="CP296" s="38"/>
      <c r="CQ296" s="38"/>
      <c r="CR296" s="38"/>
      <c r="CS296" s="38"/>
      <c r="CT296" s="38"/>
      <c r="CU296" s="38"/>
      <c r="CV296" s="38"/>
      <c r="CW296" s="38"/>
      <c r="CX296" s="38"/>
      <c r="CY296" s="38"/>
      <c r="CZ296" s="38"/>
      <c r="DA296" s="38"/>
      <c r="DB296" s="38"/>
      <c r="DC296" s="38"/>
      <c r="DD296" s="38"/>
      <c r="DE296" s="38"/>
      <c r="DF296" s="38"/>
      <c r="DG296" s="38"/>
      <c r="DH296" s="38"/>
      <c r="DI296" s="38"/>
      <c r="DJ296" s="38"/>
      <c r="DK296" s="38"/>
      <c r="DL296" s="38"/>
      <c r="DM296" s="38"/>
      <c r="DN296" s="38"/>
      <c r="DO296" s="38"/>
      <c r="DP296" s="38"/>
      <c r="DQ296" s="38"/>
      <c r="DR296" s="38"/>
      <c r="DS296" s="38"/>
      <c r="DT296" s="38"/>
      <c r="DU296" s="38"/>
      <c r="DV296" s="38"/>
      <c r="DW296" s="38"/>
      <c r="DX296" s="38"/>
      <c r="DY296" s="38"/>
      <c r="DZ296" s="38"/>
      <c r="EA296" s="38"/>
      <c r="EB296" s="38"/>
      <c r="EC296" s="38"/>
      <c r="ED296" s="38"/>
      <c r="EE296" s="38"/>
      <c r="EF296" s="38"/>
      <c r="EG296" s="38"/>
      <c r="EH296" s="38"/>
      <c r="EI296" s="38"/>
      <c r="EJ296" s="38"/>
      <c r="EK296" s="38"/>
      <c r="EL296" s="38"/>
      <c r="EM296" s="38"/>
      <c r="EN296" s="38"/>
      <c r="EO296" s="38"/>
      <c r="EP296" s="38"/>
      <c r="EQ296" s="38"/>
      <c r="ER296" s="38"/>
      <c r="ES296" s="38"/>
      <c r="ET296" s="38"/>
      <c r="EU296" s="38"/>
      <c r="EV296" s="38"/>
      <c r="EW296" s="38"/>
      <c r="EX296" s="38"/>
      <c r="EY296" s="38"/>
      <c r="EZ296" s="38"/>
      <c r="FA296" s="38"/>
      <c r="FB296" s="38"/>
      <c r="FC296" s="38"/>
      <c r="FD296" s="38"/>
      <c r="FE296" s="38"/>
      <c r="FF296" s="38"/>
      <c r="FG296" s="38"/>
      <c r="FH296" s="38"/>
      <c r="FI296" s="38"/>
      <c r="FJ296" s="38"/>
      <c r="FK296" s="38"/>
      <c r="FL296" s="38"/>
      <c r="FM296" s="38"/>
      <c r="FN296" s="38"/>
      <c r="FO296" s="38"/>
      <c r="FP296" s="38"/>
      <c r="FQ296" s="38"/>
      <c r="FR296" s="38"/>
      <c r="FS296" s="38"/>
      <c r="FT296" s="38"/>
      <c r="FU296" s="38"/>
      <c r="FV296" s="38"/>
      <c r="FW296" s="38"/>
      <c r="FX296" s="38"/>
      <c r="FY296" s="38"/>
      <c r="FZ296" s="38"/>
      <c r="GA296" s="38"/>
      <c r="GB296" s="38"/>
      <c r="GC296" s="38"/>
      <c r="GD296" s="38"/>
      <c r="GE296" s="38"/>
      <c r="GF296" s="38"/>
      <c r="GG296" s="38"/>
      <c r="GH296" s="38"/>
      <c r="GI296" s="38"/>
      <c r="GJ296" s="38"/>
      <c r="GK296" s="38"/>
      <c r="GL296" s="38"/>
      <c r="GM296" s="38"/>
      <c r="GN296" s="38"/>
      <c r="GO296" s="38"/>
      <c r="GP296" s="38"/>
      <c r="GQ296" s="38"/>
      <c r="GR296" s="38"/>
      <c r="GS296" s="38"/>
      <c r="GT296" s="38"/>
      <c r="GU296" s="38"/>
      <c r="GV296" s="38"/>
      <c r="GW296" s="38"/>
      <c r="GX296" s="38"/>
      <c r="GY296" s="38"/>
      <c r="GZ296" s="38"/>
      <c r="HA296" s="38"/>
      <c r="HB296" s="38"/>
      <c r="HC296" s="38"/>
      <c r="HD296" s="38"/>
      <c r="HE296" s="38"/>
      <c r="HF296" s="38"/>
      <c r="HG296" s="38"/>
      <c r="HH296" s="38"/>
      <c r="HI296" s="38"/>
      <c r="HJ296" s="38"/>
      <c r="HK296" s="38"/>
      <c r="HL296" s="38"/>
      <c r="HM296" s="38"/>
      <c r="HN296" s="38"/>
      <c r="HO296" s="38"/>
      <c r="HP296" s="38"/>
      <c r="HQ296" s="38"/>
      <c r="HR296" s="38"/>
      <c r="HS296" s="38"/>
      <c r="HT296" s="38"/>
      <c r="HU296" s="38"/>
      <c r="HV296" s="38"/>
      <c r="HW296" s="38"/>
      <c r="HX296" s="38"/>
      <c r="HY296" s="38"/>
      <c r="HZ296" s="38"/>
      <c r="IA296" s="38"/>
      <c r="IB296" s="38"/>
      <c r="IC296" s="38"/>
      <c r="ID296" s="38"/>
      <c r="IE296" s="38"/>
      <c r="IF296" s="38"/>
      <c r="IG296" s="38"/>
      <c r="IH296" s="38"/>
    </row>
    <row r="297" ht="19.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  <c r="CH297" s="38"/>
      <c r="CI297" s="38"/>
      <c r="CJ297" s="38"/>
      <c r="CK297" s="38"/>
      <c r="CL297" s="38"/>
      <c r="CM297" s="38"/>
      <c r="CN297" s="38"/>
      <c r="CO297" s="38"/>
      <c r="CP297" s="38"/>
      <c r="CQ297" s="38"/>
      <c r="CR297" s="38"/>
      <c r="CS297" s="38"/>
      <c r="CT297" s="38"/>
      <c r="CU297" s="38"/>
      <c r="CV297" s="38"/>
      <c r="CW297" s="38"/>
      <c r="CX297" s="38"/>
      <c r="CY297" s="38"/>
      <c r="CZ297" s="38"/>
      <c r="DA297" s="38"/>
      <c r="DB297" s="38"/>
      <c r="DC297" s="38"/>
      <c r="DD297" s="38"/>
      <c r="DE297" s="38"/>
      <c r="DF297" s="38"/>
      <c r="DG297" s="38"/>
      <c r="DH297" s="38"/>
      <c r="DI297" s="38"/>
      <c r="DJ297" s="38"/>
      <c r="DK297" s="38"/>
      <c r="DL297" s="38"/>
      <c r="DM297" s="38"/>
      <c r="DN297" s="38"/>
      <c r="DO297" s="38"/>
      <c r="DP297" s="38"/>
      <c r="DQ297" s="38"/>
      <c r="DR297" s="38"/>
      <c r="DS297" s="38"/>
      <c r="DT297" s="38"/>
      <c r="DU297" s="38"/>
      <c r="DV297" s="38"/>
      <c r="DW297" s="38"/>
      <c r="DX297" s="38"/>
      <c r="DY297" s="38"/>
      <c r="DZ297" s="38"/>
      <c r="EA297" s="38"/>
      <c r="EB297" s="38"/>
      <c r="EC297" s="38"/>
      <c r="ED297" s="38"/>
      <c r="EE297" s="38"/>
      <c r="EF297" s="38"/>
      <c r="EG297" s="38"/>
      <c r="EH297" s="38"/>
      <c r="EI297" s="38"/>
      <c r="EJ297" s="38"/>
      <c r="EK297" s="38"/>
      <c r="EL297" s="38"/>
      <c r="EM297" s="38"/>
      <c r="EN297" s="38"/>
      <c r="EO297" s="38"/>
      <c r="EP297" s="38"/>
      <c r="EQ297" s="38"/>
      <c r="ER297" s="38"/>
      <c r="ES297" s="38"/>
      <c r="ET297" s="38"/>
      <c r="EU297" s="38"/>
      <c r="EV297" s="38"/>
      <c r="EW297" s="38"/>
      <c r="EX297" s="38"/>
      <c r="EY297" s="38"/>
      <c r="EZ297" s="38"/>
      <c r="FA297" s="38"/>
      <c r="FB297" s="38"/>
      <c r="FC297" s="38"/>
      <c r="FD297" s="38"/>
      <c r="FE297" s="38"/>
      <c r="FF297" s="38"/>
      <c r="FG297" s="38"/>
      <c r="FH297" s="38"/>
      <c r="FI297" s="38"/>
      <c r="FJ297" s="38"/>
      <c r="FK297" s="38"/>
      <c r="FL297" s="38"/>
      <c r="FM297" s="38"/>
      <c r="FN297" s="38"/>
      <c r="FO297" s="38"/>
      <c r="FP297" s="38"/>
      <c r="FQ297" s="38"/>
      <c r="FR297" s="38"/>
      <c r="FS297" s="38"/>
      <c r="FT297" s="38"/>
      <c r="FU297" s="38"/>
      <c r="FV297" s="38"/>
      <c r="FW297" s="38"/>
      <c r="FX297" s="38"/>
      <c r="FY297" s="38"/>
      <c r="FZ297" s="38"/>
      <c r="GA297" s="38"/>
      <c r="GB297" s="38"/>
      <c r="GC297" s="38"/>
      <c r="GD297" s="38"/>
      <c r="GE297" s="38"/>
      <c r="GF297" s="38"/>
      <c r="GG297" s="38"/>
      <c r="GH297" s="38"/>
      <c r="GI297" s="38"/>
      <c r="GJ297" s="38"/>
      <c r="GK297" s="38"/>
      <c r="GL297" s="38"/>
      <c r="GM297" s="38"/>
      <c r="GN297" s="38"/>
      <c r="GO297" s="38"/>
      <c r="GP297" s="38"/>
      <c r="GQ297" s="38"/>
      <c r="GR297" s="38"/>
      <c r="GS297" s="38"/>
      <c r="GT297" s="38"/>
      <c r="GU297" s="38"/>
      <c r="GV297" s="38"/>
      <c r="GW297" s="38"/>
      <c r="GX297" s="38"/>
      <c r="GY297" s="38"/>
      <c r="GZ297" s="38"/>
      <c r="HA297" s="38"/>
      <c r="HB297" s="38"/>
      <c r="HC297" s="38"/>
      <c r="HD297" s="38"/>
      <c r="HE297" s="38"/>
      <c r="HF297" s="38"/>
      <c r="HG297" s="38"/>
      <c r="HH297" s="38"/>
      <c r="HI297" s="38"/>
      <c r="HJ297" s="38"/>
      <c r="HK297" s="38"/>
      <c r="HL297" s="38"/>
      <c r="HM297" s="38"/>
      <c r="HN297" s="38"/>
      <c r="HO297" s="38"/>
      <c r="HP297" s="38"/>
      <c r="HQ297" s="38"/>
      <c r="HR297" s="38"/>
      <c r="HS297" s="38"/>
      <c r="HT297" s="38"/>
      <c r="HU297" s="38"/>
      <c r="HV297" s="38"/>
      <c r="HW297" s="38"/>
      <c r="HX297" s="38"/>
      <c r="HY297" s="38"/>
      <c r="HZ297" s="38"/>
      <c r="IA297" s="38"/>
      <c r="IB297" s="38"/>
      <c r="IC297" s="38"/>
      <c r="ID297" s="38"/>
      <c r="IE297" s="38"/>
      <c r="IF297" s="38"/>
      <c r="IG297" s="38"/>
      <c r="IH297" s="38"/>
    </row>
    <row r="298" ht="19.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  <c r="CH298" s="38"/>
      <c r="CI298" s="38"/>
      <c r="CJ298" s="38"/>
      <c r="CK298" s="38"/>
      <c r="CL298" s="38"/>
      <c r="CM298" s="38"/>
      <c r="CN298" s="38"/>
      <c r="CO298" s="38"/>
      <c r="CP298" s="38"/>
      <c r="CQ298" s="38"/>
      <c r="CR298" s="38"/>
      <c r="CS298" s="38"/>
      <c r="CT298" s="38"/>
      <c r="CU298" s="38"/>
      <c r="CV298" s="38"/>
      <c r="CW298" s="38"/>
      <c r="CX298" s="38"/>
      <c r="CY298" s="38"/>
      <c r="CZ298" s="38"/>
      <c r="DA298" s="38"/>
      <c r="DB298" s="38"/>
      <c r="DC298" s="38"/>
      <c r="DD298" s="38"/>
      <c r="DE298" s="38"/>
      <c r="DF298" s="38"/>
      <c r="DG298" s="38"/>
      <c r="DH298" s="38"/>
      <c r="DI298" s="38"/>
      <c r="DJ298" s="38"/>
      <c r="DK298" s="38"/>
      <c r="DL298" s="38"/>
      <c r="DM298" s="38"/>
      <c r="DN298" s="38"/>
      <c r="DO298" s="38"/>
      <c r="DP298" s="38"/>
      <c r="DQ298" s="38"/>
      <c r="DR298" s="38"/>
      <c r="DS298" s="38"/>
      <c r="DT298" s="38"/>
      <c r="DU298" s="38"/>
      <c r="DV298" s="38"/>
      <c r="DW298" s="38"/>
      <c r="DX298" s="38"/>
      <c r="DY298" s="38"/>
      <c r="DZ298" s="38"/>
      <c r="EA298" s="38"/>
      <c r="EB298" s="38"/>
      <c r="EC298" s="38"/>
      <c r="ED298" s="38"/>
      <c r="EE298" s="38"/>
      <c r="EF298" s="38"/>
      <c r="EG298" s="38"/>
      <c r="EH298" s="38"/>
      <c r="EI298" s="38"/>
      <c r="EJ298" s="38"/>
      <c r="EK298" s="38"/>
      <c r="EL298" s="38"/>
      <c r="EM298" s="38"/>
      <c r="EN298" s="38"/>
      <c r="EO298" s="38"/>
      <c r="EP298" s="38"/>
      <c r="EQ298" s="38"/>
      <c r="ER298" s="38"/>
      <c r="ES298" s="38"/>
      <c r="ET298" s="38"/>
      <c r="EU298" s="38"/>
      <c r="EV298" s="38"/>
      <c r="EW298" s="38"/>
      <c r="EX298" s="38"/>
      <c r="EY298" s="38"/>
      <c r="EZ298" s="38"/>
      <c r="FA298" s="38"/>
      <c r="FB298" s="38"/>
      <c r="FC298" s="38"/>
      <c r="FD298" s="38"/>
      <c r="FE298" s="38"/>
      <c r="FF298" s="38"/>
      <c r="FG298" s="38"/>
      <c r="FH298" s="38"/>
      <c r="FI298" s="38"/>
      <c r="FJ298" s="38"/>
      <c r="FK298" s="38"/>
      <c r="FL298" s="38"/>
      <c r="FM298" s="38"/>
      <c r="FN298" s="38"/>
      <c r="FO298" s="38"/>
      <c r="FP298" s="38"/>
      <c r="FQ298" s="38"/>
      <c r="FR298" s="38"/>
      <c r="FS298" s="38"/>
      <c r="FT298" s="38"/>
      <c r="FU298" s="38"/>
      <c r="FV298" s="38"/>
      <c r="FW298" s="38"/>
      <c r="FX298" s="38"/>
      <c r="FY298" s="38"/>
      <c r="FZ298" s="38"/>
      <c r="GA298" s="38"/>
      <c r="GB298" s="38"/>
      <c r="GC298" s="38"/>
      <c r="GD298" s="38"/>
      <c r="GE298" s="38"/>
      <c r="GF298" s="38"/>
      <c r="GG298" s="38"/>
      <c r="GH298" s="38"/>
      <c r="GI298" s="38"/>
      <c r="GJ298" s="38"/>
      <c r="GK298" s="38"/>
      <c r="GL298" s="38"/>
      <c r="GM298" s="38"/>
      <c r="GN298" s="38"/>
      <c r="GO298" s="38"/>
      <c r="GP298" s="38"/>
      <c r="GQ298" s="38"/>
      <c r="GR298" s="38"/>
      <c r="GS298" s="38"/>
      <c r="GT298" s="38"/>
      <c r="GU298" s="38"/>
      <c r="GV298" s="38"/>
      <c r="GW298" s="38"/>
      <c r="GX298" s="38"/>
      <c r="GY298" s="38"/>
      <c r="GZ298" s="38"/>
      <c r="HA298" s="38"/>
      <c r="HB298" s="38"/>
      <c r="HC298" s="38"/>
      <c r="HD298" s="38"/>
      <c r="HE298" s="38"/>
      <c r="HF298" s="38"/>
      <c r="HG298" s="38"/>
      <c r="HH298" s="38"/>
      <c r="HI298" s="38"/>
      <c r="HJ298" s="38"/>
      <c r="HK298" s="38"/>
      <c r="HL298" s="38"/>
      <c r="HM298" s="38"/>
      <c r="HN298" s="38"/>
      <c r="HO298" s="38"/>
      <c r="HP298" s="38"/>
      <c r="HQ298" s="38"/>
      <c r="HR298" s="38"/>
      <c r="HS298" s="38"/>
      <c r="HT298" s="38"/>
      <c r="HU298" s="38"/>
      <c r="HV298" s="38"/>
      <c r="HW298" s="38"/>
      <c r="HX298" s="38"/>
      <c r="HY298" s="38"/>
      <c r="HZ298" s="38"/>
      <c r="IA298" s="38"/>
      <c r="IB298" s="38"/>
      <c r="IC298" s="38"/>
      <c r="ID298" s="38"/>
      <c r="IE298" s="38"/>
      <c r="IF298" s="38"/>
      <c r="IG298" s="38"/>
      <c r="IH298" s="38"/>
    </row>
    <row r="299" ht="19.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  <c r="CH299" s="38"/>
      <c r="CI299" s="38"/>
      <c r="CJ299" s="38"/>
      <c r="CK299" s="38"/>
      <c r="CL299" s="38"/>
      <c r="CM299" s="38"/>
      <c r="CN299" s="38"/>
      <c r="CO299" s="38"/>
      <c r="CP299" s="38"/>
      <c r="CQ299" s="38"/>
      <c r="CR299" s="38"/>
      <c r="CS299" s="38"/>
      <c r="CT299" s="38"/>
      <c r="CU299" s="38"/>
      <c r="CV299" s="38"/>
      <c r="CW299" s="38"/>
      <c r="CX299" s="38"/>
      <c r="CY299" s="38"/>
      <c r="CZ299" s="38"/>
      <c r="DA299" s="38"/>
      <c r="DB299" s="38"/>
      <c r="DC299" s="38"/>
      <c r="DD299" s="38"/>
      <c r="DE299" s="38"/>
      <c r="DF299" s="38"/>
      <c r="DG299" s="38"/>
      <c r="DH299" s="38"/>
      <c r="DI299" s="38"/>
      <c r="DJ299" s="38"/>
      <c r="DK299" s="38"/>
      <c r="DL299" s="38"/>
      <c r="DM299" s="38"/>
      <c r="DN299" s="38"/>
      <c r="DO299" s="38"/>
      <c r="DP299" s="38"/>
      <c r="DQ299" s="38"/>
      <c r="DR299" s="38"/>
      <c r="DS299" s="38"/>
      <c r="DT299" s="38"/>
      <c r="DU299" s="38"/>
      <c r="DV299" s="38"/>
      <c r="DW299" s="38"/>
      <c r="DX299" s="38"/>
      <c r="DY299" s="38"/>
      <c r="DZ299" s="38"/>
      <c r="EA299" s="38"/>
      <c r="EB299" s="38"/>
      <c r="EC299" s="38"/>
      <c r="ED299" s="38"/>
      <c r="EE299" s="38"/>
      <c r="EF299" s="38"/>
      <c r="EG299" s="38"/>
      <c r="EH299" s="38"/>
      <c r="EI299" s="38"/>
      <c r="EJ299" s="38"/>
      <c r="EK299" s="38"/>
      <c r="EL299" s="38"/>
      <c r="EM299" s="38"/>
      <c r="EN299" s="38"/>
      <c r="EO299" s="38"/>
      <c r="EP299" s="38"/>
      <c r="EQ299" s="38"/>
      <c r="ER299" s="38"/>
      <c r="ES299" s="38"/>
      <c r="ET299" s="38"/>
      <c r="EU299" s="38"/>
      <c r="EV299" s="38"/>
      <c r="EW299" s="38"/>
      <c r="EX299" s="38"/>
      <c r="EY299" s="38"/>
      <c r="EZ299" s="38"/>
      <c r="FA299" s="38"/>
      <c r="FB299" s="38"/>
      <c r="FC299" s="38"/>
      <c r="FD299" s="38"/>
      <c r="FE299" s="38"/>
      <c r="FF299" s="38"/>
      <c r="FG299" s="38"/>
      <c r="FH299" s="38"/>
      <c r="FI299" s="38"/>
      <c r="FJ299" s="38"/>
      <c r="FK299" s="38"/>
      <c r="FL299" s="38"/>
      <c r="FM299" s="38"/>
      <c r="FN299" s="38"/>
      <c r="FO299" s="38"/>
      <c r="FP299" s="38"/>
      <c r="FQ299" s="38"/>
      <c r="FR299" s="38"/>
      <c r="FS299" s="38"/>
      <c r="FT299" s="38"/>
      <c r="FU299" s="38"/>
      <c r="FV299" s="38"/>
      <c r="FW299" s="38"/>
      <c r="FX299" s="38"/>
      <c r="FY299" s="38"/>
      <c r="FZ299" s="38"/>
      <c r="GA299" s="38"/>
      <c r="GB299" s="38"/>
      <c r="GC299" s="38"/>
      <c r="GD299" s="38"/>
      <c r="GE299" s="38"/>
      <c r="GF299" s="38"/>
      <c r="GG299" s="38"/>
      <c r="GH299" s="38"/>
      <c r="GI299" s="38"/>
      <c r="GJ299" s="38"/>
      <c r="GK299" s="38"/>
      <c r="GL299" s="38"/>
      <c r="GM299" s="38"/>
      <c r="GN299" s="38"/>
      <c r="GO299" s="38"/>
      <c r="GP299" s="38"/>
      <c r="GQ299" s="38"/>
      <c r="GR299" s="38"/>
      <c r="GS299" s="38"/>
      <c r="GT299" s="38"/>
      <c r="GU299" s="38"/>
      <c r="GV299" s="38"/>
      <c r="GW299" s="38"/>
      <c r="GX299" s="38"/>
      <c r="GY299" s="38"/>
      <c r="GZ299" s="38"/>
      <c r="HA299" s="38"/>
      <c r="HB299" s="38"/>
      <c r="HC299" s="38"/>
      <c r="HD299" s="38"/>
      <c r="HE299" s="38"/>
      <c r="HF299" s="38"/>
      <c r="HG299" s="38"/>
      <c r="HH299" s="38"/>
      <c r="HI299" s="38"/>
      <c r="HJ299" s="38"/>
      <c r="HK299" s="38"/>
      <c r="HL299" s="38"/>
      <c r="HM299" s="38"/>
      <c r="HN299" s="38"/>
      <c r="HO299" s="38"/>
      <c r="HP299" s="38"/>
      <c r="HQ299" s="38"/>
      <c r="HR299" s="38"/>
      <c r="HS299" s="38"/>
      <c r="HT299" s="38"/>
      <c r="HU299" s="38"/>
      <c r="HV299" s="38"/>
      <c r="HW299" s="38"/>
      <c r="HX299" s="38"/>
      <c r="HY299" s="38"/>
      <c r="HZ299" s="38"/>
      <c r="IA299" s="38"/>
      <c r="IB299" s="38"/>
      <c r="IC299" s="38"/>
      <c r="ID299" s="38"/>
      <c r="IE299" s="38"/>
      <c r="IF299" s="38"/>
      <c r="IG299" s="38"/>
      <c r="IH299" s="38"/>
    </row>
    <row r="300" ht="19.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  <c r="CE300" s="38"/>
      <c r="CF300" s="38"/>
      <c r="CG300" s="38"/>
      <c r="CH300" s="38"/>
      <c r="CI300" s="38"/>
      <c r="CJ300" s="38"/>
      <c r="CK300" s="38"/>
      <c r="CL300" s="38"/>
      <c r="CM300" s="38"/>
      <c r="CN300" s="38"/>
      <c r="CO300" s="38"/>
      <c r="CP300" s="38"/>
      <c r="CQ300" s="38"/>
      <c r="CR300" s="38"/>
      <c r="CS300" s="38"/>
      <c r="CT300" s="38"/>
      <c r="CU300" s="38"/>
      <c r="CV300" s="38"/>
      <c r="CW300" s="38"/>
      <c r="CX300" s="38"/>
      <c r="CY300" s="38"/>
      <c r="CZ300" s="38"/>
      <c r="DA300" s="38"/>
      <c r="DB300" s="38"/>
      <c r="DC300" s="38"/>
      <c r="DD300" s="38"/>
      <c r="DE300" s="38"/>
      <c r="DF300" s="38"/>
      <c r="DG300" s="38"/>
      <c r="DH300" s="38"/>
      <c r="DI300" s="38"/>
      <c r="DJ300" s="38"/>
      <c r="DK300" s="38"/>
      <c r="DL300" s="38"/>
      <c r="DM300" s="38"/>
      <c r="DN300" s="38"/>
      <c r="DO300" s="38"/>
      <c r="DP300" s="38"/>
      <c r="DQ300" s="38"/>
      <c r="DR300" s="38"/>
      <c r="DS300" s="38"/>
      <c r="DT300" s="38"/>
      <c r="DU300" s="38"/>
      <c r="DV300" s="38"/>
      <c r="DW300" s="38"/>
      <c r="DX300" s="38"/>
      <c r="DY300" s="38"/>
      <c r="DZ300" s="38"/>
      <c r="EA300" s="38"/>
      <c r="EB300" s="38"/>
      <c r="EC300" s="38"/>
      <c r="ED300" s="38"/>
      <c r="EE300" s="38"/>
      <c r="EF300" s="38"/>
      <c r="EG300" s="38"/>
      <c r="EH300" s="38"/>
      <c r="EI300" s="38"/>
      <c r="EJ300" s="38"/>
      <c r="EK300" s="38"/>
      <c r="EL300" s="38"/>
      <c r="EM300" s="38"/>
      <c r="EN300" s="38"/>
      <c r="EO300" s="38"/>
      <c r="EP300" s="38"/>
      <c r="EQ300" s="38"/>
      <c r="ER300" s="38"/>
      <c r="ES300" s="38"/>
      <c r="ET300" s="38"/>
      <c r="EU300" s="38"/>
      <c r="EV300" s="38"/>
      <c r="EW300" s="38"/>
      <c r="EX300" s="38"/>
      <c r="EY300" s="38"/>
      <c r="EZ300" s="38"/>
      <c r="FA300" s="38"/>
      <c r="FB300" s="38"/>
      <c r="FC300" s="38"/>
      <c r="FD300" s="38"/>
      <c r="FE300" s="38"/>
      <c r="FF300" s="38"/>
      <c r="FG300" s="38"/>
      <c r="FH300" s="38"/>
      <c r="FI300" s="38"/>
      <c r="FJ300" s="38"/>
      <c r="FK300" s="38"/>
      <c r="FL300" s="38"/>
      <c r="FM300" s="38"/>
      <c r="FN300" s="38"/>
      <c r="FO300" s="38"/>
      <c r="FP300" s="38"/>
      <c r="FQ300" s="38"/>
      <c r="FR300" s="38"/>
      <c r="FS300" s="38"/>
      <c r="FT300" s="38"/>
      <c r="FU300" s="38"/>
      <c r="FV300" s="38"/>
      <c r="FW300" s="38"/>
      <c r="FX300" s="38"/>
      <c r="FY300" s="38"/>
      <c r="FZ300" s="38"/>
      <c r="GA300" s="38"/>
      <c r="GB300" s="38"/>
      <c r="GC300" s="38"/>
      <c r="GD300" s="38"/>
      <c r="GE300" s="38"/>
      <c r="GF300" s="38"/>
      <c r="GG300" s="38"/>
      <c r="GH300" s="38"/>
      <c r="GI300" s="38"/>
      <c r="GJ300" s="38"/>
      <c r="GK300" s="38"/>
      <c r="GL300" s="38"/>
      <c r="GM300" s="38"/>
      <c r="GN300" s="38"/>
      <c r="GO300" s="38"/>
      <c r="GP300" s="38"/>
      <c r="GQ300" s="38"/>
      <c r="GR300" s="38"/>
      <c r="GS300" s="38"/>
      <c r="GT300" s="38"/>
      <c r="GU300" s="38"/>
      <c r="GV300" s="38"/>
      <c r="GW300" s="38"/>
      <c r="GX300" s="38"/>
      <c r="GY300" s="38"/>
      <c r="GZ300" s="38"/>
      <c r="HA300" s="38"/>
      <c r="HB300" s="38"/>
      <c r="HC300" s="38"/>
      <c r="HD300" s="38"/>
      <c r="HE300" s="38"/>
      <c r="HF300" s="38"/>
      <c r="HG300" s="38"/>
      <c r="HH300" s="38"/>
      <c r="HI300" s="38"/>
      <c r="HJ300" s="38"/>
      <c r="HK300" s="38"/>
      <c r="HL300" s="38"/>
      <c r="HM300" s="38"/>
      <c r="HN300" s="38"/>
      <c r="HO300" s="38"/>
      <c r="HP300" s="38"/>
      <c r="HQ300" s="38"/>
      <c r="HR300" s="38"/>
      <c r="HS300" s="38"/>
      <c r="HT300" s="38"/>
      <c r="HU300" s="38"/>
      <c r="HV300" s="38"/>
      <c r="HW300" s="38"/>
      <c r="HX300" s="38"/>
      <c r="HY300" s="38"/>
      <c r="HZ300" s="38"/>
      <c r="IA300" s="38"/>
      <c r="IB300" s="38"/>
      <c r="IC300" s="38"/>
      <c r="ID300" s="38"/>
      <c r="IE300" s="38"/>
      <c r="IF300" s="38"/>
      <c r="IG300" s="38"/>
      <c r="IH300" s="38"/>
    </row>
    <row r="301" ht="19.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  <c r="CE301" s="38"/>
      <c r="CF301" s="38"/>
      <c r="CG301" s="38"/>
      <c r="CH301" s="38"/>
      <c r="CI301" s="38"/>
      <c r="CJ301" s="38"/>
      <c r="CK301" s="38"/>
      <c r="CL301" s="38"/>
      <c r="CM301" s="38"/>
      <c r="CN301" s="38"/>
      <c r="CO301" s="38"/>
      <c r="CP301" s="38"/>
      <c r="CQ301" s="38"/>
      <c r="CR301" s="38"/>
      <c r="CS301" s="38"/>
      <c r="CT301" s="38"/>
      <c r="CU301" s="38"/>
      <c r="CV301" s="38"/>
      <c r="CW301" s="38"/>
      <c r="CX301" s="38"/>
      <c r="CY301" s="38"/>
      <c r="CZ301" s="38"/>
      <c r="DA301" s="38"/>
      <c r="DB301" s="38"/>
      <c r="DC301" s="38"/>
      <c r="DD301" s="38"/>
      <c r="DE301" s="38"/>
      <c r="DF301" s="38"/>
      <c r="DG301" s="38"/>
      <c r="DH301" s="38"/>
      <c r="DI301" s="38"/>
      <c r="DJ301" s="38"/>
      <c r="DK301" s="38"/>
      <c r="DL301" s="38"/>
      <c r="DM301" s="38"/>
      <c r="DN301" s="38"/>
      <c r="DO301" s="38"/>
      <c r="DP301" s="38"/>
      <c r="DQ301" s="38"/>
      <c r="DR301" s="38"/>
      <c r="DS301" s="38"/>
      <c r="DT301" s="38"/>
      <c r="DU301" s="38"/>
      <c r="DV301" s="38"/>
      <c r="DW301" s="38"/>
      <c r="DX301" s="38"/>
      <c r="DY301" s="38"/>
      <c r="DZ301" s="38"/>
      <c r="EA301" s="38"/>
      <c r="EB301" s="38"/>
      <c r="EC301" s="38"/>
      <c r="ED301" s="38"/>
      <c r="EE301" s="38"/>
      <c r="EF301" s="38"/>
      <c r="EG301" s="38"/>
      <c r="EH301" s="38"/>
      <c r="EI301" s="38"/>
      <c r="EJ301" s="38"/>
      <c r="EK301" s="38"/>
      <c r="EL301" s="38"/>
      <c r="EM301" s="38"/>
      <c r="EN301" s="38"/>
      <c r="EO301" s="38"/>
      <c r="EP301" s="38"/>
      <c r="EQ301" s="38"/>
      <c r="ER301" s="38"/>
      <c r="ES301" s="38"/>
      <c r="ET301" s="38"/>
      <c r="EU301" s="38"/>
      <c r="EV301" s="38"/>
      <c r="EW301" s="38"/>
      <c r="EX301" s="38"/>
      <c r="EY301" s="38"/>
      <c r="EZ301" s="38"/>
      <c r="FA301" s="38"/>
      <c r="FB301" s="38"/>
      <c r="FC301" s="38"/>
      <c r="FD301" s="38"/>
      <c r="FE301" s="38"/>
      <c r="FF301" s="38"/>
      <c r="FG301" s="38"/>
      <c r="FH301" s="38"/>
      <c r="FI301" s="38"/>
      <c r="FJ301" s="38"/>
      <c r="FK301" s="38"/>
      <c r="FL301" s="38"/>
      <c r="FM301" s="38"/>
      <c r="FN301" s="38"/>
      <c r="FO301" s="38"/>
      <c r="FP301" s="38"/>
      <c r="FQ301" s="38"/>
      <c r="FR301" s="38"/>
      <c r="FS301" s="38"/>
      <c r="FT301" s="38"/>
      <c r="FU301" s="38"/>
      <c r="FV301" s="38"/>
      <c r="FW301" s="38"/>
      <c r="FX301" s="38"/>
      <c r="FY301" s="38"/>
      <c r="FZ301" s="38"/>
      <c r="GA301" s="38"/>
      <c r="GB301" s="38"/>
      <c r="GC301" s="38"/>
      <c r="GD301" s="38"/>
      <c r="GE301" s="38"/>
      <c r="GF301" s="38"/>
      <c r="GG301" s="38"/>
      <c r="GH301" s="38"/>
      <c r="GI301" s="38"/>
      <c r="GJ301" s="38"/>
      <c r="GK301" s="38"/>
      <c r="GL301" s="38"/>
      <c r="GM301" s="38"/>
      <c r="GN301" s="38"/>
      <c r="GO301" s="38"/>
      <c r="GP301" s="38"/>
      <c r="GQ301" s="38"/>
      <c r="GR301" s="38"/>
      <c r="GS301" s="38"/>
      <c r="GT301" s="38"/>
      <c r="GU301" s="38"/>
      <c r="GV301" s="38"/>
      <c r="GW301" s="38"/>
      <c r="GX301" s="38"/>
      <c r="GY301" s="38"/>
      <c r="GZ301" s="38"/>
      <c r="HA301" s="38"/>
      <c r="HB301" s="38"/>
      <c r="HC301" s="38"/>
      <c r="HD301" s="38"/>
      <c r="HE301" s="38"/>
      <c r="HF301" s="38"/>
      <c r="HG301" s="38"/>
      <c r="HH301" s="38"/>
      <c r="HI301" s="38"/>
      <c r="HJ301" s="38"/>
      <c r="HK301" s="38"/>
      <c r="HL301" s="38"/>
      <c r="HM301" s="38"/>
      <c r="HN301" s="38"/>
      <c r="HO301" s="38"/>
      <c r="HP301" s="38"/>
      <c r="HQ301" s="38"/>
      <c r="HR301" s="38"/>
      <c r="HS301" s="38"/>
      <c r="HT301" s="38"/>
      <c r="HU301" s="38"/>
      <c r="HV301" s="38"/>
      <c r="HW301" s="38"/>
      <c r="HX301" s="38"/>
      <c r="HY301" s="38"/>
      <c r="HZ301" s="38"/>
      <c r="IA301" s="38"/>
      <c r="IB301" s="38"/>
      <c r="IC301" s="38"/>
      <c r="ID301" s="38"/>
      <c r="IE301" s="38"/>
      <c r="IF301" s="38"/>
      <c r="IG301" s="38"/>
      <c r="IH301" s="38"/>
    </row>
    <row r="302" ht="19.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  <c r="CE302" s="38"/>
      <c r="CF302" s="38"/>
      <c r="CG302" s="38"/>
      <c r="CH302" s="38"/>
      <c r="CI302" s="38"/>
      <c r="CJ302" s="38"/>
      <c r="CK302" s="38"/>
      <c r="CL302" s="38"/>
      <c r="CM302" s="38"/>
      <c r="CN302" s="38"/>
      <c r="CO302" s="38"/>
      <c r="CP302" s="38"/>
      <c r="CQ302" s="38"/>
      <c r="CR302" s="38"/>
      <c r="CS302" s="38"/>
      <c r="CT302" s="38"/>
      <c r="CU302" s="38"/>
      <c r="CV302" s="38"/>
      <c r="CW302" s="38"/>
      <c r="CX302" s="38"/>
      <c r="CY302" s="38"/>
      <c r="CZ302" s="38"/>
      <c r="DA302" s="38"/>
      <c r="DB302" s="38"/>
      <c r="DC302" s="38"/>
      <c r="DD302" s="38"/>
      <c r="DE302" s="38"/>
      <c r="DF302" s="38"/>
      <c r="DG302" s="38"/>
      <c r="DH302" s="38"/>
      <c r="DI302" s="38"/>
      <c r="DJ302" s="38"/>
      <c r="DK302" s="38"/>
      <c r="DL302" s="38"/>
      <c r="DM302" s="38"/>
      <c r="DN302" s="38"/>
      <c r="DO302" s="38"/>
      <c r="DP302" s="38"/>
      <c r="DQ302" s="38"/>
      <c r="DR302" s="38"/>
      <c r="DS302" s="38"/>
      <c r="DT302" s="38"/>
      <c r="DU302" s="38"/>
      <c r="DV302" s="38"/>
      <c r="DW302" s="38"/>
      <c r="DX302" s="38"/>
      <c r="DY302" s="38"/>
      <c r="DZ302" s="38"/>
      <c r="EA302" s="38"/>
      <c r="EB302" s="38"/>
      <c r="EC302" s="38"/>
      <c r="ED302" s="38"/>
      <c r="EE302" s="38"/>
      <c r="EF302" s="38"/>
      <c r="EG302" s="38"/>
      <c r="EH302" s="38"/>
      <c r="EI302" s="38"/>
      <c r="EJ302" s="38"/>
      <c r="EK302" s="38"/>
      <c r="EL302" s="38"/>
      <c r="EM302" s="38"/>
      <c r="EN302" s="38"/>
      <c r="EO302" s="38"/>
      <c r="EP302" s="38"/>
      <c r="EQ302" s="38"/>
      <c r="ER302" s="38"/>
      <c r="ES302" s="38"/>
      <c r="ET302" s="38"/>
      <c r="EU302" s="38"/>
      <c r="EV302" s="38"/>
      <c r="EW302" s="38"/>
      <c r="EX302" s="38"/>
      <c r="EY302" s="38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  <c r="GL302" s="38"/>
      <c r="GM302" s="38"/>
      <c r="GN302" s="38"/>
      <c r="GO302" s="38"/>
      <c r="GP302" s="38"/>
      <c r="GQ302" s="38"/>
      <c r="GR302" s="38"/>
      <c r="GS302" s="38"/>
      <c r="GT302" s="38"/>
      <c r="GU302" s="38"/>
      <c r="GV302" s="38"/>
      <c r="GW302" s="38"/>
      <c r="GX302" s="38"/>
      <c r="GY302" s="38"/>
      <c r="GZ302" s="38"/>
      <c r="HA302" s="38"/>
      <c r="HB302" s="38"/>
      <c r="HC302" s="38"/>
      <c r="HD302" s="38"/>
      <c r="HE302" s="38"/>
      <c r="HF302" s="38"/>
      <c r="HG302" s="38"/>
      <c r="HH302" s="38"/>
      <c r="HI302" s="38"/>
      <c r="HJ302" s="38"/>
      <c r="HK302" s="38"/>
      <c r="HL302" s="38"/>
      <c r="HM302" s="38"/>
      <c r="HN302" s="38"/>
      <c r="HO302" s="38"/>
      <c r="HP302" s="38"/>
      <c r="HQ302" s="38"/>
      <c r="HR302" s="38"/>
      <c r="HS302" s="38"/>
      <c r="HT302" s="38"/>
      <c r="HU302" s="38"/>
      <c r="HV302" s="38"/>
      <c r="HW302" s="38"/>
      <c r="HX302" s="38"/>
      <c r="HY302" s="38"/>
      <c r="HZ302" s="38"/>
      <c r="IA302" s="38"/>
      <c r="IB302" s="38"/>
      <c r="IC302" s="38"/>
      <c r="ID302" s="38"/>
      <c r="IE302" s="38"/>
      <c r="IF302" s="38"/>
      <c r="IG302" s="38"/>
      <c r="IH302" s="38"/>
    </row>
    <row r="303" ht="19.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  <c r="CE303" s="38"/>
      <c r="CF303" s="38"/>
      <c r="CG303" s="38"/>
      <c r="CH303" s="38"/>
      <c r="CI303" s="38"/>
      <c r="CJ303" s="38"/>
      <c r="CK303" s="38"/>
      <c r="CL303" s="38"/>
      <c r="CM303" s="38"/>
      <c r="CN303" s="38"/>
      <c r="CO303" s="38"/>
      <c r="CP303" s="38"/>
      <c r="CQ303" s="38"/>
      <c r="CR303" s="38"/>
      <c r="CS303" s="38"/>
      <c r="CT303" s="38"/>
      <c r="CU303" s="38"/>
      <c r="CV303" s="38"/>
      <c r="CW303" s="38"/>
      <c r="CX303" s="38"/>
      <c r="CY303" s="38"/>
      <c r="CZ303" s="38"/>
      <c r="DA303" s="38"/>
      <c r="DB303" s="38"/>
      <c r="DC303" s="38"/>
      <c r="DD303" s="38"/>
      <c r="DE303" s="38"/>
      <c r="DF303" s="38"/>
      <c r="DG303" s="38"/>
      <c r="DH303" s="38"/>
      <c r="DI303" s="38"/>
      <c r="DJ303" s="38"/>
      <c r="DK303" s="38"/>
      <c r="DL303" s="38"/>
      <c r="DM303" s="38"/>
      <c r="DN303" s="38"/>
      <c r="DO303" s="38"/>
      <c r="DP303" s="38"/>
      <c r="DQ303" s="38"/>
      <c r="DR303" s="38"/>
      <c r="DS303" s="38"/>
      <c r="DT303" s="38"/>
      <c r="DU303" s="38"/>
      <c r="DV303" s="38"/>
      <c r="DW303" s="38"/>
      <c r="DX303" s="38"/>
      <c r="DY303" s="38"/>
      <c r="DZ303" s="38"/>
      <c r="EA303" s="38"/>
      <c r="EB303" s="38"/>
      <c r="EC303" s="38"/>
      <c r="ED303" s="38"/>
      <c r="EE303" s="38"/>
      <c r="EF303" s="38"/>
      <c r="EG303" s="38"/>
      <c r="EH303" s="38"/>
      <c r="EI303" s="38"/>
      <c r="EJ303" s="38"/>
      <c r="EK303" s="38"/>
      <c r="EL303" s="38"/>
      <c r="EM303" s="38"/>
      <c r="EN303" s="38"/>
      <c r="EO303" s="38"/>
      <c r="EP303" s="38"/>
      <c r="EQ303" s="38"/>
      <c r="ER303" s="38"/>
      <c r="ES303" s="38"/>
      <c r="ET303" s="38"/>
      <c r="EU303" s="38"/>
      <c r="EV303" s="38"/>
      <c r="EW303" s="38"/>
      <c r="EX303" s="38"/>
      <c r="EY303" s="38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  <c r="GL303" s="38"/>
      <c r="GM303" s="38"/>
      <c r="GN303" s="38"/>
      <c r="GO303" s="38"/>
      <c r="GP303" s="38"/>
      <c r="GQ303" s="38"/>
      <c r="GR303" s="38"/>
      <c r="GS303" s="38"/>
      <c r="GT303" s="38"/>
      <c r="GU303" s="38"/>
      <c r="GV303" s="38"/>
      <c r="GW303" s="38"/>
      <c r="GX303" s="38"/>
      <c r="GY303" s="38"/>
      <c r="GZ303" s="38"/>
      <c r="HA303" s="38"/>
      <c r="HB303" s="38"/>
      <c r="HC303" s="38"/>
      <c r="HD303" s="38"/>
      <c r="HE303" s="38"/>
      <c r="HF303" s="38"/>
      <c r="HG303" s="38"/>
      <c r="HH303" s="38"/>
      <c r="HI303" s="38"/>
      <c r="HJ303" s="38"/>
      <c r="HK303" s="38"/>
      <c r="HL303" s="38"/>
      <c r="HM303" s="38"/>
      <c r="HN303" s="38"/>
      <c r="HO303" s="38"/>
      <c r="HP303" s="38"/>
      <c r="HQ303" s="38"/>
      <c r="HR303" s="38"/>
      <c r="HS303" s="38"/>
      <c r="HT303" s="38"/>
      <c r="HU303" s="38"/>
      <c r="HV303" s="38"/>
      <c r="HW303" s="38"/>
      <c r="HX303" s="38"/>
      <c r="HY303" s="38"/>
      <c r="HZ303" s="38"/>
      <c r="IA303" s="38"/>
      <c r="IB303" s="38"/>
      <c r="IC303" s="38"/>
      <c r="ID303" s="38"/>
      <c r="IE303" s="38"/>
      <c r="IF303" s="38"/>
      <c r="IG303" s="38"/>
      <c r="IH303" s="38"/>
    </row>
    <row r="304" ht="19.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  <c r="CE304" s="38"/>
      <c r="CF304" s="38"/>
      <c r="CG304" s="38"/>
      <c r="CH304" s="38"/>
      <c r="CI304" s="38"/>
      <c r="CJ304" s="38"/>
      <c r="CK304" s="38"/>
      <c r="CL304" s="38"/>
      <c r="CM304" s="38"/>
      <c r="CN304" s="38"/>
      <c r="CO304" s="38"/>
      <c r="CP304" s="38"/>
      <c r="CQ304" s="38"/>
      <c r="CR304" s="38"/>
      <c r="CS304" s="38"/>
      <c r="CT304" s="38"/>
      <c r="CU304" s="38"/>
      <c r="CV304" s="38"/>
      <c r="CW304" s="38"/>
      <c r="CX304" s="38"/>
      <c r="CY304" s="38"/>
      <c r="CZ304" s="38"/>
      <c r="DA304" s="38"/>
      <c r="DB304" s="38"/>
      <c r="DC304" s="38"/>
      <c r="DD304" s="38"/>
      <c r="DE304" s="38"/>
      <c r="DF304" s="38"/>
      <c r="DG304" s="38"/>
      <c r="DH304" s="38"/>
      <c r="DI304" s="38"/>
      <c r="DJ304" s="38"/>
      <c r="DK304" s="38"/>
      <c r="DL304" s="38"/>
      <c r="DM304" s="38"/>
      <c r="DN304" s="38"/>
      <c r="DO304" s="38"/>
      <c r="DP304" s="38"/>
      <c r="DQ304" s="38"/>
      <c r="DR304" s="38"/>
      <c r="DS304" s="38"/>
      <c r="DT304" s="38"/>
      <c r="DU304" s="38"/>
      <c r="DV304" s="38"/>
      <c r="DW304" s="38"/>
      <c r="DX304" s="38"/>
      <c r="DY304" s="38"/>
      <c r="DZ304" s="38"/>
      <c r="EA304" s="38"/>
      <c r="EB304" s="38"/>
      <c r="EC304" s="38"/>
      <c r="ED304" s="38"/>
      <c r="EE304" s="38"/>
      <c r="EF304" s="38"/>
      <c r="EG304" s="38"/>
      <c r="EH304" s="38"/>
      <c r="EI304" s="38"/>
      <c r="EJ304" s="38"/>
      <c r="EK304" s="38"/>
      <c r="EL304" s="38"/>
      <c r="EM304" s="38"/>
      <c r="EN304" s="38"/>
      <c r="EO304" s="38"/>
      <c r="EP304" s="38"/>
      <c r="EQ304" s="38"/>
      <c r="ER304" s="38"/>
      <c r="ES304" s="38"/>
      <c r="ET304" s="38"/>
      <c r="EU304" s="38"/>
      <c r="EV304" s="38"/>
      <c r="EW304" s="38"/>
      <c r="EX304" s="38"/>
      <c r="EY304" s="38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  <c r="GL304" s="38"/>
      <c r="GM304" s="38"/>
      <c r="GN304" s="38"/>
      <c r="GO304" s="38"/>
      <c r="GP304" s="38"/>
      <c r="GQ304" s="38"/>
      <c r="GR304" s="38"/>
      <c r="GS304" s="38"/>
      <c r="GT304" s="38"/>
      <c r="GU304" s="38"/>
      <c r="GV304" s="38"/>
      <c r="GW304" s="38"/>
      <c r="GX304" s="38"/>
      <c r="GY304" s="38"/>
      <c r="GZ304" s="38"/>
      <c r="HA304" s="38"/>
      <c r="HB304" s="38"/>
      <c r="HC304" s="38"/>
      <c r="HD304" s="38"/>
      <c r="HE304" s="38"/>
      <c r="HF304" s="38"/>
      <c r="HG304" s="38"/>
      <c r="HH304" s="38"/>
      <c r="HI304" s="38"/>
      <c r="HJ304" s="38"/>
      <c r="HK304" s="38"/>
      <c r="HL304" s="38"/>
      <c r="HM304" s="38"/>
      <c r="HN304" s="38"/>
      <c r="HO304" s="38"/>
      <c r="HP304" s="38"/>
      <c r="HQ304" s="38"/>
      <c r="HR304" s="38"/>
      <c r="HS304" s="38"/>
      <c r="HT304" s="38"/>
      <c r="HU304" s="38"/>
      <c r="HV304" s="38"/>
      <c r="HW304" s="38"/>
      <c r="HX304" s="38"/>
      <c r="HY304" s="38"/>
      <c r="HZ304" s="38"/>
      <c r="IA304" s="38"/>
      <c r="IB304" s="38"/>
      <c r="IC304" s="38"/>
      <c r="ID304" s="38"/>
      <c r="IE304" s="38"/>
      <c r="IF304" s="38"/>
      <c r="IG304" s="38"/>
      <c r="IH304" s="38"/>
    </row>
    <row r="305" ht="19.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38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  <c r="DS305" s="38"/>
      <c r="DT305" s="38"/>
      <c r="DU305" s="38"/>
      <c r="DV305" s="38"/>
      <c r="DW305" s="38"/>
      <c r="DX305" s="38"/>
      <c r="DY305" s="38"/>
      <c r="DZ305" s="38"/>
      <c r="EA305" s="38"/>
      <c r="EB305" s="38"/>
      <c r="EC305" s="38"/>
      <c r="ED305" s="38"/>
      <c r="EE305" s="38"/>
      <c r="EF305" s="38"/>
      <c r="EG305" s="38"/>
      <c r="EH305" s="38"/>
      <c r="EI305" s="38"/>
      <c r="EJ305" s="38"/>
      <c r="EK305" s="38"/>
      <c r="EL305" s="38"/>
      <c r="EM305" s="38"/>
      <c r="EN305" s="38"/>
      <c r="EO305" s="38"/>
      <c r="EP305" s="38"/>
      <c r="EQ305" s="38"/>
      <c r="ER305" s="38"/>
      <c r="ES305" s="38"/>
      <c r="ET305" s="38"/>
      <c r="EU305" s="38"/>
      <c r="EV305" s="38"/>
      <c r="EW305" s="38"/>
      <c r="EX305" s="38"/>
      <c r="EY305" s="38"/>
      <c r="EZ305" s="38"/>
      <c r="FA305" s="38"/>
      <c r="FB305" s="38"/>
      <c r="FC305" s="38"/>
      <c r="FD305" s="38"/>
      <c r="FE305" s="38"/>
      <c r="FF305" s="38"/>
      <c r="FG305" s="38"/>
      <c r="FH305" s="38"/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/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  <c r="GL305" s="38"/>
      <c r="GM305" s="38"/>
      <c r="GN305" s="38"/>
      <c r="GO305" s="38"/>
      <c r="GP305" s="38"/>
      <c r="GQ305" s="38"/>
      <c r="GR305" s="38"/>
      <c r="GS305" s="38"/>
      <c r="GT305" s="38"/>
      <c r="GU305" s="38"/>
      <c r="GV305" s="38"/>
      <c r="GW305" s="38"/>
      <c r="GX305" s="38"/>
      <c r="GY305" s="38"/>
      <c r="GZ305" s="38"/>
      <c r="HA305" s="38"/>
      <c r="HB305" s="38"/>
      <c r="HC305" s="38"/>
      <c r="HD305" s="38"/>
      <c r="HE305" s="38"/>
      <c r="HF305" s="38"/>
      <c r="HG305" s="38"/>
      <c r="HH305" s="38"/>
      <c r="HI305" s="38"/>
      <c r="HJ305" s="38"/>
      <c r="HK305" s="38"/>
      <c r="HL305" s="38"/>
      <c r="HM305" s="38"/>
      <c r="HN305" s="38"/>
      <c r="HO305" s="38"/>
      <c r="HP305" s="38"/>
      <c r="HQ305" s="38"/>
      <c r="HR305" s="38"/>
      <c r="HS305" s="38"/>
      <c r="HT305" s="38"/>
      <c r="HU305" s="38"/>
      <c r="HV305" s="38"/>
      <c r="HW305" s="38"/>
      <c r="HX305" s="38"/>
      <c r="HY305" s="38"/>
      <c r="HZ305" s="38"/>
      <c r="IA305" s="38"/>
      <c r="IB305" s="38"/>
      <c r="IC305" s="38"/>
      <c r="ID305" s="38"/>
      <c r="IE305" s="38"/>
      <c r="IF305" s="38"/>
      <c r="IG305" s="38"/>
      <c r="IH305" s="38"/>
    </row>
    <row r="306" ht="19.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  <c r="CE306" s="38"/>
      <c r="CF306" s="38"/>
      <c r="CG306" s="38"/>
      <c r="CH306" s="38"/>
      <c r="CI306" s="38"/>
      <c r="CJ306" s="38"/>
      <c r="CK306" s="38"/>
      <c r="CL306" s="38"/>
      <c r="CM306" s="38"/>
      <c r="CN306" s="38"/>
      <c r="CO306" s="38"/>
      <c r="CP306" s="38"/>
      <c r="CQ306" s="38"/>
      <c r="CR306" s="38"/>
      <c r="CS306" s="38"/>
      <c r="CT306" s="38"/>
      <c r="CU306" s="38"/>
      <c r="CV306" s="38"/>
      <c r="CW306" s="38"/>
      <c r="CX306" s="38"/>
      <c r="CY306" s="38"/>
      <c r="CZ306" s="38"/>
      <c r="DA306" s="38"/>
      <c r="DB306" s="38"/>
      <c r="DC306" s="38"/>
      <c r="DD306" s="38"/>
      <c r="DE306" s="38"/>
      <c r="DF306" s="38"/>
      <c r="DG306" s="38"/>
      <c r="DH306" s="38"/>
      <c r="DI306" s="38"/>
      <c r="DJ306" s="38"/>
      <c r="DK306" s="38"/>
      <c r="DL306" s="38"/>
      <c r="DM306" s="38"/>
      <c r="DN306" s="38"/>
      <c r="DO306" s="38"/>
      <c r="DP306" s="38"/>
      <c r="DQ306" s="38"/>
      <c r="DR306" s="38"/>
      <c r="DS306" s="38"/>
      <c r="DT306" s="38"/>
      <c r="DU306" s="38"/>
      <c r="DV306" s="38"/>
      <c r="DW306" s="38"/>
      <c r="DX306" s="38"/>
      <c r="DY306" s="38"/>
      <c r="DZ306" s="38"/>
      <c r="EA306" s="38"/>
      <c r="EB306" s="38"/>
      <c r="EC306" s="38"/>
      <c r="ED306" s="38"/>
      <c r="EE306" s="38"/>
      <c r="EF306" s="38"/>
      <c r="EG306" s="38"/>
      <c r="EH306" s="38"/>
      <c r="EI306" s="38"/>
      <c r="EJ306" s="38"/>
      <c r="EK306" s="38"/>
      <c r="EL306" s="38"/>
      <c r="EM306" s="38"/>
      <c r="EN306" s="38"/>
      <c r="EO306" s="38"/>
      <c r="EP306" s="38"/>
      <c r="EQ306" s="38"/>
      <c r="ER306" s="38"/>
      <c r="ES306" s="38"/>
      <c r="ET306" s="38"/>
      <c r="EU306" s="38"/>
      <c r="EV306" s="38"/>
      <c r="EW306" s="38"/>
      <c r="EX306" s="38"/>
      <c r="EY306" s="38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  <c r="GL306" s="38"/>
      <c r="GM306" s="38"/>
      <c r="GN306" s="38"/>
      <c r="GO306" s="38"/>
      <c r="GP306" s="38"/>
      <c r="GQ306" s="38"/>
      <c r="GR306" s="38"/>
      <c r="GS306" s="38"/>
      <c r="GT306" s="38"/>
      <c r="GU306" s="38"/>
      <c r="GV306" s="38"/>
      <c r="GW306" s="38"/>
      <c r="GX306" s="38"/>
      <c r="GY306" s="38"/>
      <c r="GZ306" s="38"/>
      <c r="HA306" s="38"/>
      <c r="HB306" s="38"/>
      <c r="HC306" s="38"/>
      <c r="HD306" s="38"/>
      <c r="HE306" s="38"/>
      <c r="HF306" s="38"/>
      <c r="HG306" s="38"/>
      <c r="HH306" s="38"/>
      <c r="HI306" s="38"/>
      <c r="HJ306" s="38"/>
      <c r="HK306" s="38"/>
      <c r="HL306" s="38"/>
      <c r="HM306" s="38"/>
      <c r="HN306" s="38"/>
      <c r="HO306" s="38"/>
      <c r="HP306" s="38"/>
      <c r="HQ306" s="38"/>
      <c r="HR306" s="38"/>
      <c r="HS306" s="38"/>
      <c r="HT306" s="38"/>
      <c r="HU306" s="38"/>
      <c r="HV306" s="38"/>
      <c r="HW306" s="38"/>
      <c r="HX306" s="38"/>
      <c r="HY306" s="38"/>
      <c r="HZ306" s="38"/>
      <c r="IA306" s="38"/>
      <c r="IB306" s="38"/>
      <c r="IC306" s="38"/>
      <c r="ID306" s="38"/>
      <c r="IE306" s="38"/>
      <c r="IF306" s="38"/>
      <c r="IG306" s="38"/>
      <c r="IH306" s="38"/>
    </row>
    <row r="307" ht="19.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  <c r="CE307" s="38"/>
      <c r="CF307" s="38"/>
      <c r="CG307" s="38"/>
      <c r="CH307" s="38"/>
      <c r="CI307" s="38"/>
      <c r="CJ307" s="38"/>
      <c r="CK307" s="38"/>
      <c r="CL307" s="38"/>
      <c r="CM307" s="38"/>
      <c r="CN307" s="38"/>
      <c r="CO307" s="38"/>
      <c r="CP307" s="38"/>
      <c r="CQ307" s="38"/>
      <c r="CR307" s="38"/>
      <c r="CS307" s="38"/>
      <c r="CT307" s="38"/>
      <c r="CU307" s="38"/>
      <c r="CV307" s="38"/>
      <c r="CW307" s="38"/>
      <c r="CX307" s="38"/>
      <c r="CY307" s="38"/>
      <c r="CZ307" s="38"/>
      <c r="DA307" s="38"/>
      <c r="DB307" s="38"/>
      <c r="DC307" s="38"/>
      <c r="DD307" s="38"/>
      <c r="DE307" s="38"/>
      <c r="DF307" s="38"/>
      <c r="DG307" s="38"/>
      <c r="DH307" s="38"/>
      <c r="DI307" s="38"/>
      <c r="DJ307" s="38"/>
      <c r="DK307" s="38"/>
      <c r="DL307" s="38"/>
      <c r="DM307" s="38"/>
      <c r="DN307" s="38"/>
      <c r="DO307" s="38"/>
      <c r="DP307" s="38"/>
      <c r="DQ307" s="38"/>
      <c r="DR307" s="38"/>
      <c r="DS307" s="38"/>
      <c r="DT307" s="38"/>
      <c r="DU307" s="38"/>
      <c r="DV307" s="38"/>
      <c r="DW307" s="38"/>
      <c r="DX307" s="38"/>
      <c r="DY307" s="38"/>
      <c r="DZ307" s="38"/>
      <c r="EA307" s="38"/>
      <c r="EB307" s="38"/>
      <c r="EC307" s="38"/>
      <c r="ED307" s="38"/>
      <c r="EE307" s="38"/>
      <c r="EF307" s="38"/>
      <c r="EG307" s="38"/>
      <c r="EH307" s="38"/>
      <c r="EI307" s="38"/>
      <c r="EJ307" s="38"/>
      <c r="EK307" s="38"/>
      <c r="EL307" s="38"/>
      <c r="EM307" s="38"/>
      <c r="EN307" s="38"/>
      <c r="EO307" s="38"/>
      <c r="EP307" s="38"/>
      <c r="EQ307" s="38"/>
      <c r="ER307" s="38"/>
      <c r="ES307" s="38"/>
      <c r="ET307" s="38"/>
      <c r="EU307" s="38"/>
      <c r="EV307" s="38"/>
      <c r="EW307" s="38"/>
      <c r="EX307" s="38"/>
      <c r="EY307" s="38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  <c r="GL307" s="38"/>
      <c r="GM307" s="38"/>
      <c r="GN307" s="38"/>
      <c r="GO307" s="38"/>
      <c r="GP307" s="38"/>
      <c r="GQ307" s="38"/>
      <c r="GR307" s="38"/>
      <c r="GS307" s="38"/>
      <c r="GT307" s="38"/>
      <c r="GU307" s="38"/>
      <c r="GV307" s="38"/>
      <c r="GW307" s="38"/>
      <c r="GX307" s="38"/>
      <c r="GY307" s="38"/>
      <c r="GZ307" s="38"/>
      <c r="HA307" s="38"/>
      <c r="HB307" s="38"/>
      <c r="HC307" s="38"/>
      <c r="HD307" s="38"/>
      <c r="HE307" s="38"/>
      <c r="HF307" s="38"/>
      <c r="HG307" s="38"/>
      <c r="HH307" s="38"/>
      <c r="HI307" s="38"/>
      <c r="HJ307" s="38"/>
      <c r="HK307" s="38"/>
      <c r="HL307" s="38"/>
      <c r="HM307" s="38"/>
      <c r="HN307" s="38"/>
      <c r="HO307" s="38"/>
      <c r="HP307" s="38"/>
      <c r="HQ307" s="38"/>
      <c r="HR307" s="38"/>
      <c r="HS307" s="38"/>
      <c r="HT307" s="38"/>
      <c r="HU307" s="38"/>
      <c r="HV307" s="38"/>
      <c r="HW307" s="38"/>
      <c r="HX307" s="38"/>
      <c r="HY307" s="38"/>
      <c r="HZ307" s="38"/>
      <c r="IA307" s="38"/>
      <c r="IB307" s="38"/>
      <c r="IC307" s="38"/>
      <c r="ID307" s="38"/>
      <c r="IE307" s="38"/>
      <c r="IF307" s="38"/>
      <c r="IG307" s="38"/>
      <c r="IH307" s="38"/>
    </row>
    <row r="308" ht="19.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  <c r="CE308" s="38"/>
      <c r="CF308" s="38"/>
      <c r="CG308" s="38"/>
      <c r="CH308" s="38"/>
      <c r="CI308" s="38"/>
      <c r="CJ308" s="38"/>
      <c r="CK308" s="38"/>
      <c r="CL308" s="38"/>
      <c r="CM308" s="38"/>
      <c r="CN308" s="38"/>
      <c r="CO308" s="38"/>
      <c r="CP308" s="38"/>
      <c r="CQ308" s="38"/>
      <c r="CR308" s="38"/>
      <c r="CS308" s="38"/>
      <c r="CT308" s="38"/>
      <c r="CU308" s="38"/>
      <c r="CV308" s="38"/>
      <c r="CW308" s="38"/>
      <c r="CX308" s="38"/>
      <c r="CY308" s="38"/>
      <c r="CZ308" s="38"/>
      <c r="DA308" s="38"/>
      <c r="DB308" s="38"/>
      <c r="DC308" s="38"/>
      <c r="DD308" s="38"/>
      <c r="DE308" s="38"/>
      <c r="DF308" s="38"/>
      <c r="DG308" s="38"/>
      <c r="DH308" s="38"/>
      <c r="DI308" s="38"/>
      <c r="DJ308" s="38"/>
      <c r="DK308" s="38"/>
      <c r="DL308" s="38"/>
      <c r="DM308" s="38"/>
      <c r="DN308" s="38"/>
      <c r="DO308" s="38"/>
      <c r="DP308" s="38"/>
      <c r="DQ308" s="38"/>
      <c r="DR308" s="38"/>
      <c r="DS308" s="38"/>
      <c r="DT308" s="38"/>
      <c r="DU308" s="38"/>
      <c r="DV308" s="38"/>
      <c r="DW308" s="38"/>
      <c r="DX308" s="38"/>
      <c r="DY308" s="38"/>
      <c r="DZ308" s="38"/>
      <c r="EA308" s="38"/>
      <c r="EB308" s="38"/>
      <c r="EC308" s="38"/>
      <c r="ED308" s="38"/>
      <c r="EE308" s="38"/>
      <c r="EF308" s="38"/>
      <c r="EG308" s="38"/>
      <c r="EH308" s="38"/>
      <c r="EI308" s="38"/>
      <c r="EJ308" s="38"/>
      <c r="EK308" s="38"/>
      <c r="EL308" s="38"/>
      <c r="EM308" s="38"/>
      <c r="EN308" s="38"/>
      <c r="EO308" s="38"/>
      <c r="EP308" s="38"/>
      <c r="EQ308" s="38"/>
      <c r="ER308" s="38"/>
      <c r="ES308" s="38"/>
      <c r="ET308" s="38"/>
      <c r="EU308" s="38"/>
      <c r="EV308" s="38"/>
      <c r="EW308" s="38"/>
      <c r="EX308" s="38"/>
      <c r="EY308" s="38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  <c r="GL308" s="38"/>
      <c r="GM308" s="38"/>
      <c r="GN308" s="38"/>
      <c r="GO308" s="38"/>
      <c r="GP308" s="38"/>
      <c r="GQ308" s="38"/>
      <c r="GR308" s="38"/>
      <c r="GS308" s="38"/>
      <c r="GT308" s="38"/>
      <c r="GU308" s="38"/>
      <c r="GV308" s="38"/>
      <c r="GW308" s="38"/>
      <c r="GX308" s="38"/>
      <c r="GY308" s="38"/>
      <c r="GZ308" s="38"/>
      <c r="HA308" s="38"/>
      <c r="HB308" s="38"/>
      <c r="HC308" s="38"/>
      <c r="HD308" s="38"/>
      <c r="HE308" s="38"/>
      <c r="HF308" s="38"/>
      <c r="HG308" s="38"/>
      <c r="HH308" s="38"/>
      <c r="HI308" s="38"/>
      <c r="HJ308" s="38"/>
      <c r="HK308" s="38"/>
      <c r="HL308" s="38"/>
      <c r="HM308" s="38"/>
      <c r="HN308" s="38"/>
      <c r="HO308" s="38"/>
      <c r="HP308" s="38"/>
      <c r="HQ308" s="38"/>
      <c r="HR308" s="38"/>
      <c r="HS308" s="38"/>
      <c r="HT308" s="38"/>
      <c r="HU308" s="38"/>
      <c r="HV308" s="38"/>
      <c r="HW308" s="38"/>
      <c r="HX308" s="38"/>
      <c r="HY308" s="38"/>
      <c r="HZ308" s="38"/>
      <c r="IA308" s="38"/>
      <c r="IB308" s="38"/>
      <c r="IC308" s="38"/>
      <c r="ID308" s="38"/>
      <c r="IE308" s="38"/>
      <c r="IF308" s="38"/>
      <c r="IG308" s="38"/>
      <c r="IH308" s="38"/>
    </row>
    <row r="309" ht="19.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  <c r="CE309" s="38"/>
      <c r="CF309" s="38"/>
      <c r="CG309" s="38"/>
      <c r="CH309" s="38"/>
      <c r="CI309" s="38"/>
      <c r="CJ309" s="38"/>
      <c r="CK309" s="38"/>
      <c r="CL309" s="38"/>
      <c r="CM309" s="38"/>
      <c r="CN309" s="38"/>
      <c r="CO309" s="38"/>
      <c r="CP309" s="38"/>
      <c r="CQ309" s="38"/>
      <c r="CR309" s="38"/>
      <c r="CS309" s="38"/>
      <c r="CT309" s="38"/>
      <c r="CU309" s="38"/>
      <c r="CV309" s="38"/>
      <c r="CW309" s="38"/>
      <c r="CX309" s="38"/>
      <c r="CY309" s="38"/>
      <c r="CZ309" s="38"/>
      <c r="DA309" s="38"/>
      <c r="DB309" s="38"/>
      <c r="DC309" s="38"/>
      <c r="DD309" s="38"/>
      <c r="DE309" s="38"/>
      <c r="DF309" s="38"/>
      <c r="DG309" s="38"/>
      <c r="DH309" s="38"/>
      <c r="DI309" s="38"/>
      <c r="DJ309" s="38"/>
      <c r="DK309" s="38"/>
      <c r="DL309" s="38"/>
      <c r="DM309" s="38"/>
      <c r="DN309" s="38"/>
      <c r="DO309" s="38"/>
      <c r="DP309" s="38"/>
      <c r="DQ309" s="38"/>
      <c r="DR309" s="38"/>
      <c r="DS309" s="38"/>
      <c r="DT309" s="38"/>
      <c r="DU309" s="38"/>
      <c r="DV309" s="38"/>
      <c r="DW309" s="38"/>
      <c r="DX309" s="38"/>
      <c r="DY309" s="38"/>
      <c r="DZ309" s="38"/>
      <c r="EA309" s="38"/>
      <c r="EB309" s="38"/>
      <c r="EC309" s="38"/>
      <c r="ED309" s="38"/>
      <c r="EE309" s="38"/>
      <c r="EF309" s="38"/>
      <c r="EG309" s="38"/>
      <c r="EH309" s="38"/>
      <c r="EI309" s="38"/>
      <c r="EJ309" s="38"/>
      <c r="EK309" s="38"/>
      <c r="EL309" s="38"/>
      <c r="EM309" s="38"/>
      <c r="EN309" s="38"/>
      <c r="EO309" s="38"/>
      <c r="EP309" s="38"/>
      <c r="EQ309" s="38"/>
      <c r="ER309" s="38"/>
      <c r="ES309" s="38"/>
      <c r="ET309" s="38"/>
      <c r="EU309" s="38"/>
      <c r="EV309" s="38"/>
      <c r="EW309" s="38"/>
      <c r="EX309" s="38"/>
      <c r="EY309" s="38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/>
      <c r="FJ309" s="38"/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  <c r="GL309" s="38"/>
      <c r="GM309" s="38"/>
      <c r="GN309" s="38"/>
      <c r="GO309" s="38"/>
      <c r="GP309" s="38"/>
      <c r="GQ309" s="38"/>
      <c r="GR309" s="38"/>
      <c r="GS309" s="38"/>
      <c r="GT309" s="38"/>
      <c r="GU309" s="38"/>
      <c r="GV309" s="38"/>
      <c r="GW309" s="38"/>
      <c r="GX309" s="38"/>
      <c r="GY309" s="38"/>
      <c r="GZ309" s="38"/>
      <c r="HA309" s="38"/>
      <c r="HB309" s="38"/>
      <c r="HC309" s="38"/>
      <c r="HD309" s="38"/>
      <c r="HE309" s="38"/>
      <c r="HF309" s="38"/>
      <c r="HG309" s="38"/>
      <c r="HH309" s="38"/>
      <c r="HI309" s="38"/>
      <c r="HJ309" s="38"/>
      <c r="HK309" s="38"/>
      <c r="HL309" s="38"/>
      <c r="HM309" s="38"/>
      <c r="HN309" s="38"/>
      <c r="HO309" s="38"/>
      <c r="HP309" s="38"/>
      <c r="HQ309" s="38"/>
      <c r="HR309" s="38"/>
      <c r="HS309" s="38"/>
      <c r="HT309" s="38"/>
      <c r="HU309" s="38"/>
      <c r="HV309" s="38"/>
      <c r="HW309" s="38"/>
      <c r="HX309" s="38"/>
      <c r="HY309" s="38"/>
      <c r="HZ309" s="38"/>
      <c r="IA309" s="38"/>
      <c r="IB309" s="38"/>
      <c r="IC309" s="38"/>
      <c r="ID309" s="38"/>
      <c r="IE309" s="38"/>
      <c r="IF309" s="38"/>
      <c r="IG309" s="38"/>
      <c r="IH309" s="38"/>
    </row>
    <row r="310" ht="19.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  <c r="CE310" s="38"/>
      <c r="CF310" s="38"/>
      <c r="CG310" s="38"/>
      <c r="CH310" s="38"/>
      <c r="CI310" s="38"/>
      <c r="CJ310" s="38"/>
      <c r="CK310" s="38"/>
      <c r="CL310" s="38"/>
      <c r="CM310" s="38"/>
      <c r="CN310" s="38"/>
      <c r="CO310" s="38"/>
      <c r="CP310" s="38"/>
      <c r="CQ310" s="38"/>
      <c r="CR310" s="38"/>
      <c r="CS310" s="38"/>
      <c r="CT310" s="38"/>
      <c r="CU310" s="38"/>
      <c r="CV310" s="38"/>
      <c r="CW310" s="38"/>
      <c r="CX310" s="38"/>
      <c r="CY310" s="38"/>
      <c r="CZ310" s="38"/>
      <c r="DA310" s="38"/>
      <c r="DB310" s="38"/>
      <c r="DC310" s="38"/>
      <c r="DD310" s="38"/>
      <c r="DE310" s="38"/>
      <c r="DF310" s="38"/>
      <c r="DG310" s="38"/>
      <c r="DH310" s="38"/>
      <c r="DI310" s="38"/>
      <c r="DJ310" s="38"/>
      <c r="DK310" s="38"/>
      <c r="DL310" s="38"/>
      <c r="DM310" s="38"/>
      <c r="DN310" s="38"/>
      <c r="DO310" s="38"/>
      <c r="DP310" s="38"/>
      <c r="DQ310" s="38"/>
      <c r="DR310" s="38"/>
      <c r="DS310" s="38"/>
      <c r="DT310" s="38"/>
      <c r="DU310" s="38"/>
      <c r="DV310" s="38"/>
      <c r="DW310" s="38"/>
      <c r="DX310" s="38"/>
      <c r="DY310" s="38"/>
      <c r="DZ310" s="38"/>
      <c r="EA310" s="38"/>
      <c r="EB310" s="38"/>
      <c r="EC310" s="38"/>
      <c r="ED310" s="38"/>
      <c r="EE310" s="38"/>
      <c r="EF310" s="38"/>
      <c r="EG310" s="38"/>
      <c r="EH310" s="38"/>
      <c r="EI310" s="38"/>
      <c r="EJ310" s="38"/>
      <c r="EK310" s="38"/>
      <c r="EL310" s="38"/>
      <c r="EM310" s="38"/>
      <c r="EN310" s="38"/>
      <c r="EO310" s="38"/>
      <c r="EP310" s="38"/>
      <c r="EQ310" s="38"/>
      <c r="ER310" s="38"/>
      <c r="ES310" s="38"/>
      <c r="ET310" s="38"/>
      <c r="EU310" s="38"/>
      <c r="EV310" s="38"/>
      <c r="EW310" s="38"/>
      <c r="EX310" s="38"/>
      <c r="EY310" s="38"/>
      <c r="EZ310" s="38"/>
      <c r="FA310" s="38"/>
      <c r="FB310" s="38"/>
      <c r="FC310" s="38"/>
      <c r="FD310" s="38"/>
      <c r="FE310" s="38"/>
      <c r="FF310" s="38"/>
      <c r="FG310" s="38"/>
      <c r="FH310" s="38"/>
      <c r="FI310" s="38"/>
      <c r="FJ310" s="38"/>
      <c r="FK310" s="38"/>
      <c r="FL310" s="38"/>
      <c r="FM310" s="38"/>
      <c r="FN310" s="38"/>
      <c r="FO310" s="38"/>
      <c r="FP310" s="38"/>
      <c r="FQ310" s="38"/>
      <c r="FR310" s="38"/>
      <c r="FS310" s="38"/>
      <c r="FT310" s="38"/>
      <c r="FU310" s="38"/>
      <c r="FV310" s="38"/>
      <c r="FW310" s="38"/>
      <c r="FX310" s="38"/>
      <c r="FY310" s="38"/>
      <c r="FZ310" s="38"/>
      <c r="GA310" s="38"/>
      <c r="GB310" s="38"/>
      <c r="GC310" s="38"/>
      <c r="GD310" s="38"/>
      <c r="GE310" s="38"/>
      <c r="GF310" s="38"/>
      <c r="GG310" s="38"/>
      <c r="GH310" s="38"/>
      <c r="GI310" s="38"/>
      <c r="GJ310" s="38"/>
      <c r="GK310" s="38"/>
      <c r="GL310" s="38"/>
      <c r="GM310" s="38"/>
      <c r="GN310" s="38"/>
      <c r="GO310" s="38"/>
      <c r="GP310" s="38"/>
      <c r="GQ310" s="38"/>
      <c r="GR310" s="38"/>
      <c r="GS310" s="38"/>
      <c r="GT310" s="38"/>
      <c r="GU310" s="38"/>
      <c r="GV310" s="38"/>
      <c r="GW310" s="38"/>
      <c r="GX310" s="38"/>
      <c r="GY310" s="38"/>
      <c r="GZ310" s="38"/>
      <c r="HA310" s="38"/>
      <c r="HB310" s="38"/>
      <c r="HC310" s="38"/>
      <c r="HD310" s="38"/>
      <c r="HE310" s="38"/>
      <c r="HF310" s="38"/>
      <c r="HG310" s="38"/>
      <c r="HH310" s="38"/>
      <c r="HI310" s="38"/>
      <c r="HJ310" s="38"/>
      <c r="HK310" s="38"/>
      <c r="HL310" s="38"/>
      <c r="HM310" s="38"/>
      <c r="HN310" s="38"/>
      <c r="HO310" s="38"/>
      <c r="HP310" s="38"/>
      <c r="HQ310" s="38"/>
      <c r="HR310" s="38"/>
      <c r="HS310" s="38"/>
      <c r="HT310" s="38"/>
      <c r="HU310" s="38"/>
      <c r="HV310" s="38"/>
      <c r="HW310" s="38"/>
      <c r="HX310" s="38"/>
      <c r="HY310" s="38"/>
      <c r="HZ310" s="38"/>
      <c r="IA310" s="38"/>
      <c r="IB310" s="38"/>
      <c r="IC310" s="38"/>
      <c r="ID310" s="38"/>
      <c r="IE310" s="38"/>
      <c r="IF310" s="38"/>
      <c r="IG310" s="38"/>
      <c r="IH310" s="38"/>
    </row>
    <row r="311" ht="19.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  <c r="CE311" s="38"/>
      <c r="CF311" s="38"/>
      <c r="CG311" s="38"/>
      <c r="CH311" s="38"/>
      <c r="CI311" s="38"/>
      <c r="CJ311" s="38"/>
      <c r="CK311" s="38"/>
      <c r="CL311" s="38"/>
      <c r="CM311" s="38"/>
      <c r="CN311" s="38"/>
      <c r="CO311" s="38"/>
      <c r="CP311" s="38"/>
      <c r="CQ311" s="38"/>
      <c r="CR311" s="38"/>
      <c r="CS311" s="38"/>
      <c r="CT311" s="38"/>
      <c r="CU311" s="38"/>
      <c r="CV311" s="38"/>
      <c r="CW311" s="38"/>
      <c r="CX311" s="38"/>
      <c r="CY311" s="38"/>
      <c r="CZ311" s="38"/>
      <c r="DA311" s="38"/>
      <c r="DB311" s="38"/>
      <c r="DC311" s="38"/>
      <c r="DD311" s="38"/>
      <c r="DE311" s="38"/>
      <c r="DF311" s="38"/>
      <c r="DG311" s="38"/>
      <c r="DH311" s="38"/>
      <c r="DI311" s="38"/>
      <c r="DJ311" s="38"/>
      <c r="DK311" s="38"/>
      <c r="DL311" s="38"/>
      <c r="DM311" s="38"/>
      <c r="DN311" s="38"/>
      <c r="DO311" s="38"/>
      <c r="DP311" s="38"/>
      <c r="DQ311" s="38"/>
      <c r="DR311" s="38"/>
      <c r="DS311" s="38"/>
      <c r="DT311" s="38"/>
      <c r="DU311" s="38"/>
      <c r="DV311" s="38"/>
      <c r="DW311" s="38"/>
      <c r="DX311" s="38"/>
      <c r="DY311" s="38"/>
      <c r="DZ311" s="38"/>
      <c r="EA311" s="38"/>
      <c r="EB311" s="38"/>
      <c r="EC311" s="38"/>
      <c r="ED311" s="38"/>
      <c r="EE311" s="38"/>
      <c r="EF311" s="38"/>
      <c r="EG311" s="38"/>
      <c r="EH311" s="38"/>
      <c r="EI311" s="38"/>
      <c r="EJ311" s="38"/>
      <c r="EK311" s="38"/>
      <c r="EL311" s="38"/>
      <c r="EM311" s="38"/>
      <c r="EN311" s="38"/>
      <c r="EO311" s="38"/>
      <c r="EP311" s="38"/>
      <c r="EQ311" s="38"/>
      <c r="ER311" s="38"/>
      <c r="ES311" s="38"/>
      <c r="ET311" s="38"/>
      <c r="EU311" s="38"/>
      <c r="EV311" s="38"/>
      <c r="EW311" s="38"/>
      <c r="EX311" s="38"/>
      <c r="EY311" s="38"/>
      <c r="EZ311" s="38"/>
      <c r="FA311" s="38"/>
      <c r="FB311" s="38"/>
      <c r="FC311" s="38"/>
      <c r="FD311" s="38"/>
      <c r="FE311" s="38"/>
      <c r="FF311" s="38"/>
      <c r="FG311" s="38"/>
      <c r="FH311" s="38"/>
      <c r="FI311" s="38"/>
      <c r="FJ311" s="38"/>
      <c r="FK311" s="38"/>
      <c r="FL311" s="38"/>
      <c r="FM311" s="38"/>
      <c r="FN311" s="38"/>
      <c r="FO311" s="38"/>
      <c r="FP311" s="38"/>
      <c r="FQ311" s="38"/>
      <c r="FR311" s="38"/>
      <c r="FS311" s="38"/>
      <c r="FT311" s="38"/>
      <c r="FU311" s="38"/>
      <c r="FV311" s="38"/>
      <c r="FW311" s="38"/>
      <c r="FX311" s="38"/>
      <c r="FY311" s="38"/>
      <c r="FZ311" s="38"/>
      <c r="GA311" s="38"/>
      <c r="GB311" s="38"/>
      <c r="GC311" s="38"/>
      <c r="GD311" s="38"/>
      <c r="GE311" s="38"/>
      <c r="GF311" s="38"/>
      <c r="GG311" s="38"/>
      <c r="GH311" s="38"/>
      <c r="GI311" s="38"/>
      <c r="GJ311" s="38"/>
      <c r="GK311" s="38"/>
      <c r="GL311" s="38"/>
      <c r="GM311" s="38"/>
      <c r="GN311" s="38"/>
      <c r="GO311" s="38"/>
      <c r="GP311" s="38"/>
      <c r="GQ311" s="38"/>
      <c r="GR311" s="38"/>
      <c r="GS311" s="38"/>
      <c r="GT311" s="38"/>
      <c r="GU311" s="38"/>
      <c r="GV311" s="38"/>
      <c r="GW311" s="38"/>
      <c r="GX311" s="38"/>
      <c r="GY311" s="38"/>
      <c r="GZ311" s="38"/>
      <c r="HA311" s="38"/>
      <c r="HB311" s="38"/>
      <c r="HC311" s="38"/>
      <c r="HD311" s="38"/>
      <c r="HE311" s="38"/>
      <c r="HF311" s="38"/>
      <c r="HG311" s="38"/>
      <c r="HH311" s="38"/>
      <c r="HI311" s="38"/>
      <c r="HJ311" s="38"/>
      <c r="HK311" s="38"/>
      <c r="HL311" s="38"/>
      <c r="HM311" s="38"/>
      <c r="HN311" s="38"/>
      <c r="HO311" s="38"/>
      <c r="HP311" s="38"/>
      <c r="HQ311" s="38"/>
      <c r="HR311" s="38"/>
      <c r="HS311" s="38"/>
      <c r="HT311" s="38"/>
      <c r="HU311" s="38"/>
      <c r="HV311" s="38"/>
      <c r="HW311" s="38"/>
      <c r="HX311" s="38"/>
      <c r="HY311" s="38"/>
      <c r="HZ311" s="38"/>
      <c r="IA311" s="38"/>
      <c r="IB311" s="38"/>
      <c r="IC311" s="38"/>
      <c r="ID311" s="38"/>
      <c r="IE311" s="38"/>
      <c r="IF311" s="38"/>
      <c r="IG311" s="38"/>
      <c r="IH311" s="38"/>
    </row>
    <row r="312" ht="19.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  <c r="CE312" s="38"/>
      <c r="CF312" s="38"/>
      <c r="CG312" s="38"/>
      <c r="CH312" s="38"/>
      <c r="CI312" s="38"/>
      <c r="CJ312" s="38"/>
      <c r="CK312" s="38"/>
      <c r="CL312" s="38"/>
      <c r="CM312" s="38"/>
      <c r="CN312" s="38"/>
      <c r="CO312" s="38"/>
      <c r="CP312" s="38"/>
      <c r="CQ312" s="38"/>
      <c r="CR312" s="38"/>
      <c r="CS312" s="38"/>
      <c r="CT312" s="38"/>
      <c r="CU312" s="38"/>
      <c r="CV312" s="38"/>
      <c r="CW312" s="38"/>
      <c r="CX312" s="38"/>
      <c r="CY312" s="38"/>
      <c r="CZ312" s="38"/>
      <c r="DA312" s="38"/>
      <c r="DB312" s="38"/>
      <c r="DC312" s="38"/>
      <c r="DD312" s="38"/>
      <c r="DE312" s="38"/>
      <c r="DF312" s="38"/>
      <c r="DG312" s="38"/>
      <c r="DH312" s="38"/>
      <c r="DI312" s="38"/>
      <c r="DJ312" s="38"/>
      <c r="DK312" s="38"/>
      <c r="DL312" s="38"/>
      <c r="DM312" s="38"/>
      <c r="DN312" s="38"/>
      <c r="DO312" s="38"/>
      <c r="DP312" s="38"/>
      <c r="DQ312" s="38"/>
      <c r="DR312" s="38"/>
      <c r="DS312" s="38"/>
      <c r="DT312" s="38"/>
      <c r="DU312" s="38"/>
      <c r="DV312" s="38"/>
      <c r="DW312" s="38"/>
      <c r="DX312" s="38"/>
      <c r="DY312" s="38"/>
      <c r="DZ312" s="38"/>
      <c r="EA312" s="38"/>
      <c r="EB312" s="38"/>
      <c r="EC312" s="38"/>
      <c r="ED312" s="38"/>
      <c r="EE312" s="38"/>
      <c r="EF312" s="38"/>
      <c r="EG312" s="38"/>
      <c r="EH312" s="38"/>
      <c r="EI312" s="38"/>
      <c r="EJ312" s="38"/>
      <c r="EK312" s="38"/>
      <c r="EL312" s="38"/>
      <c r="EM312" s="38"/>
      <c r="EN312" s="38"/>
      <c r="EO312" s="38"/>
      <c r="EP312" s="38"/>
      <c r="EQ312" s="38"/>
      <c r="ER312" s="38"/>
      <c r="ES312" s="38"/>
      <c r="ET312" s="38"/>
      <c r="EU312" s="38"/>
      <c r="EV312" s="38"/>
      <c r="EW312" s="38"/>
      <c r="EX312" s="38"/>
      <c r="EY312" s="38"/>
      <c r="EZ312" s="38"/>
      <c r="FA312" s="38"/>
      <c r="FB312" s="38"/>
      <c r="FC312" s="38"/>
      <c r="FD312" s="38"/>
      <c r="FE312" s="38"/>
      <c r="FF312" s="38"/>
      <c r="FG312" s="38"/>
      <c r="FH312" s="38"/>
      <c r="FI312" s="38"/>
      <c r="FJ312" s="38"/>
      <c r="FK312" s="38"/>
      <c r="FL312" s="38"/>
      <c r="FM312" s="38"/>
      <c r="FN312" s="38"/>
      <c r="FO312" s="38"/>
      <c r="FP312" s="38"/>
      <c r="FQ312" s="38"/>
      <c r="FR312" s="38"/>
      <c r="FS312" s="38"/>
      <c r="FT312" s="38"/>
      <c r="FU312" s="38"/>
      <c r="FV312" s="38"/>
      <c r="FW312" s="38"/>
      <c r="FX312" s="38"/>
      <c r="FY312" s="38"/>
      <c r="FZ312" s="38"/>
      <c r="GA312" s="38"/>
      <c r="GB312" s="38"/>
      <c r="GC312" s="38"/>
      <c r="GD312" s="38"/>
      <c r="GE312" s="38"/>
      <c r="GF312" s="38"/>
      <c r="GG312" s="38"/>
      <c r="GH312" s="38"/>
      <c r="GI312" s="38"/>
      <c r="GJ312" s="38"/>
      <c r="GK312" s="38"/>
      <c r="GL312" s="38"/>
      <c r="GM312" s="38"/>
      <c r="GN312" s="38"/>
      <c r="GO312" s="38"/>
      <c r="GP312" s="38"/>
      <c r="GQ312" s="38"/>
      <c r="GR312" s="38"/>
      <c r="GS312" s="38"/>
      <c r="GT312" s="38"/>
      <c r="GU312" s="38"/>
      <c r="GV312" s="38"/>
      <c r="GW312" s="38"/>
      <c r="GX312" s="38"/>
      <c r="GY312" s="38"/>
      <c r="GZ312" s="38"/>
      <c r="HA312" s="38"/>
      <c r="HB312" s="38"/>
      <c r="HC312" s="38"/>
      <c r="HD312" s="38"/>
      <c r="HE312" s="38"/>
      <c r="HF312" s="38"/>
      <c r="HG312" s="38"/>
      <c r="HH312" s="38"/>
      <c r="HI312" s="38"/>
      <c r="HJ312" s="38"/>
      <c r="HK312" s="38"/>
      <c r="HL312" s="38"/>
      <c r="HM312" s="38"/>
      <c r="HN312" s="38"/>
      <c r="HO312" s="38"/>
      <c r="HP312" s="38"/>
      <c r="HQ312" s="38"/>
      <c r="HR312" s="38"/>
      <c r="HS312" s="38"/>
      <c r="HT312" s="38"/>
      <c r="HU312" s="38"/>
      <c r="HV312" s="38"/>
      <c r="HW312" s="38"/>
      <c r="HX312" s="38"/>
      <c r="HY312" s="38"/>
      <c r="HZ312" s="38"/>
      <c r="IA312" s="38"/>
      <c r="IB312" s="38"/>
      <c r="IC312" s="38"/>
      <c r="ID312" s="38"/>
      <c r="IE312" s="38"/>
      <c r="IF312" s="38"/>
      <c r="IG312" s="38"/>
      <c r="IH312" s="38"/>
    </row>
    <row r="313" ht="19.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  <c r="CE313" s="38"/>
      <c r="CF313" s="38"/>
      <c r="CG313" s="38"/>
      <c r="CH313" s="38"/>
      <c r="CI313" s="38"/>
      <c r="CJ313" s="38"/>
      <c r="CK313" s="38"/>
      <c r="CL313" s="38"/>
      <c r="CM313" s="38"/>
      <c r="CN313" s="38"/>
      <c r="CO313" s="38"/>
      <c r="CP313" s="38"/>
      <c r="CQ313" s="38"/>
      <c r="CR313" s="38"/>
      <c r="CS313" s="38"/>
      <c r="CT313" s="38"/>
      <c r="CU313" s="38"/>
      <c r="CV313" s="38"/>
      <c r="CW313" s="38"/>
      <c r="CX313" s="38"/>
      <c r="CY313" s="38"/>
      <c r="CZ313" s="38"/>
      <c r="DA313" s="38"/>
      <c r="DB313" s="38"/>
      <c r="DC313" s="38"/>
      <c r="DD313" s="38"/>
      <c r="DE313" s="38"/>
      <c r="DF313" s="38"/>
      <c r="DG313" s="38"/>
      <c r="DH313" s="38"/>
      <c r="DI313" s="38"/>
      <c r="DJ313" s="38"/>
      <c r="DK313" s="38"/>
      <c r="DL313" s="38"/>
      <c r="DM313" s="38"/>
      <c r="DN313" s="38"/>
      <c r="DO313" s="38"/>
      <c r="DP313" s="38"/>
      <c r="DQ313" s="38"/>
      <c r="DR313" s="38"/>
      <c r="DS313" s="38"/>
      <c r="DT313" s="38"/>
      <c r="DU313" s="38"/>
      <c r="DV313" s="38"/>
      <c r="DW313" s="38"/>
      <c r="DX313" s="38"/>
      <c r="DY313" s="38"/>
      <c r="DZ313" s="38"/>
      <c r="EA313" s="38"/>
      <c r="EB313" s="38"/>
      <c r="EC313" s="38"/>
      <c r="ED313" s="38"/>
      <c r="EE313" s="38"/>
      <c r="EF313" s="38"/>
      <c r="EG313" s="38"/>
      <c r="EH313" s="38"/>
      <c r="EI313" s="38"/>
      <c r="EJ313" s="38"/>
      <c r="EK313" s="38"/>
      <c r="EL313" s="38"/>
      <c r="EM313" s="38"/>
      <c r="EN313" s="38"/>
      <c r="EO313" s="38"/>
      <c r="EP313" s="38"/>
      <c r="EQ313" s="38"/>
      <c r="ER313" s="38"/>
      <c r="ES313" s="38"/>
      <c r="ET313" s="38"/>
      <c r="EU313" s="38"/>
      <c r="EV313" s="38"/>
      <c r="EW313" s="38"/>
      <c r="EX313" s="38"/>
      <c r="EY313" s="38"/>
      <c r="EZ313" s="38"/>
      <c r="FA313" s="38"/>
      <c r="FB313" s="38"/>
      <c r="FC313" s="38"/>
      <c r="FD313" s="38"/>
      <c r="FE313" s="38"/>
      <c r="FF313" s="38"/>
      <c r="FG313" s="38"/>
      <c r="FH313" s="38"/>
      <c r="FI313" s="38"/>
      <c r="FJ313" s="38"/>
      <c r="FK313" s="38"/>
      <c r="FL313" s="38"/>
      <c r="FM313" s="38"/>
      <c r="FN313" s="38"/>
      <c r="FO313" s="38"/>
      <c r="FP313" s="38"/>
      <c r="FQ313" s="38"/>
      <c r="FR313" s="38"/>
      <c r="FS313" s="38"/>
      <c r="FT313" s="38"/>
      <c r="FU313" s="38"/>
      <c r="FV313" s="38"/>
      <c r="FW313" s="38"/>
      <c r="FX313" s="38"/>
      <c r="FY313" s="38"/>
      <c r="FZ313" s="38"/>
      <c r="GA313" s="38"/>
      <c r="GB313" s="38"/>
      <c r="GC313" s="38"/>
      <c r="GD313" s="38"/>
      <c r="GE313" s="38"/>
      <c r="GF313" s="38"/>
      <c r="GG313" s="38"/>
      <c r="GH313" s="38"/>
      <c r="GI313" s="38"/>
      <c r="GJ313" s="38"/>
      <c r="GK313" s="38"/>
      <c r="GL313" s="38"/>
      <c r="GM313" s="38"/>
      <c r="GN313" s="38"/>
      <c r="GO313" s="38"/>
      <c r="GP313" s="38"/>
      <c r="GQ313" s="38"/>
      <c r="GR313" s="38"/>
      <c r="GS313" s="38"/>
      <c r="GT313" s="38"/>
      <c r="GU313" s="38"/>
      <c r="GV313" s="38"/>
      <c r="GW313" s="38"/>
      <c r="GX313" s="38"/>
      <c r="GY313" s="38"/>
      <c r="GZ313" s="38"/>
      <c r="HA313" s="38"/>
      <c r="HB313" s="38"/>
      <c r="HC313" s="38"/>
      <c r="HD313" s="38"/>
      <c r="HE313" s="38"/>
      <c r="HF313" s="38"/>
      <c r="HG313" s="38"/>
      <c r="HH313" s="38"/>
      <c r="HI313" s="38"/>
      <c r="HJ313" s="38"/>
      <c r="HK313" s="38"/>
      <c r="HL313" s="38"/>
      <c r="HM313" s="38"/>
      <c r="HN313" s="38"/>
      <c r="HO313" s="38"/>
      <c r="HP313" s="38"/>
      <c r="HQ313" s="38"/>
      <c r="HR313" s="38"/>
      <c r="HS313" s="38"/>
      <c r="HT313" s="38"/>
      <c r="HU313" s="38"/>
      <c r="HV313" s="38"/>
      <c r="HW313" s="38"/>
      <c r="HX313" s="38"/>
      <c r="HY313" s="38"/>
      <c r="HZ313" s="38"/>
      <c r="IA313" s="38"/>
      <c r="IB313" s="38"/>
      <c r="IC313" s="38"/>
      <c r="ID313" s="38"/>
      <c r="IE313" s="38"/>
      <c r="IF313" s="38"/>
      <c r="IG313" s="38"/>
      <c r="IH313" s="38"/>
    </row>
    <row r="314" ht="19.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  <c r="CE314" s="38"/>
      <c r="CF314" s="38"/>
      <c r="CG314" s="38"/>
      <c r="CH314" s="38"/>
      <c r="CI314" s="38"/>
      <c r="CJ314" s="38"/>
      <c r="CK314" s="38"/>
      <c r="CL314" s="38"/>
      <c r="CM314" s="38"/>
      <c r="CN314" s="38"/>
      <c r="CO314" s="38"/>
      <c r="CP314" s="38"/>
      <c r="CQ314" s="38"/>
      <c r="CR314" s="38"/>
      <c r="CS314" s="38"/>
      <c r="CT314" s="38"/>
      <c r="CU314" s="38"/>
      <c r="CV314" s="38"/>
      <c r="CW314" s="38"/>
      <c r="CX314" s="38"/>
      <c r="CY314" s="38"/>
      <c r="CZ314" s="38"/>
      <c r="DA314" s="38"/>
      <c r="DB314" s="38"/>
      <c r="DC314" s="38"/>
      <c r="DD314" s="38"/>
      <c r="DE314" s="38"/>
      <c r="DF314" s="38"/>
      <c r="DG314" s="38"/>
      <c r="DH314" s="38"/>
      <c r="DI314" s="38"/>
      <c r="DJ314" s="38"/>
      <c r="DK314" s="38"/>
      <c r="DL314" s="38"/>
      <c r="DM314" s="38"/>
      <c r="DN314" s="38"/>
      <c r="DO314" s="38"/>
      <c r="DP314" s="38"/>
      <c r="DQ314" s="38"/>
      <c r="DR314" s="38"/>
      <c r="DS314" s="38"/>
      <c r="DT314" s="38"/>
      <c r="DU314" s="38"/>
      <c r="DV314" s="38"/>
      <c r="DW314" s="38"/>
      <c r="DX314" s="38"/>
      <c r="DY314" s="38"/>
      <c r="DZ314" s="38"/>
      <c r="EA314" s="38"/>
      <c r="EB314" s="38"/>
      <c r="EC314" s="38"/>
      <c r="ED314" s="38"/>
      <c r="EE314" s="38"/>
      <c r="EF314" s="38"/>
      <c r="EG314" s="38"/>
      <c r="EH314" s="38"/>
      <c r="EI314" s="38"/>
      <c r="EJ314" s="38"/>
      <c r="EK314" s="38"/>
      <c r="EL314" s="38"/>
      <c r="EM314" s="38"/>
      <c r="EN314" s="38"/>
      <c r="EO314" s="38"/>
      <c r="EP314" s="38"/>
      <c r="EQ314" s="38"/>
      <c r="ER314" s="38"/>
      <c r="ES314" s="38"/>
      <c r="ET314" s="38"/>
      <c r="EU314" s="38"/>
      <c r="EV314" s="38"/>
      <c r="EW314" s="38"/>
      <c r="EX314" s="38"/>
      <c r="EY314" s="38"/>
      <c r="EZ314" s="38"/>
      <c r="FA314" s="38"/>
      <c r="FB314" s="38"/>
      <c r="FC314" s="38"/>
      <c r="FD314" s="38"/>
      <c r="FE314" s="38"/>
      <c r="FF314" s="38"/>
      <c r="FG314" s="38"/>
      <c r="FH314" s="38"/>
      <c r="FI314" s="38"/>
      <c r="FJ314" s="38"/>
      <c r="FK314" s="38"/>
      <c r="FL314" s="38"/>
      <c r="FM314" s="38"/>
      <c r="FN314" s="38"/>
      <c r="FO314" s="38"/>
      <c r="FP314" s="38"/>
      <c r="FQ314" s="38"/>
      <c r="FR314" s="38"/>
      <c r="FS314" s="38"/>
      <c r="FT314" s="38"/>
      <c r="FU314" s="38"/>
      <c r="FV314" s="38"/>
      <c r="FW314" s="38"/>
      <c r="FX314" s="38"/>
      <c r="FY314" s="38"/>
      <c r="FZ314" s="38"/>
      <c r="GA314" s="38"/>
      <c r="GB314" s="38"/>
      <c r="GC314" s="38"/>
      <c r="GD314" s="38"/>
      <c r="GE314" s="38"/>
      <c r="GF314" s="38"/>
      <c r="GG314" s="38"/>
      <c r="GH314" s="38"/>
      <c r="GI314" s="38"/>
      <c r="GJ314" s="38"/>
      <c r="GK314" s="38"/>
      <c r="GL314" s="38"/>
      <c r="GM314" s="38"/>
      <c r="GN314" s="38"/>
      <c r="GO314" s="38"/>
      <c r="GP314" s="38"/>
      <c r="GQ314" s="38"/>
      <c r="GR314" s="38"/>
      <c r="GS314" s="38"/>
      <c r="GT314" s="38"/>
      <c r="GU314" s="38"/>
      <c r="GV314" s="38"/>
      <c r="GW314" s="38"/>
      <c r="GX314" s="38"/>
      <c r="GY314" s="38"/>
      <c r="GZ314" s="38"/>
      <c r="HA314" s="38"/>
      <c r="HB314" s="38"/>
      <c r="HC314" s="38"/>
      <c r="HD314" s="38"/>
      <c r="HE314" s="38"/>
      <c r="HF314" s="38"/>
      <c r="HG314" s="38"/>
      <c r="HH314" s="38"/>
      <c r="HI314" s="38"/>
      <c r="HJ314" s="38"/>
      <c r="HK314" s="38"/>
      <c r="HL314" s="38"/>
      <c r="HM314" s="38"/>
      <c r="HN314" s="38"/>
      <c r="HO314" s="38"/>
      <c r="HP314" s="38"/>
      <c r="HQ314" s="38"/>
      <c r="HR314" s="38"/>
      <c r="HS314" s="38"/>
      <c r="HT314" s="38"/>
      <c r="HU314" s="38"/>
      <c r="HV314" s="38"/>
      <c r="HW314" s="38"/>
      <c r="HX314" s="38"/>
      <c r="HY314" s="38"/>
      <c r="HZ314" s="38"/>
      <c r="IA314" s="38"/>
      <c r="IB314" s="38"/>
      <c r="IC314" s="38"/>
      <c r="ID314" s="38"/>
      <c r="IE314" s="38"/>
      <c r="IF314" s="38"/>
      <c r="IG314" s="38"/>
      <c r="IH314" s="38"/>
    </row>
    <row r="315" ht="19.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  <c r="CE315" s="38"/>
      <c r="CF315" s="38"/>
      <c r="CG315" s="38"/>
      <c r="CH315" s="38"/>
      <c r="CI315" s="38"/>
      <c r="CJ315" s="38"/>
      <c r="CK315" s="38"/>
      <c r="CL315" s="38"/>
      <c r="CM315" s="38"/>
      <c r="CN315" s="38"/>
      <c r="CO315" s="38"/>
      <c r="CP315" s="38"/>
      <c r="CQ315" s="38"/>
      <c r="CR315" s="38"/>
      <c r="CS315" s="38"/>
      <c r="CT315" s="38"/>
      <c r="CU315" s="38"/>
      <c r="CV315" s="38"/>
      <c r="CW315" s="38"/>
      <c r="CX315" s="38"/>
      <c r="CY315" s="38"/>
      <c r="CZ315" s="38"/>
      <c r="DA315" s="38"/>
      <c r="DB315" s="38"/>
      <c r="DC315" s="38"/>
      <c r="DD315" s="38"/>
      <c r="DE315" s="38"/>
      <c r="DF315" s="38"/>
      <c r="DG315" s="38"/>
      <c r="DH315" s="38"/>
      <c r="DI315" s="38"/>
      <c r="DJ315" s="38"/>
      <c r="DK315" s="38"/>
      <c r="DL315" s="38"/>
      <c r="DM315" s="38"/>
      <c r="DN315" s="38"/>
      <c r="DO315" s="38"/>
      <c r="DP315" s="38"/>
      <c r="DQ315" s="38"/>
      <c r="DR315" s="38"/>
      <c r="DS315" s="38"/>
      <c r="DT315" s="38"/>
      <c r="DU315" s="38"/>
      <c r="DV315" s="38"/>
      <c r="DW315" s="38"/>
      <c r="DX315" s="38"/>
      <c r="DY315" s="38"/>
      <c r="DZ315" s="38"/>
      <c r="EA315" s="38"/>
      <c r="EB315" s="38"/>
      <c r="EC315" s="38"/>
      <c r="ED315" s="38"/>
      <c r="EE315" s="38"/>
      <c r="EF315" s="38"/>
      <c r="EG315" s="38"/>
      <c r="EH315" s="38"/>
      <c r="EI315" s="38"/>
      <c r="EJ315" s="38"/>
      <c r="EK315" s="38"/>
      <c r="EL315" s="38"/>
      <c r="EM315" s="38"/>
      <c r="EN315" s="38"/>
      <c r="EO315" s="38"/>
      <c r="EP315" s="38"/>
      <c r="EQ315" s="38"/>
      <c r="ER315" s="38"/>
      <c r="ES315" s="38"/>
      <c r="ET315" s="38"/>
      <c r="EU315" s="38"/>
      <c r="EV315" s="38"/>
      <c r="EW315" s="38"/>
      <c r="EX315" s="38"/>
      <c r="EY315" s="38"/>
      <c r="EZ315" s="38"/>
      <c r="FA315" s="38"/>
      <c r="FB315" s="38"/>
      <c r="FC315" s="38"/>
      <c r="FD315" s="38"/>
      <c r="FE315" s="38"/>
      <c r="FF315" s="38"/>
      <c r="FG315" s="38"/>
      <c r="FH315" s="38"/>
      <c r="FI315" s="38"/>
      <c r="FJ315" s="38"/>
      <c r="FK315" s="38"/>
      <c r="FL315" s="38"/>
      <c r="FM315" s="38"/>
      <c r="FN315" s="38"/>
      <c r="FO315" s="38"/>
      <c r="FP315" s="38"/>
      <c r="FQ315" s="38"/>
      <c r="FR315" s="38"/>
      <c r="FS315" s="38"/>
      <c r="FT315" s="38"/>
      <c r="FU315" s="38"/>
      <c r="FV315" s="38"/>
      <c r="FW315" s="38"/>
      <c r="FX315" s="38"/>
      <c r="FY315" s="38"/>
      <c r="FZ315" s="38"/>
      <c r="GA315" s="38"/>
      <c r="GB315" s="38"/>
      <c r="GC315" s="38"/>
      <c r="GD315" s="38"/>
      <c r="GE315" s="38"/>
      <c r="GF315" s="38"/>
      <c r="GG315" s="38"/>
      <c r="GH315" s="38"/>
      <c r="GI315" s="38"/>
      <c r="GJ315" s="38"/>
      <c r="GK315" s="38"/>
      <c r="GL315" s="38"/>
      <c r="GM315" s="38"/>
      <c r="GN315" s="38"/>
      <c r="GO315" s="38"/>
      <c r="GP315" s="38"/>
      <c r="GQ315" s="38"/>
      <c r="GR315" s="38"/>
      <c r="GS315" s="38"/>
      <c r="GT315" s="38"/>
      <c r="GU315" s="38"/>
      <c r="GV315" s="38"/>
      <c r="GW315" s="38"/>
      <c r="GX315" s="38"/>
      <c r="GY315" s="38"/>
      <c r="GZ315" s="38"/>
      <c r="HA315" s="38"/>
      <c r="HB315" s="38"/>
      <c r="HC315" s="38"/>
      <c r="HD315" s="38"/>
      <c r="HE315" s="38"/>
      <c r="HF315" s="38"/>
      <c r="HG315" s="38"/>
      <c r="HH315" s="38"/>
      <c r="HI315" s="38"/>
      <c r="HJ315" s="38"/>
      <c r="HK315" s="38"/>
      <c r="HL315" s="38"/>
      <c r="HM315" s="38"/>
      <c r="HN315" s="38"/>
      <c r="HO315" s="38"/>
      <c r="HP315" s="38"/>
      <c r="HQ315" s="38"/>
      <c r="HR315" s="38"/>
      <c r="HS315" s="38"/>
      <c r="HT315" s="38"/>
      <c r="HU315" s="38"/>
      <c r="HV315" s="38"/>
      <c r="HW315" s="38"/>
      <c r="HX315" s="38"/>
      <c r="HY315" s="38"/>
      <c r="HZ315" s="38"/>
      <c r="IA315" s="38"/>
      <c r="IB315" s="38"/>
      <c r="IC315" s="38"/>
      <c r="ID315" s="38"/>
      <c r="IE315" s="38"/>
      <c r="IF315" s="38"/>
      <c r="IG315" s="38"/>
      <c r="IH315" s="38"/>
    </row>
    <row r="316" ht="19.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  <c r="CB316" s="38"/>
      <c r="CC316" s="38"/>
      <c r="CD316" s="38"/>
      <c r="CE316" s="38"/>
      <c r="CF316" s="38"/>
      <c r="CG316" s="38"/>
      <c r="CH316" s="38"/>
      <c r="CI316" s="38"/>
      <c r="CJ316" s="38"/>
      <c r="CK316" s="38"/>
      <c r="CL316" s="38"/>
      <c r="CM316" s="38"/>
      <c r="CN316" s="38"/>
      <c r="CO316" s="38"/>
      <c r="CP316" s="38"/>
      <c r="CQ316" s="38"/>
      <c r="CR316" s="38"/>
      <c r="CS316" s="38"/>
      <c r="CT316" s="38"/>
      <c r="CU316" s="38"/>
      <c r="CV316" s="38"/>
      <c r="CW316" s="38"/>
      <c r="CX316" s="38"/>
      <c r="CY316" s="38"/>
      <c r="CZ316" s="38"/>
      <c r="DA316" s="38"/>
      <c r="DB316" s="38"/>
      <c r="DC316" s="38"/>
      <c r="DD316" s="38"/>
      <c r="DE316" s="38"/>
      <c r="DF316" s="38"/>
      <c r="DG316" s="38"/>
      <c r="DH316" s="38"/>
      <c r="DI316" s="38"/>
      <c r="DJ316" s="38"/>
      <c r="DK316" s="38"/>
      <c r="DL316" s="38"/>
      <c r="DM316" s="38"/>
      <c r="DN316" s="38"/>
      <c r="DO316" s="38"/>
      <c r="DP316" s="38"/>
      <c r="DQ316" s="38"/>
      <c r="DR316" s="38"/>
      <c r="DS316" s="38"/>
      <c r="DT316" s="38"/>
      <c r="DU316" s="38"/>
      <c r="DV316" s="38"/>
      <c r="DW316" s="38"/>
      <c r="DX316" s="38"/>
      <c r="DY316" s="38"/>
      <c r="DZ316" s="38"/>
      <c r="EA316" s="38"/>
      <c r="EB316" s="38"/>
      <c r="EC316" s="38"/>
      <c r="ED316" s="38"/>
      <c r="EE316" s="38"/>
      <c r="EF316" s="38"/>
      <c r="EG316" s="38"/>
      <c r="EH316" s="38"/>
      <c r="EI316" s="38"/>
      <c r="EJ316" s="38"/>
      <c r="EK316" s="38"/>
      <c r="EL316" s="38"/>
      <c r="EM316" s="38"/>
      <c r="EN316" s="38"/>
      <c r="EO316" s="38"/>
      <c r="EP316" s="38"/>
      <c r="EQ316" s="38"/>
      <c r="ER316" s="38"/>
      <c r="ES316" s="38"/>
      <c r="ET316" s="38"/>
      <c r="EU316" s="38"/>
      <c r="EV316" s="38"/>
      <c r="EW316" s="38"/>
      <c r="EX316" s="38"/>
      <c r="EY316" s="38"/>
      <c r="EZ316" s="38"/>
      <c r="FA316" s="38"/>
      <c r="FB316" s="38"/>
      <c r="FC316" s="38"/>
      <c r="FD316" s="38"/>
      <c r="FE316" s="38"/>
      <c r="FF316" s="38"/>
      <c r="FG316" s="38"/>
      <c r="FH316" s="38"/>
      <c r="FI316" s="38"/>
      <c r="FJ316" s="38"/>
      <c r="FK316" s="38"/>
      <c r="FL316" s="38"/>
      <c r="FM316" s="38"/>
      <c r="FN316" s="38"/>
      <c r="FO316" s="38"/>
      <c r="FP316" s="38"/>
      <c r="FQ316" s="38"/>
      <c r="FR316" s="38"/>
      <c r="FS316" s="38"/>
      <c r="FT316" s="38"/>
      <c r="FU316" s="38"/>
      <c r="FV316" s="38"/>
      <c r="FW316" s="38"/>
      <c r="FX316" s="38"/>
      <c r="FY316" s="38"/>
      <c r="FZ316" s="38"/>
      <c r="GA316" s="38"/>
      <c r="GB316" s="38"/>
      <c r="GC316" s="38"/>
      <c r="GD316" s="38"/>
      <c r="GE316" s="38"/>
      <c r="GF316" s="38"/>
      <c r="GG316" s="38"/>
      <c r="GH316" s="38"/>
      <c r="GI316" s="38"/>
      <c r="GJ316" s="38"/>
      <c r="GK316" s="38"/>
      <c r="GL316" s="38"/>
      <c r="GM316" s="38"/>
      <c r="GN316" s="38"/>
      <c r="GO316" s="38"/>
      <c r="GP316" s="38"/>
      <c r="GQ316" s="38"/>
      <c r="GR316" s="38"/>
      <c r="GS316" s="38"/>
      <c r="GT316" s="38"/>
      <c r="GU316" s="38"/>
      <c r="GV316" s="38"/>
      <c r="GW316" s="38"/>
      <c r="GX316" s="38"/>
      <c r="GY316" s="38"/>
      <c r="GZ316" s="38"/>
      <c r="HA316" s="38"/>
      <c r="HB316" s="38"/>
      <c r="HC316" s="38"/>
      <c r="HD316" s="38"/>
      <c r="HE316" s="38"/>
      <c r="HF316" s="38"/>
      <c r="HG316" s="38"/>
      <c r="HH316" s="38"/>
      <c r="HI316" s="38"/>
      <c r="HJ316" s="38"/>
      <c r="HK316" s="38"/>
      <c r="HL316" s="38"/>
      <c r="HM316" s="38"/>
      <c r="HN316" s="38"/>
      <c r="HO316" s="38"/>
      <c r="HP316" s="38"/>
      <c r="HQ316" s="38"/>
      <c r="HR316" s="38"/>
      <c r="HS316" s="38"/>
      <c r="HT316" s="38"/>
      <c r="HU316" s="38"/>
      <c r="HV316" s="38"/>
      <c r="HW316" s="38"/>
      <c r="HX316" s="38"/>
      <c r="HY316" s="38"/>
      <c r="HZ316" s="38"/>
      <c r="IA316" s="38"/>
      <c r="IB316" s="38"/>
      <c r="IC316" s="38"/>
      <c r="ID316" s="38"/>
      <c r="IE316" s="38"/>
      <c r="IF316" s="38"/>
      <c r="IG316" s="38"/>
      <c r="IH316" s="38"/>
    </row>
    <row r="317" ht="19.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  <c r="CB317" s="38"/>
      <c r="CC317" s="38"/>
      <c r="CD317" s="38"/>
      <c r="CE317" s="38"/>
      <c r="CF317" s="38"/>
      <c r="CG317" s="38"/>
      <c r="CH317" s="38"/>
      <c r="CI317" s="38"/>
      <c r="CJ317" s="38"/>
      <c r="CK317" s="38"/>
      <c r="CL317" s="38"/>
      <c r="CM317" s="38"/>
      <c r="CN317" s="38"/>
      <c r="CO317" s="38"/>
      <c r="CP317" s="38"/>
      <c r="CQ317" s="38"/>
      <c r="CR317" s="38"/>
      <c r="CS317" s="38"/>
      <c r="CT317" s="38"/>
      <c r="CU317" s="38"/>
      <c r="CV317" s="38"/>
      <c r="CW317" s="38"/>
      <c r="CX317" s="38"/>
      <c r="CY317" s="38"/>
      <c r="CZ317" s="38"/>
      <c r="DA317" s="38"/>
      <c r="DB317" s="38"/>
      <c r="DC317" s="38"/>
      <c r="DD317" s="38"/>
      <c r="DE317" s="38"/>
      <c r="DF317" s="38"/>
      <c r="DG317" s="38"/>
      <c r="DH317" s="38"/>
      <c r="DI317" s="38"/>
      <c r="DJ317" s="38"/>
      <c r="DK317" s="38"/>
      <c r="DL317" s="38"/>
      <c r="DM317" s="38"/>
      <c r="DN317" s="38"/>
      <c r="DO317" s="38"/>
      <c r="DP317" s="38"/>
      <c r="DQ317" s="38"/>
      <c r="DR317" s="38"/>
      <c r="DS317" s="38"/>
      <c r="DT317" s="38"/>
      <c r="DU317" s="38"/>
      <c r="DV317" s="38"/>
      <c r="DW317" s="38"/>
      <c r="DX317" s="38"/>
      <c r="DY317" s="38"/>
      <c r="DZ317" s="38"/>
      <c r="EA317" s="38"/>
      <c r="EB317" s="38"/>
      <c r="EC317" s="38"/>
      <c r="ED317" s="38"/>
      <c r="EE317" s="38"/>
      <c r="EF317" s="38"/>
      <c r="EG317" s="38"/>
      <c r="EH317" s="38"/>
      <c r="EI317" s="38"/>
      <c r="EJ317" s="38"/>
      <c r="EK317" s="38"/>
      <c r="EL317" s="38"/>
      <c r="EM317" s="38"/>
      <c r="EN317" s="38"/>
      <c r="EO317" s="38"/>
      <c r="EP317" s="38"/>
      <c r="EQ317" s="38"/>
      <c r="ER317" s="38"/>
      <c r="ES317" s="38"/>
      <c r="ET317" s="38"/>
      <c r="EU317" s="38"/>
      <c r="EV317" s="38"/>
      <c r="EW317" s="38"/>
      <c r="EX317" s="38"/>
      <c r="EY317" s="38"/>
      <c r="EZ317" s="38"/>
      <c r="FA317" s="38"/>
      <c r="FB317" s="38"/>
      <c r="FC317" s="38"/>
      <c r="FD317" s="38"/>
      <c r="FE317" s="38"/>
      <c r="FF317" s="38"/>
      <c r="FG317" s="38"/>
      <c r="FH317" s="38"/>
      <c r="FI317" s="38"/>
      <c r="FJ317" s="38"/>
      <c r="FK317" s="38"/>
      <c r="FL317" s="38"/>
      <c r="FM317" s="38"/>
      <c r="FN317" s="38"/>
      <c r="FO317" s="38"/>
      <c r="FP317" s="38"/>
      <c r="FQ317" s="38"/>
      <c r="FR317" s="38"/>
      <c r="FS317" s="38"/>
      <c r="FT317" s="38"/>
      <c r="FU317" s="38"/>
      <c r="FV317" s="38"/>
      <c r="FW317" s="38"/>
      <c r="FX317" s="38"/>
      <c r="FY317" s="38"/>
      <c r="FZ317" s="38"/>
      <c r="GA317" s="38"/>
      <c r="GB317" s="38"/>
      <c r="GC317" s="38"/>
      <c r="GD317" s="38"/>
      <c r="GE317" s="38"/>
      <c r="GF317" s="38"/>
      <c r="GG317" s="38"/>
      <c r="GH317" s="38"/>
      <c r="GI317" s="38"/>
      <c r="GJ317" s="38"/>
      <c r="GK317" s="38"/>
      <c r="GL317" s="38"/>
      <c r="GM317" s="38"/>
      <c r="GN317" s="38"/>
      <c r="GO317" s="38"/>
      <c r="GP317" s="38"/>
      <c r="GQ317" s="38"/>
      <c r="GR317" s="38"/>
      <c r="GS317" s="38"/>
      <c r="GT317" s="38"/>
      <c r="GU317" s="38"/>
      <c r="GV317" s="38"/>
      <c r="GW317" s="38"/>
      <c r="GX317" s="38"/>
      <c r="GY317" s="38"/>
      <c r="GZ317" s="38"/>
      <c r="HA317" s="38"/>
      <c r="HB317" s="38"/>
      <c r="HC317" s="38"/>
      <c r="HD317" s="38"/>
      <c r="HE317" s="38"/>
      <c r="HF317" s="38"/>
      <c r="HG317" s="38"/>
      <c r="HH317" s="38"/>
      <c r="HI317" s="38"/>
      <c r="HJ317" s="38"/>
      <c r="HK317" s="38"/>
      <c r="HL317" s="38"/>
      <c r="HM317" s="38"/>
      <c r="HN317" s="38"/>
      <c r="HO317" s="38"/>
      <c r="HP317" s="38"/>
      <c r="HQ317" s="38"/>
      <c r="HR317" s="38"/>
      <c r="HS317" s="38"/>
      <c r="HT317" s="38"/>
      <c r="HU317" s="38"/>
      <c r="HV317" s="38"/>
      <c r="HW317" s="38"/>
      <c r="HX317" s="38"/>
      <c r="HY317" s="38"/>
      <c r="HZ317" s="38"/>
      <c r="IA317" s="38"/>
      <c r="IB317" s="38"/>
      <c r="IC317" s="38"/>
      <c r="ID317" s="38"/>
      <c r="IE317" s="38"/>
      <c r="IF317" s="38"/>
      <c r="IG317" s="38"/>
      <c r="IH317" s="38"/>
    </row>
    <row r="318" ht="19.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  <c r="CB318" s="38"/>
      <c r="CC318" s="38"/>
      <c r="CD318" s="38"/>
      <c r="CE318" s="38"/>
      <c r="CF318" s="38"/>
      <c r="CG318" s="38"/>
      <c r="CH318" s="38"/>
      <c r="CI318" s="38"/>
      <c r="CJ318" s="38"/>
      <c r="CK318" s="38"/>
      <c r="CL318" s="38"/>
      <c r="CM318" s="38"/>
      <c r="CN318" s="38"/>
      <c r="CO318" s="38"/>
      <c r="CP318" s="38"/>
      <c r="CQ318" s="38"/>
      <c r="CR318" s="38"/>
      <c r="CS318" s="38"/>
      <c r="CT318" s="38"/>
      <c r="CU318" s="38"/>
      <c r="CV318" s="38"/>
      <c r="CW318" s="38"/>
      <c r="CX318" s="38"/>
      <c r="CY318" s="38"/>
      <c r="CZ318" s="38"/>
      <c r="DA318" s="38"/>
      <c r="DB318" s="38"/>
      <c r="DC318" s="38"/>
      <c r="DD318" s="38"/>
      <c r="DE318" s="38"/>
      <c r="DF318" s="38"/>
      <c r="DG318" s="38"/>
      <c r="DH318" s="38"/>
      <c r="DI318" s="38"/>
      <c r="DJ318" s="38"/>
      <c r="DK318" s="38"/>
      <c r="DL318" s="38"/>
      <c r="DM318" s="38"/>
      <c r="DN318" s="38"/>
      <c r="DO318" s="38"/>
      <c r="DP318" s="38"/>
      <c r="DQ318" s="38"/>
      <c r="DR318" s="38"/>
      <c r="DS318" s="38"/>
      <c r="DT318" s="38"/>
      <c r="DU318" s="38"/>
      <c r="DV318" s="38"/>
      <c r="DW318" s="38"/>
      <c r="DX318" s="38"/>
      <c r="DY318" s="38"/>
      <c r="DZ318" s="38"/>
      <c r="EA318" s="38"/>
      <c r="EB318" s="38"/>
      <c r="EC318" s="38"/>
      <c r="ED318" s="38"/>
      <c r="EE318" s="38"/>
      <c r="EF318" s="38"/>
      <c r="EG318" s="38"/>
      <c r="EH318" s="38"/>
      <c r="EI318" s="38"/>
      <c r="EJ318" s="38"/>
      <c r="EK318" s="38"/>
      <c r="EL318" s="38"/>
      <c r="EM318" s="38"/>
      <c r="EN318" s="38"/>
      <c r="EO318" s="38"/>
      <c r="EP318" s="38"/>
      <c r="EQ318" s="38"/>
      <c r="ER318" s="38"/>
      <c r="ES318" s="38"/>
      <c r="ET318" s="38"/>
      <c r="EU318" s="38"/>
      <c r="EV318" s="38"/>
      <c r="EW318" s="38"/>
      <c r="EX318" s="38"/>
      <c r="EY318" s="38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38"/>
      <c r="GM318" s="38"/>
      <c r="GN318" s="38"/>
      <c r="GO318" s="38"/>
      <c r="GP318" s="38"/>
      <c r="GQ318" s="38"/>
      <c r="GR318" s="38"/>
      <c r="GS318" s="38"/>
      <c r="GT318" s="38"/>
      <c r="GU318" s="38"/>
      <c r="GV318" s="38"/>
      <c r="GW318" s="38"/>
      <c r="GX318" s="38"/>
      <c r="GY318" s="38"/>
      <c r="GZ318" s="38"/>
      <c r="HA318" s="38"/>
      <c r="HB318" s="38"/>
      <c r="HC318" s="38"/>
      <c r="HD318" s="38"/>
      <c r="HE318" s="38"/>
      <c r="HF318" s="38"/>
      <c r="HG318" s="38"/>
      <c r="HH318" s="38"/>
      <c r="HI318" s="38"/>
      <c r="HJ318" s="38"/>
      <c r="HK318" s="38"/>
      <c r="HL318" s="38"/>
      <c r="HM318" s="38"/>
      <c r="HN318" s="38"/>
      <c r="HO318" s="38"/>
      <c r="HP318" s="38"/>
      <c r="HQ318" s="38"/>
      <c r="HR318" s="38"/>
      <c r="HS318" s="38"/>
      <c r="HT318" s="38"/>
      <c r="HU318" s="38"/>
      <c r="HV318" s="38"/>
      <c r="HW318" s="38"/>
      <c r="HX318" s="38"/>
      <c r="HY318" s="38"/>
      <c r="HZ318" s="38"/>
      <c r="IA318" s="38"/>
      <c r="IB318" s="38"/>
      <c r="IC318" s="38"/>
      <c r="ID318" s="38"/>
      <c r="IE318" s="38"/>
      <c r="IF318" s="38"/>
      <c r="IG318" s="38"/>
      <c r="IH318" s="38"/>
    </row>
    <row r="319" ht="19.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  <c r="CB319" s="38"/>
      <c r="CC319" s="38"/>
      <c r="CD319" s="38"/>
      <c r="CE319" s="38"/>
      <c r="CF319" s="38"/>
      <c r="CG319" s="38"/>
      <c r="CH319" s="38"/>
      <c r="CI319" s="38"/>
      <c r="CJ319" s="38"/>
      <c r="CK319" s="38"/>
      <c r="CL319" s="38"/>
      <c r="CM319" s="38"/>
      <c r="CN319" s="38"/>
      <c r="CO319" s="38"/>
      <c r="CP319" s="38"/>
      <c r="CQ319" s="38"/>
      <c r="CR319" s="38"/>
      <c r="CS319" s="38"/>
      <c r="CT319" s="38"/>
      <c r="CU319" s="38"/>
      <c r="CV319" s="38"/>
      <c r="CW319" s="38"/>
      <c r="CX319" s="38"/>
      <c r="CY319" s="38"/>
      <c r="CZ319" s="38"/>
      <c r="DA319" s="38"/>
      <c r="DB319" s="38"/>
      <c r="DC319" s="38"/>
      <c r="DD319" s="38"/>
      <c r="DE319" s="38"/>
      <c r="DF319" s="38"/>
      <c r="DG319" s="38"/>
      <c r="DH319" s="38"/>
      <c r="DI319" s="38"/>
      <c r="DJ319" s="38"/>
      <c r="DK319" s="38"/>
      <c r="DL319" s="38"/>
      <c r="DM319" s="38"/>
      <c r="DN319" s="38"/>
      <c r="DO319" s="38"/>
      <c r="DP319" s="38"/>
      <c r="DQ319" s="38"/>
      <c r="DR319" s="38"/>
      <c r="DS319" s="38"/>
      <c r="DT319" s="38"/>
      <c r="DU319" s="38"/>
      <c r="DV319" s="38"/>
      <c r="DW319" s="38"/>
      <c r="DX319" s="38"/>
      <c r="DY319" s="38"/>
      <c r="DZ319" s="38"/>
      <c r="EA319" s="38"/>
      <c r="EB319" s="38"/>
      <c r="EC319" s="38"/>
      <c r="ED319" s="38"/>
      <c r="EE319" s="38"/>
      <c r="EF319" s="38"/>
      <c r="EG319" s="38"/>
      <c r="EH319" s="38"/>
      <c r="EI319" s="38"/>
      <c r="EJ319" s="38"/>
      <c r="EK319" s="38"/>
      <c r="EL319" s="38"/>
      <c r="EM319" s="38"/>
      <c r="EN319" s="38"/>
      <c r="EO319" s="38"/>
      <c r="EP319" s="38"/>
      <c r="EQ319" s="38"/>
      <c r="ER319" s="38"/>
      <c r="ES319" s="38"/>
      <c r="ET319" s="38"/>
      <c r="EU319" s="38"/>
      <c r="EV319" s="38"/>
      <c r="EW319" s="38"/>
      <c r="EX319" s="38"/>
      <c r="EY319" s="38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38"/>
      <c r="GM319" s="38"/>
      <c r="GN319" s="38"/>
      <c r="GO319" s="38"/>
      <c r="GP319" s="38"/>
      <c r="GQ319" s="38"/>
      <c r="GR319" s="38"/>
      <c r="GS319" s="38"/>
      <c r="GT319" s="38"/>
      <c r="GU319" s="38"/>
      <c r="GV319" s="38"/>
      <c r="GW319" s="38"/>
      <c r="GX319" s="38"/>
      <c r="GY319" s="38"/>
      <c r="GZ319" s="38"/>
      <c r="HA319" s="38"/>
      <c r="HB319" s="38"/>
      <c r="HC319" s="38"/>
      <c r="HD319" s="38"/>
      <c r="HE319" s="38"/>
      <c r="HF319" s="38"/>
      <c r="HG319" s="38"/>
      <c r="HH319" s="38"/>
      <c r="HI319" s="38"/>
      <c r="HJ319" s="38"/>
      <c r="HK319" s="38"/>
      <c r="HL319" s="38"/>
      <c r="HM319" s="38"/>
      <c r="HN319" s="38"/>
      <c r="HO319" s="38"/>
      <c r="HP319" s="38"/>
      <c r="HQ319" s="38"/>
      <c r="HR319" s="38"/>
      <c r="HS319" s="38"/>
      <c r="HT319" s="38"/>
      <c r="HU319" s="38"/>
      <c r="HV319" s="38"/>
      <c r="HW319" s="38"/>
      <c r="HX319" s="38"/>
      <c r="HY319" s="38"/>
      <c r="HZ319" s="38"/>
      <c r="IA319" s="38"/>
      <c r="IB319" s="38"/>
      <c r="IC319" s="38"/>
      <c r="ID319" s="38"/>
      <c r="IE319" s="38"/>
      <c r="IF319" s="38"/>
      <c r="IG319" s="38"/>
      <c r="IH319" s="38"/>
    </row>
    <row r="320" ht="19.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  <c r="CB320" s="38"/>
      <c r="CC320" s="38"/>
      <c r="CD320" s="38"/>
      <c r="CE320" s="38"/>
      <c r="CF320" s="38"/>
      <c r="CG320" s="38"/>
      <c r="CH320" s="38"/>
      <c r="CI320" s="38"/>
      <c r="CJ320" s="38"/>
      <c r="CK320" s="38"/>
      <c r="CL320" s="38"/>
      <c r="CM320" s="38"/>
      <c r="CN320" s="38"/>
      <c r="CO320" s="38"/>
      <c r="CP320" s="38"/>
      <c r="CQ320" s="38"/>
      <c r="CR320" s="38"/>
      <c r="CS320" s="38"/>
      <c r="CT320" s="38"/>
      <c r="CU320" s="38"/>
      <c r="CV320" s="38"/>
      <c r="CW320" s="38"/>
      <c r="CX320" s="38"/>
      <c r="CY320" s="38"/>
      <c r="CZ320" s="38"/>
      <c r="DA320" s="38"/>
      <c r="DB320" s="38"/>
      <c r="DC320" s="38"/>
      <c r="DD320" s="38"/>
      <c r="DE320" s="38"/>
      <c r="DF320" s="38"/>
      <c r="DG320" s="38"/>
      <c r="DH320" s="38"/>
      <c r="DI320" s="38"/>
      <c r="DJ320" s="38"/>
      <c r="DK320" s="38"/>
      <c r="DL320" s="38"/>
      <c r="DM320" s="38"/>
      <c r="DN320" s="38"/>
      <c r="DO320" s="38"/>
      <c r="DP320" s="38"/>
      <c r="DQ320" s="38"/>
      <c r="DR320" s="38"/>
      <c r="DS320" s="38"/>
      <c r="DT320" s="38"/>
      <c r="DU320" s="38"/>
      <c r="DV320" s="38"/>
      <c r="DW320" s="38"/>
      <c r="DX320" s="38"/>
      <c r="DY320" s="38"/>
      <c r="DZ320" s="38"/>
      <c r="EA320" s="38"/>
      <c r="EB320" s="38"/>
      <c r="EC320" s="38"/>
      <c r="ED320" s="38"/>
      <c r="EE320" s="38"/>
      <c r="EF320" s="38"/>
      <c r="EG320" s="38"/>
      <c r="EH320" s="38"/>
      <c r="EI320" s="38"/>
      <c r="EJ320" s="38"/>
      <c r="EK320" s="38"/>
      <c r="EL320" s="38"/>
      <c r="EM320" s="38"/>
      <c r="EN320" s="38"/>
      <c r="EO320" s="38"/>
      <c r="EP320" s="38"/>
      <c r="EQ320" s="38"/>
      <c r="ER320" s="38"/>
      <c r="ES320" s="38"/>
      <c r="ET320" s="38"/>
      <c r="EU320" s="38"/>
      <c r="EV320" s="38"/>
      <c r="EW320" s="38"/>
      <c r="EX320" s="38"/>
      <c r="EY320" s="38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38"/>
      <c r="GM320" s="38"/>
      <c r="GN320" s="38"/>
      <c r="GO320" s="38"/>
      <c r="GP320" s="38"/>
      <c r="GQ320" s="38"/>
      <c r="GR320" s="38"/>
      <c r="GS320" s="38"/>
      <c r="GT320" s="38"/>
      <c r="GU320" s="38"/>
      <c r="GV320" s="38"/>
      <c r="GW320" s="38"/>
      <c r="GX320" s="38"/>
      <c r="GY320" s="38"/>
      <c r="GZ320" s="38"/>
      <c r="HA320" s="38"/>
      <c r="HB320" s="38"/>
      <c r="HC320" s="38"/>
      <c r="HD320" s="38"/>
      <c r="HE320" s="38"/>
      <c r="HF320" s="38"/>
      <c r="HG320" s="38"/>
      <c r="HH320" s="38"/>
      <c r="HI320" s="38"/>
      <c r="HJ320" s="38"/>
      <c r="HK320" s="38"/>
      <c r="HL320" s="38"/>
      <c r="HM320" s="38"/>
      <c r="HN320" s="38"/>
      <c r="HO320" s="38"/>
      <c r="HP320" s="38"/>
      <c r="HQ320" s="38"/>
      <c r="HR320" s="38"/>
      <c r="HS320" s="38"/>
      <c r="HT320" s="38"/>
      <c r="HU320" s="38"/>
      <c r="HV320" s="38"/>
      <c r="HW320" s="38"/>
      <c r="HX320" s="38"/>
      <c r="HY320" s="38"/>
      <c r="HZ320" s="38"/>
      <c r="IA320" s="38"/>
      <c r="IB320" s="38"/>
      <c r="IC320" s="38"/>
      <c r="ID320" s="38"/>
      <c r="IE320" s="38"/>
      <c r="IF320" s="38"/>
      <c r="IG320" s="38"/>
      <c r="IH320" s="38"/>
    </row>
    <row r="321" ht="19.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  <c r="CB321" s="38"/>
      <c r="CC321" s="38"/>
      <c r="CD321" s="38"/>
      <c r="CE321" s="38"/>
      <c r="CF321" s="38"/>
      <c r="CG321" s="38"/>
      <c r="CH321" s="38"/>
      <c r="CI321" s="38"/>
      <c r="CJ321" s="38"/>
      <c r="CK321" s="38"/>
      <c r="CL321" s="38"/>
      <c r="CM321" s="38"/>
      <c r="CN321" s="38"/>
      <c r="CO321" s="38"/>
      <c r="CP321" s="38"/>
      <c r="CQ321" s="38"/>
      <c r="CR321" s="38"/>
      <c r="CS321" s="38"/>
      <c r="CT321" s="38"/>
      <c r="CU321" s="38"/>
      <c r="CV321" s="38"/>
      <c r="CW321" s="38"/>
      <c r="CX321" s="38"/>
      <c r="CY321" s="38"/>
      <c r="CZ321" s="38"/>
      <c r="DA321" s="38"/>
      <c r="DB321" s="38"/>
      <c r="DC321" s="38"/>
      <c r="DD321" s="38"/>
      <c r="DE321" s="38"/>
      <c r="DF321" s="38"/>
      <c r="DG321" s="38"/>
      <c r="DH321" s="38"/>
      <c r="DI321" s="38"/>
      <c r="DJ321" s="38"/>
      <c r="DK321" s="38"/>
      <c r="DL321" s="38"/>
      <c r="DM321" s="38"/>
      <c r="DN321" s="38"/>
      <c r="DO321" s="38"/>
      <c r="DP321" s="38"/>
      <c r="DQ321" s="38"/>
      <c r="DR321" s="38"/>
      <c r="DS321" s="38"/>
      <c r="DT321" s="38"/>
      <c r="DU321" s="38"/>
      <c r="DV321" s="38"/>
      <c r="DW321" s="38"/>
      <c r="DX321" s="38"/>
      <c r="DY321" s="38"/>
      <c r="DZ321" s="38"/>
      <c r="EA321" s="38"/>
      <c r="EB321" s="38"/>
      <c r="EC321" s="38"/>
      <c r="ED321" s="38"/>
      <c r="EE321" s="38"/>
      <c r="EF321" s="38"/>
      <c r="EG321" s="38"/>
      <c r="EH321" s="38"/>
      <c r="EI321" s="38"/>
      <c r="EJ321" s="38"/>
      <c r="EK321" s="38"/>
      <c r="EL321" s="38"/>
      <c r="EM321" s="38"/>
      <c r="EN321" s="38"/>
      <c r="EO321" s="38"/>
      <c r="EP321" s="38"/>
      <c r="EQ321" s="38"/>
      <c r="ER321" s="38"/>
      <c r="ES321" s="38"/>
      <c r="ET321" s="38"/>
      <c r="EU321" s="38"/>
      <c r="EV321" s="38"/>
      <c r="EW321" s="38"/>
      <c r="EX321" s="38"/>
      <c r="EY321" s="38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38"/>
      <c r="GM321" s="38"/>
      <c r="GN321" s="38"/>
      <c r="GO321" s="38"/>
      <c r="GP321" s="38"/>
      <c r="GQ321" s="38"/>
      <c r="GR321" s="38"/>
      <c r="GS321" s="38"/>
      <c r="GT321" s="38"/>
      <c r="GU321" s="38"/>
      <c r="GV321" s="38"/>
      <c r="GW321" s="38"/>
      <c r="GX321" s="38"/>
      <c r="GY321" s="38"/>
      <c r="GZ321" s="38"/>
      <c r="HA321" s="38"/>
      <c r="HB321" s="38"/>
      <c r="HC321" s="38"/>
      <c r="HD321" s="38"/>
      <c r="HE321" s="38"/>
      <c r="HF321" s="38"/>
      <c r="HG321" s="38"/>
      <c r="HH321" s="38"/>
      <c r="HI321" s="38"/>
      <c r="HJ321" s="38"/>
      <c r="HK321" s="38"/>
      <c r="HL321" s="38"/>
      <c r="HM321" s="38"/>
      <c r="HN321" s="38"/>
      <c r="HO321" s="38"/>
      <c r="HP321" s="38"/>
      <c r="HQ321" s="38"/>
      <c r="HR321" s="38"/>
      <c r="HS321" s="38"/>
      <c r="HT321" s="38"/>
      <c r="HU321" s="38"/>
      <c r="HV321" s="38"/>
      <c r="HW321" s="38"/>
      <c r="HX321" s="38"/>
      <c r="HY321" s="38"/>
      <c r="HZ321" s="38"/>
      <c r="IA321" s="38"/>
      <c r="IB321" s="38"/>
      <c r="IC321" s="38"/>
      <c r="ID321" s="38"/>
      <c r="IE321" s="38"/>
      <c r="IF321" s="38"/>
      <c r="IG321" s="38"/>
      <c r="IH321" s="38"/>
    </row>
    <row r="322" ht="19.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  <c r="CE322" s="38"/>
      <c r="CF322" s="38"/>
      <c r="CG322" s="38"/>
      <c r="CH322" s="38"/>
      <c r="CI322" s="38"/>
      <c r="CJ322" s="38"/>
      <c r="CK322" s="38"/>
      <c r="CL322" s="38"/>
      <c r="CM322" s="38"/>
      <c r="CN322" s="38"/>
      <c r="CO322" s="38"/>
      <c r="CP322" s="38"/>
      <c r="CQ322" s="38"/>
      <c r="CR322" s="38"/>
      <c r="CS322" s="38"/>
      <c r="CT322" s="38"/>
      <c r="CU322" s="38"/>
      <c r="CV322" s="38"/>
      <c r="CW322" s="38"/>
      <c r="CX322" s="38"/>
      <c r="CY322" s="38"/>
      <c r="CZ322" s="38"/>
      <c r="DA322" s="38"/>
      <c r="DB322" s="38"/>
      <c r="DC322" s="38"/>
      <c r="DD322" s="38"/>
      <c r="DE322" s="38"/>
      <c r="DF322" s="38"/>
      <c r="DG322" s="38"/>
      <c r="DH322" s="38"/>
      <c r="DI322" s="38"/>
      <c r="DJ322" s="38"/>
      <c r="DK322" s="38"/>
      <c r="DL322" s="38"/>
      <c r="DM322" s="38"/>
      <c r="DN322" s="38"/>
      <c r="DO322" s="38"/>
      <c r="DP322" s="38"/>
      <c r="DQ322" s="38"/>
      <c r="DR322" s="38"/>
      <c r="DS322" s="38"/>
      <c r="DT322" s="38"/>
      <c r="DU322" s="38"/>
      <c r="DV322" s="38"/>
      <c r="DW322" s="38"/>
      <c r="DX322" s="38"/>
      <c r="DY322" s="38"/>
      <c r="DZ322" s="38"/>
      <c r="EA322" s="38"/>
      <c r="EB322" s="38"/>
      <c r="EC322" s="38"/>
      <c r="ED322" s="38"/>
      <c r="EE322" s="38"/>
      <c r="EF322" s="38"/>
      <c r="EG322" s="38"/>
      <c r="EH322" s="38"/>
      <c r="EI322" s="38"/>
      <c r="EJ322" s="38"/>
      <c r="EK322" s="38"/>
      <c r="EL322" s="38"/>
      <c r="EM322" s="38"/>
      <c r="EN322" s="38"/>
      <c r="EO322" s="38"/>
      <c r="EP322" s="38"/>
      <c r="EQ322" s="38"/>
      <c r="ER322" s="38"/>
      <c r="ES322" s="38"/>
      <c r="ET322" s="38"/>
      <c r="EU322" s="38"/>
      <c r="EV322" s="38"/>
      <c r="EW322" s="38"/>
      <c r="EX322" s="38"/>
      <c r="EY322" s="38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38"/>
      <c r="GM322" s="38"/>
      <c r="GN322" s="38"/>
      <c r="GO322" s="38"/>
      <c r="GP322" s="38"/>
      <c r="GQ322" s="38"/>
      <c r="GR322" s="38"/>
      <c r="GS322" s="38"/>
      <c r="GT322" s="38"/>
      <c r="GU322" s="38"/>
      <c r="GV322" s="38"/>
      <c r="GW322" s="38"/>
      <c r="GX322" s="38"/>
      <c r="GY322" s="38"/>
      <c r="GZ322" s="38"/>
      <c r="HA322" s="38"/>
      <c r="HB322" s="38"/>
      <c r="HC322" s="38"/>
      <c r="HD322" s="38"/>
      <c r="HE322" s="38"/>
      <c r="HF322" s="38"/>
      <c r="HG322" s="38"/>
      <c r="HH322" s="38"/>
      <c r="HI322" s="38"/>
      <c r="HJ322" s="38"/>
      <c r="HK322" s="38"/>
      <c r="HL322" s="38"/>
      <c r="HM322" s="38"/>
      <c r="HN322" s="38"/>
      <c r="HO322" s="38"/>
      <c r="HP322" s="38"/>
      <c r="HQ322" s="38"/>
      <c r="HR322" s="38"/>
      <c r="HS322" s="38"/>
      <c r="HT322" s="38"/>
      <c r="HU322" s="38"/>
      <c r="HV322" s="38"/>
      <c r="HW322" s="38"/>
      <c r="HX322" s="38"/>
      <c r="HY322" s="38"/>
      <c r="HZ322" s="38"/>
      <c r="IA322" s="38"/>
      <c r="IB322" s="38"/>
      <c r="IC322" s="38"/>
      <c r="ID322" s="38"/>
      <c r="IE322" s="38"/>
      <c r="IF322" s="38"/>
      <c r="IG322" s="38"/>
      <c r="IH322" s="38"/>
    </row>
    <row r="323" ht="19.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  <c r="CE323" s="38"/>
      <c r="CF323" s="38"/>
      <c r="CG323" s="38"/>
      <c r="CH323" s="38"/>
      <c r="CI323" s="38"/>
      <c r="CJ323" s="38"/>
      <c r="CK323" s="38"/>
      <c r="CL323" s="38"/>
      <c r="CM323" s="38"/>
      <c r="CN323" s="38"/>
      <c r="CO323" s="38"/>
      <c r="CP323" s="38"/>
      <c r="CQ323" s="38"/>
      <c r="CR323" s="38"/>
      <c r="CS323" s="38"/>
      <c r="CT323" s="38"/>
      <c r="CU323" s="38"/>
      <c r="CV323" s="38"/>
      <c r="CW323" s="38"/>
      <c r="CX323" s="38"/>
      <c r="CY323" s="38"/>
      <c r="CZ323" s="38"/>
      <c r="DA323" s="38"/>
      <c r="DB323" s="38"/>
      <c r="DC323" s="38"/>
      <c r="DD323" s="38"/>
      <c r="DE323" s="38"/>
      <c r="DF323" s="38"/>
      <c r="DG323" s="38"/>
      <c r="DH323" s="38"/>
      <c r="DI323" s="38"/>
      <c r="DJ323" s="38"/>
      <c r="DK323" s="38"/>
      <c r="DL323" s="38"/>
      <c r="DM323" s="38"/>
      <c r="DN323" s="38"/>
      <c r="DO323" s="38"/>
      <c r="DP323" s="38"/>
      <c r="DQ323" s="38"/>
      <c r="DR323" s="38"/>
      <c r="DS323" s="38"/>
      <c r="DT323" s="38"/>
      <c r="DU323" s="38"/>
      <c r="DV323" s="38"/>
      <c r="DW323" s="38"/>
      <c r="DX323" s="38"/>
      <c r="DY323" s="38"/>
      <c r="DZ323" s="38"/>
      <c r="EA323" s="38"/>
      <c r="EB323" s="38"/>
      <c r="EC323" s="38"/>
      <c r="ED323" s="38"/>
      <c r="EE323" s="38"/>
      <c r="EF323" s="38"/>
      <c r="EG323" s="38"/>
      <c r="EH323" s="38"/>
      <c r="EI323" s="38"/>
      <c r="EJ323" s="38"/>
      <c r="EK323" s="38"/>
      <c r="EL323" s="38"/>
      <c r="EM323" s="38"/>
      <c r="EN323" s="38"/>
      <c r="EO323" s="38"/>
      <c r="EP323" s="38"/>
      <c r="EQ323" s="38"/>
      <c r="ER323" s="38"/>
      <c r="ES323" s="38"/>
      <c r="ET323" s="38"/>
      <c r="EU323" s="38"/>
      <c r="EV323" s="38"/>
      <c r="EW323" s="38"/>
      <c r="EX323" s="38"/>
      <c r="EY323" s="38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38"/>
      <c r="GM323" s="38"/>
      <c r="GN323" s="38"/>
      <c r="GO323" s="38"/>
      <c r="GP323" s="38"/>
      <c r="GQ323" s="38"/>
      <c r="GR323" s="38"/>
      <c r="GS323" s="38"/>
      <c r="GT323" s="38"/>
      <c r="GU323" s="38"/>
      <c r="GV323" s="38"/>
      <c r="GW323" s="38"/>
      <c r="GX323" s="38"/>
      <c r="GY323" s="38"/>
      <c r="GZ323" s="38"/>
      <c r="HA323" s="38"/>
      <c r="HB323" s="38"/>
      <c r="HC323" s="38"/>
      <c r="HD323" s="38"/>
      <c r="HE323" s="38"/>
      <c r="HF323" s="38"/>
      <c r="HG323" s="38"/>
      <c r="HH323" s="38"/>
      <c r="HI323" s="38"/>
      <c r="HJ323" s="38"/>
      <c r="HK323" s="38"/>
      <c r="HL323" s="38"/>
      <c r="HM323" s="38"/>
      <c r="HN323" s="38"/>
      <c r="HO323" s="38"/>
      <c r="HP323" s="38"/>
      <c r="HQ323" s="38"/>
      <c r="HR323" s="38"/>
      <c r="HS323" s="38"/>
      <c r="HT323" s="38"/>
      <c r="HU323" s="38"/>
      <c r="HV323" s="38"/>
      <c r="HW323" s="38"/>
      <c r="HX323" s="38"/>
      <c r="HY323" s="38"/>
      <c r="HZ323" s="38"/>
      <c r="IA323" s="38"/>
      <c r="IB323" s="38"/>
      <c r="IC323" s="38"/>
      <c r="ID323" s="38"/>
      <c r="IE323" s="38"/>
      <c r="IF323" s="38"/>
      <c r="IG323" s="38"/>
      <c r="IH323" s="38"/>
    </row>
    <row r="324" ht="19.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  <c r="CB324" s="38"/>
      <c r="CC324" s="38"/>
      <c r="CD324" s="38"/>
      <c r="CE324" s="38"/>
      <c r="CF324" s="38"/>
      <c r="CG324" s="38"/>
      <c r="CH324" s="38"/>
      <c r="CI324" s="38"/>
      <c r="CJ324" s="38"/>
      <c r="CK324" s="38"/>
      <c r="CL324" s="38"/>
      <c r="CM324" s="38"/>
      <c r="CN324" s="38"/>
      <c r="CO324" s="38"/>
      <c r="CP324" s="38"/>
      <c r="CQ324" s="38"/>
      <c r="CR324" s="38"/>
      <c r="CS324" s="38"/>
      <c r="CT324" s="38"/>
      <c r="CU324" s="38"/>
      <c r="CV324" s="38"/>
      <c r="CW324" s="38"/>
      <c r="CX324" s="38"/>
      <c r="CY324" s="38"/>
      <c r="CZ324" s="38"/>
      <c r="DA324" s="38"/>
      <c r="DB324" s="38"/>
      <c r="DC324" s="38"/>
      <c r="DD324" s="38"/>
      <c r="DE324" s="38"/>
      <c r="DF324" s="38"/>
      <c r="DG324" s="38"/>
      <c r="DH324" s="38"/>
      <c r="DI324" s="38"/>
      <c r="DJ324" s="38"/>
      <c r="DK324" s="38"/>
      <c r="DL324" s="38"/>
      <c r="DM324" s="38"/>
      <c r="DN324" s="38"/>
      <c r="DO324" s="38"/>
      <c r="DP324" s="38"/>
      <c r="DQ324" s="38"/>
      <c r="DR324" s="38"/>
      <c r="DS324" s="38"/>
      <c r="DT324" s="38"/>
      <c r="DU324" s="38"/>
      <c r="DV324" s="38"/>
      <c r="DW324" s="38"/>
      <c r="DX324" s="38"/>
      <c r="DY324" s="38"/>
      <c r="DZ324" s="38"/>
      <c r="EA324" s="38"/>
      <c r="EB324" s="38"/>
      <c r="EC324" s="38"/>
      <c r="ED324" s="38"/>
      <c r="EE324" s="38"/>
      <c r="EF324" s="38"/>
      <c r="EG324" s="38"/>
      <c r="EH324" s="38"/>
      <c r="EI324" s="38"/>
      <c r="EJ324" s="38"/>
      <c r="EK324" s="38"/>
      <c r="EL324" s="38"/>
      <c r="EM324" s="38"/>
      <c r="EN324" s="38"/>
      <c r="EO324" s="38"/>
      <c r="EP324" s="38"/>
      <c r="EQ324" s="38"/>
      <c r="ER324" s="38"/>
      <c r="ES324" s="38"/>
      <c r="ET324" s="38"/>
      <c r="EU324" s="38"/>
      <c r="EV324" s="38"/>
      <c r="EW324" s="38"/>
      <c r="EX324" s="38"/>
      <c r="EY324" s="38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  <c r="FZ324" s="38"/>
      <c r="GA324" s="38"/>
      <c r="GB324" s="38"/>
      <c r="GC324" s="38"/>
      <c r="GD324" s="38"/>
      <c r="GE324" s="38"/>
      <c r="GF324" s="38"/>
      <c r="GG324" s="38"/>
      <c r="GH324" s="38"/>
      <c r="GI324" s="38"/>
      <c r="GJ324" s="38"/>
      <c r="GK324" s="38"/>
      <c r="GL324" s="38"/>
      <c r="GM324" s="38"/>
      <c r="GN324" s="38"/>
      <c r="GO324" s="38"/>
      <c r="GP324" s="38"/>
      <c r="GQ324" s="38"/>
      <c r="GR324" s="38"/>
      <c r="GS324" s="38"/>
      <c r="GT324" s="38"/>
      <c r="GU324" s="38"/>
      <c r="GV324" s="38"/>
      <c r="GW324" s="38"/>
      <c r="GX324" s="38"/>
      <c r="GY324" s="38"/>
      <c r="GZ324" s="38"/>
      <c r="HA324" s="38"/>
      <c r="HB324" s="38"/>
      <c r="HC324" s="38"/>
      <c r="HD324" s="38"/>
      <c r="HE324" s="38"/>
      <c r="HF324" s="38"/>
      <c r="HG324" s="38"/>
      <c r="HH324" s="38"/>
      <c r="HI324" s="38"/>
      <c r="HJ324" s="38"/>
      <c r="HK324" s="38"/>
      <c r="HL324" s="38"/>
      <c r="HM324" s="38"/>
      <c r="HN324" s="38"/>
      <c r="HO324" s="38"/>
      <c r="HP324" s="38"/>
      <c r="HQ324" s="38"/>
      <c r="HR324" s="38"/>
      <c r="HS324" s="38"/>
      <c r="HT324" s="38"/>
      <c r="HU324" s="38"/>
      <c r="HV324" s="38"/>
      <c r="HW324" s="38"/>
      <c r="HX324" s="38"/>
      <c r="HY324" s="38"/>
      <c r="HZ324" s="38"/>
      <c r="IA324" s="38"/>
      <c r="IB324" s="38"/>
      <c r="IC324" s="38"/>
      <c r="ID324" s="38"/>
      <c r="IE324" s="38"/>
      <c r="IF324" s="38"/>
      <c r="IG324" s="38"/>
      <c r="IH324" s="38"/>
    </row>
    <row r="325" ht="19.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  <c r="CB325" s="38"/>
      <c r="CC325" s="38"/>
      <c r="CD325" s="38"/>
      <c r="CE325" s="38"/>
      <c r="CF325" s="38"/>
      <c r="CG325" s="38"/>
      <c r="CH325" s="38"/>
      <c r="CI325" s="38"/>
      <c r="CJ325" s="38"/>
      <c r="CK325" s="38"/>
      <c r="CL325" s="38"/>
      <c r="CM325" s="38"/>
      <c r="CN325" s="38"/>
      <c r="CO325" s="38"/>
      <c r="CP325" s="38"/>
      <c r="CQ325" s="38"/>
      <c r="CR325" s="38"/>
      <c r="CS325" s="38"/>
      <c r="CT325" s="38"/>
      <c r="CU325" s="38"/>
      <c r="CV325" s="38"/>
      <c r="CW325" s="38"/>
      <c r="CX325" s="38"/>
      <c r="CY325" s="38"/>
      <c r="CZ325" s="38"/>
      <c r="DA325" s="38"/>
      <c r="DB325" s="38"/>
      <c r="DC325" s="38"/>
      <c r="DD325" s="38"/>
      <c r="DE325" s="38"/>
      <c r="DF325" s="38"/>
      <c r="DG325" s="38"/>
      <c r="DH325" s="38"/>
      <c r="DI325" s="38"/>
      <c r="DJ325" s="38"/>
      <c r="DK325" s="38"/>
      <c r="DL325" s="38"/>
      <c r="DM325" s="38"/>
      <c r="DN325" s="38"/>
      <c r="DO325" s="38"/>
      <c r="DP325" s="38"/>
      <c r="DQ325" s="38"/>
      <c r="DR325" s="38"/>
      <c r="DS325" s="38"/>
      <c r="DT325" s="38"/>
      <c r="DU325" s="38"/>
      <c r="DV325" s="38"/>
      <c r="DW325" s="38"/>
      <c r="DX325" s="38"/>
      <c r="DY325" s="38"/>
      <c r="DZ325" s="38"/>
      <c r="EA325" s="38"/>
      <c r="EB325" s="38"/>
      <c r="EC325" s="38"/>
      <c r="ED325" s="38"/>
      <c r="EE325" s="38"/>
      <c r="EF325" s="38"/>
      <c r="EG325" s="38"/>
      <c r="EH325" s="38"/>
      <c r="EI325" s="38"/>
      <c r="EJ325" s="38"/>
      <c r="EK325" s="38"/>
      <c r="EL325" s="38"/>
      <c r="EM325" s="38"/>
      <c r="EN325" s="38"/>
      <c r="EO325" s="38"/>
      <c r="EP325" s="38"/>
      <c r="EQ325" s="38"/>
      <c r="ER325" s="38"/>
      <c r="ES325" s="38"/>
      <c r="ET325" s="38"/>
      <c r="EU325" s="38"/>
      <c r="EV325" s="38"/>
      <c r="EW325" s="38"/>
      <c r="EX325" s="38"/>
      <c r="EY325" s="38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38"/>
      <c r="GM325" s="38"/>
      <c r="GN325" s="38"/>
      <c r="GO325" s="38"/>
      <c r="GP325" s="38"/>
      <c r="GQ325" s="38"/>
      <c r="GR325" s="38"/>
      <c r="GS325" s="38"/>
      <c r="GT325" s="38"/>
      <c r="GU325" s="38"/>
      <c r="GV325" s="38"/>
      <c r="GW325" s="38"/>
      <c r="GX325" s="38"/>
      <c r="GY325" s="38"/>
      <c r="GZ325" s="38"/>
      <c r="HA325" s="38"/>
      <c r="HB325" s="38"/>
      <c r="HC325" s="38"/>
      <c r="HD325" s="38"/>
      <c r="HE325" s="38"/>
      <c r="HF325" s="38"/>
      <c r="HG325" s="38"/>
      <c r="HH325" s="38"/>
      <c r="HI325" s="38"/>
      <c r="HJ325" s="38"/>
      <c r="HK325" s="38"/>
      <c r="HL325" s="38"/>
      <c r="HM325" s="38"/>
      <c r="HN325" s="38"/>
      <c r="HO325" s="38"/>
      <c r="HP325" s="38"/>
      <c r="HQ325" s="38"/>
      <c r="HR325" s="38"/>
      <c r="HS325" s="38"/>
      <c r="HT325" s="38"/>
      <c r="HU325" s="38"/>
      <c r="HV325" s="38"/>
      <c r="HW325" s="38"/>
      <c r="HX325" s="38"/>
      <c r="HY325" s="38"/>
      <c r="HZ325" s="38"/>
      <c r="IA325" s="38"/>
      <c r="IB325" s="38"/>
      <c r="IC325" s="38"/>
      <c r="ID325" s="38"/>
      <c r="IE325" s="38"/>
      <c r="IF325" s="38"/>
      <c r="IG325" s="38"/>
      <c r="IH325" s="38"/>
    </row>
    <row r="326" ht="19.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  <c r="CE326" s="38"/>
      <c r="CF326" s="38"/>
      <c r="CG326" s="38"/>
      <c r="CH326" s="38"/>
      <c r="CI326" s="38"/>
      <c r="CJ326" s="38"/>
      <c r="CK326" s="38"/>
      <c r="CL326" s="38"/>
      <c r="CM326" s="38"/>
      <c r="CN326" s="38"/>
      <c r="CO326" s="38"/>
      <c r="CP326" s="38"/>
      <c r="CQ326" s="38"/>
      <c r="CR326" s="38"/>
      <c r="CS326" s="38"/>
      <c r="CT326" s="38"/>
      <c r="CU326" s="38"/>
      <c r="CV326" s="38"/>
      <c r="CW326" s="38"/>
      <c r="CX326" s="38"/>
      <c r="CY326" s="38"/>
      <c r="CZ326" s="38"/>
      <c r="DA326" s="38"/>
      <c r="DB326" s="38"/>
      <c r="DC326" s="38"/>
      <c r="DD326" s="38"/>
      <c r="DE326" s="38"/>
      <c r="DF326" s="38"/>
      <c r="DG326" s="38"/>
      <c r="DH326" s="38"/>
      <c r="DI326" s="38"/>
      <c r="DJ326" s="38"/>
      <c r="DK326" s="38"/>
      <c r="DL326" s="38"/>
      <c r="DM326" s="38"/>
      <c r="DN326" s="38"/>
      <c r="DO326" s="38"/>
      <c r="DP326" s="38"/>
      <c r="DQ326" s="38"/>
      <c r="DR326" s="38"/>
      <c r="DS326" s="38"/>
      <c r="DT326" s="38"/>
      <c r="DU326" s="38"/>
      <c r="DV326" s="38"/>
      <c r="DW326" s="38"/>
      <c r="DX326" s="38"/>
      <c r="DY326" s="38"/>
      <c r="DZ326" s="38"/>
      <c r="EA326" s="38"/>
      <c r="EB326" s="38"/>
      <c r="EC326" s="38"/>
      <c r="ED326" s="38"/>
      <c r="EE326" s="38"/>
      <c r="EF326" s="38"/>
      <c r="EG326" s="38"/>
      <c r="EH326" s="38"/>
      <c r="EI326" s="38"/>
      <c r="EJ326" s="38"/>
      <c r="EK326" s="38"/>
      <c r="EL326" s="38"/>
      <c r="EM326" s="38"/>
      <c r="EN326" s="38"/>
      <c r="EO326" s="38"/>
      <c r="EP326" s="38"/>
      <c r="EQ326" s="38"/>
      <c r="ER326" s="38"/>
      <c r="ES326" s="38"/>
      <c r="ET326" s="38"/>
      <c r="EU326" s="38"/>
      <c r="EV326" s="38"/>
      <c r="EW326" s="38"/>
      <c r="EX326" s="38"/>
      <c r="EY326" s="38"/>
      <c r="EZ326" s="38"/>
      <c r="FA326" s="38"/>
      <c r="FB326" s="38"/>
      <c r="FC326" s="38"/>
      <c r="FD326" s="38"/>
      <c r="FE326" s="38"/>
      <c r="FF326" s="38"/>
      <c r="FG326" s="38"/>
      <c r="FH326" s="38"/>
      <c r="FI326" s="38"/>
      <c r="FJ326" s="38"/>
      <c r="FK326" s="38"/>
      <c r="FL326" s="38"/>
      <c r="FM326" s="38"/>
      <c r="FN326" s="38"/>
      <c r="FO326" s="38"/>
      <c r="FP326" s="38"/>
      <c r="FQ326" s="38"/>
      <c r="FR326" s="38"/>
      <c r="FS326" s="38"/>
      <c r="FT326" s="38"/>
      <c r="FU326" s="38"/>
      <c r="FV326" s="38"/>
      <c r="FW326" s="38"/>
      <c r="FX326" s="38"/>
      <c r="FY326" s="38"/>
      <c r="FZ326" s="38"/>
      <c r="GA326" s="38"/>
      <c r="GB326" s="38"/>
      <c r="GC326" s="38"/>
      <c r="GD326" s="38"/>
      <c r="GE326" s="38"/>
      <c r="GF326" s="38"/>
      <c r="GG326" s="38"/>
      <c r="GH326" s="38"/>
      <c r="GI326" s="38"/>
      <c r="GJ326" s="38"/>
      <c r="GK326" s="38"/>
      <c r="GL326" s="38"/>
      <c r="GM326" s="38"/>
      <c r="GN326" s="38"/>
      <c r="GO326" s="38"/>
      <c r="GP326" s="38"/>
      <c r="GQ326" s="38"/>
      <c r="GR326" s="38"/>
      <c r="GS326" s="38"/>
      <c r="GT326" s="38"/>
      <c r="GU326" s="38"/>
      <c r="GV326" s="38"/>
      <c r="GW326" s="38"/>
      <c r="GX326" s="38"/>
      <c r="GY326" s="38"/>
      <c r="GZ326" s="38"/>
      <c r="HA326" s="38"/>
      <c r="HB326" s="38"/>
      <c r="HC326" s="38"/>
      <c r="HD326" s="38"/>
      <c r="HE326" s="38"/>
      <c r="HF326" s="38"/>
      <c r="HG326" s="38"/>
      <c r="HH326" s="38"/>
      <c r="HI326" s="38"/>
      <c r="HJ326" s="38"/>
      <c r="HK326" s="38"/>
      <c r="HL326" s="38"/>
      <c r="HM326" s="38"/>
      <c r="HN326" s="38"/>
      <c r="HO326" s="38"/>
      <c r="HP326" s="38"/>
      <c r="HQ326" s="38"/>
      <c r="HR326" s="38"/>
      <c r="HS326" s="38"/>
      <c r="HT326" s="38"/>
      <c r="HU326" s="38"/>
      <c r="HV326" s="38"/>
      <c r="HW326" s="38"/>
      <c r="HX326" s="38"/>
      <c r="HY326" s="38"/>
      <c r="HZ326" s="38"/>
      <c r="IA326" s="38"/>
      <c r="IB326" s="38"/>
      <c r="IC326" s="38"/>
      <c r="ID326" s="38"/>
      <c r="IE326" s="38"/>
      <c r="IF326" s="38"/>
      <c r="IG326" s="38"/>
      <c r="IH326" s="38"/>
    </row>
    <row r="327" ht="19.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  <c r="CE327" s="38"/>
      <c r="CF327" s="38"/>
      <c r="CG327" s="38"/>
      <c r="CH327" s="38"/>
      <c r="CI327" s="38"/>
      <c r="CJ327" s="38"/>
      <c r="CK327" s="38"/>
      <c r="CL327" s="38"/>
      <c r="CM327" s="38"/>
      <c r="CN327" s="38"/>
      <c r="CO327" s="38"/>
      <c r="CP327" s="38"/>
      <c r="CQ327" s="38"/>
      <c r="CR327" s="38"/>
      <c r="CS327" s="38"/>
      <c r="CT327" s="38"/>
      <c r="CU327" s="38"/>
      <c r="CV327" s="38"/>
      <c r="CW327" s="38"/>
      <c r="CX327" s="38"/>
      <c r="CY327" s="38"/>
      <c r="CZ327" s="38"/>
      <c r="DA327" s="38"/>
      <c r="DB327" s="38"/>
      <c r="DC327" s="38"/>
      <c r="DD327" s="38"/>
      <c r="DE327" s="38"/>
      <c r="DF327" s="38"/>
      <c r="DG327" s="38"/>
      <c r="DH327" s="38"/>
      <c r="DI327" s="38"/>
      <c r="DJ327" s="38"/>
      <c r="DK327" s="38"/>
      <c r="DL327" s="38"/>
      <c r="DM327" s="38"/>
      <c r="DN327" s="38"/>
      <c r="DO327" s="38"/>
      <c r="DP327" s="38"/>
      <c r="DQ327" s="38"/>
      <c r="DR327" s="38"/>
      <c r="DS327" s="38"/>
      <c r="DT327" s="38"/>
      <c r="DU327" s="38"/>
      <c r="DV327" s="38"/>
      <c r="DW327" s="38"/>
      <c r="DX327" s="38"/>
      <c r="DY327" s="38"/>
      <c r="DZ327" s="38"/>
      <c r="EA327" s="38"/>
      <c r="EB327" s="38"/>
      <c r="EC327" s="38"/>
      <c r="ED327" s="38"/>
      <c r="EE327" s="38"/>
      <c r="EF327" s="38"/>
      <c r="EG327" s="38"/>
      <c r="EH327" s="38"/>
      <c r="EI327" s="38"/>
      <c r="EJ327" s="38"/>
      <c r="EK327" s="38"/>
      <c r="EL327" s="38"/>
      <c r="EM327" s="38"/>
      <c r="EN327" s="38"/>
      <c r="EO327" s="38"/>
      <c r="EP327" s="38"/>
      <c r="EQ327" s="38"/>
      <c r="ER327" s="38"/>
      <c r="ES327" s="38"/>
      <c r="ET327" s="38"/>
      <c r="EU327" s="38"/>
      <c r="EV327" s="38"/>
      <c r="EW327" s="38"/>
      <c r="EX327" s="38"/>
      <c r="EY327" s="38"/>
      <c r="EZ327" s="38"/>
      <c r="FA327" s="38"/>
      <c r="FB327" s="38"/>
      <c r="FC327" s="38"/>
      <c r="FD327" s="38"/>
      <c r="FE327" s="38"/>
      <c r="FF327" s="38"/>
      <c r="FG327" s="38"/>
      <c r="FH327" s="38"/>
      <c r="FI327" s="38"/>
      <c r="FJ327" s="38"/>
      <c r="FK327" s="38"/>
      <c r="FL327" s="38"/>
      <c r="FM327" s="38"/>
      <c r="FN327" s="38"/>
      <c r="FO327" s="38"/>
      <c r="FP327" s="38"/>
      <c r="FQ327" s="38"/>
      <c r="FR327" s="38"/>
      <c r="FS327" s="38"/>
      <c r="FT327" s="38"/>
      <c r="FU327" s="38"/>
      <c r="FV327" s="38"/>
      <c r="FW327" s="38"/>
      <c r="FX327" s="38"/>
      <c r="FY327" s="38"/>
      <c r="FZ327" s="38"/>
      <c r="GA327" s="38"/>
      <c r="GB327" s="38"/>
      <c r="GC327" s="38"/>
      <c r="GD327" s="38"/>
      <c r="GE327" s="38"/>
      <c r="GF327" s="38"/>
      <c r="GG327" s="38"/>
      <c r="GH327" s="38"/>
      <c r="GI327" s="38"/>
      <c r="GJ327" s="38"/>
      <c r="GK327" s="38"/>
      <c r="GL327" s="38"/>
      <c r="GM327" s="38"/>
      <c r="GN327" s="38"/>
      <c r="GO327" s="38"/>
      <c r="GP327" s="38"/>
      <c r="GQ327" s="38"/>
      <c r="GR327" s="38"/>
      <c r="GS327" s="38"/>
      <c r="GT327" s="38"/>
      <c r="GU327" s="38"/>
      <c r="GV327" s="38"/>
      <c r="GW327" s="38"/>
      <c r="GX327" s="38"/>
      <c r="GY327" s="38"/>
      <c r="GZ327" s="38"/>
      <c r="HA327" s="38"/>
      <c r="HB327" s="38"/>
      <c r="HC327" s="38"/>
      <c r="HD327" s="38"/>
      <c r="HE327" s="38"/>
      <c r="HF327" s="38"/>
      <c r="HG327" s="38"/>
      <c r="HH327" s="38"/>
      <c r="HI327" s="38"/>
      <c r="HJ327" s="38"/>
      <c r="HK327" s="38"/>
      <c r="HL327" s="38"/>
      <c r="HM327" s="38"/>
      <c r="HN327" s="38"/>
      <c r="HO327" s="38"/>
      <c r="HP327" s="38"/>
      <c r="HQ327" s="38"/>
      <c r="HR327" s="38"/>
      <c r="HS327" s="38"/>
      <c r="HT327" s="38"/>
      <c r="HU327" s="38"/>
      <c r="HV327" s="38"/>
      <c r="HW327" s="38"/>
      <c r="HX327" s="38"/>
      <c r="HY327" s="38"/>
      <c r="HZ327" s="38"/>
      <c r="IA327" s="38"/>
      <c r="IB327" s="38"/>
      <c r="IC327" s="38"/>
      <c r="ID327" s="38"/>
      <c r="IE327" s="38"/>
      <c r="IF327" s="38"/>
      <c r="IG327" s="38"/>
      <c r="IH327" s="38"/>
    </row>
    <row r="328" ht="19.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  <c r="DC328" s="38"/>
      <c r="DD328" s="38"/>
      <c r="DE328" s="38"/>
      <c r="DF328" s="38"/>
      <c r="DG328" s="38"/>
      <c r="DH328" s="38"/>
      <c r="DI328" s="38"/>
      <c r="DJ328" s="38"/>
      <c r="DK328" s="38"/>
      <c r="DL328" s="38"/>
      <c r="DM328" s="38"/>
      <c r="DN328" s="38"/>
      <c r="DO328" s="38"/>
      <c r="DP328" s="38"/>
      <c r="DQ328" s="38"/>
      <c r="DR328" s="38"/>
      <c r="DS328" s="38"/>
      <c r="DT328" s="38"/>
      <c r="DU328" s="38"/>
      <c r="DV328" s="38"/>
      <c r="DW328" s="38"/>
      <c r="DX328" s="38"/>
      <c r="DY328" s="38"/>
      <c r="DZ328" s="38"/>
      <c r="EA328" s="38"/>
      <c r="EB328" s="38"/>
      <c r="EC328" s="38"/>
      <c r="ED328" s="38"/>
      <c r="EE328" s="38"/>
      <c r="EF328" s="38"/>
      <c r="EG328" s="38"/>
      <c r="EH328" s="38"/>
      <c r="EI328" s="38"/>
      <c r="EJ328" s="38"/>
      <c r="EK328" s="38"/>
      <c r="EL328" s="38"/>
      <c r="EM328" s="38"/>
      <c r="EN328" s="38"/>
      <c r="EO328" s="38"/>
      <c r="EP328" s="38"/>
      <c r="EQ328" s="38"/>
      <c r="ER328" s="38"/>
      <c r="ES328" s="38"/>
      <c r="ET328" s="38"/>
      <c r="EU328" s="38"/>
      <c r="EV328" s="38"/>
      <c r="EW328" s="38"/>
      <c r="EX328" s="38"/>
      <c r="EY328" s="38"/>
      <c r="EZ328" s="38"/>
      <c r="FA328" s="38"/>
      <c r="FB328" s="38"/>
      <c r="FC328" s="38"/>
      <c r="FD328" s="38"/>
      <c r="FE328" s="38"/>
      <c r="FF328" s="38"/>
      <c r="FG328" s="38"/>
      <c r="FH328" s="38"/>
      <c r="FI328" s="38"/>
      <c r="FJ328" s="38"/>
      <c r="FK328" s="38"/>
      <c r="FL328" s="38"/>
      <c r="FM328" s="38"/>
      <c r="FN328" s="38"/>
      <c r="FO328" s="38"/>
      <c r="FP328" s="38"/>
      <c r="FQ328" s="38"/>
      <c r="FR328" s="38"/>
      <c r="FS328" s="38"/>
      <c r="FT328" s="38"/>
      <c r="FU328" s="38"/>
      <c r="FV328" s="38"/>
      <c r="FW328" s="38"/>
      <c r="FX328" s="38"/>
      <c r="FY328" s="38"/>
      <c r="FZ328" s="38"/>
      <c r="GA328" s="38"/>
      <c r="GB328" s="38"/>
      <c r="GC328" s="38"/>
      <c r="GD328" s="38"/>
      <c r="GE328" s="38"/>
      <c r="GF328" s="38"/>
      <c r="GG328" s="38"/>
      <c r="GH328" s="38"/>
      <c r="GI328" s="38"/>
      <c r="GJ328" s="38"/>
      <c r="GK328" s="38"/>
      <c r="GL328" s="38"/>
      <c r="GM328" s="38"/>
      <c r="GN328" s="38"/>
      <c r="GO328" s="38"/>
      <c r="GP328" s="38"/>
      <c r="GQ328" s="38"/>
      <c r="GR328" s="38"/>
      <c r="GS328" s="38"/>
      <c r="GT328" s="38"/>
      <c r="GU328" s="38"/>
      <c r="GV328" s="38"/>
      <c r="GW328" s="38"/>
      <c r="GX328" s="38"/>
      <c r="GY328" s="38"/>
      <c r="GZ328" s="38"/>
      <c r="HA328" s="38"/>
      <c r="HB328" s="38"/>
      <c r="HC328" s="38"/>
      <c r="HD328" s="38"/>
      <c r="HE328" s="38"/>
      <c r="HF328" s="38"/>
      <c r="HG328" s="38"/>
      <c r="HH328" s="38"/>
      <c r="HI328" s="38"/>
      <c r="HJ328" s="38"/>
      <c r="HK328" s="38"/>
      <c r="HL328" s="38"/>
      <c r="HM328" s="38"/>
      <c r="HN328" s="38"/>
      <c r="HO328" s="38"/>
      <c r="HP328" s="38"/>
      <c r="HQ328" s="38"/>
      <c r="HR328" s="38"/>
      <c r="HS328" s="38"/>
      <c r="HT328" s="38"/>
      <c r="HU328" s="38"/>
      <c r="HV328" s="38"/>
      <c r="HW328" s="38"/>
      <c r="HX328" s="38"/>
      <c r="HY328" s="38"/>
      <c r="HZ328" s="38"/>
      <c r="IA328" s="38"/>
      <c r="IB328" s="38"/>
      <c r="IC328" s="38"/>
      <c r="ID328" s="38"/>
      <c r="IE328" s="38"/>
      <c r="IF328" s="38"/>
      <c r="IG328" s="38"/>
      <c r="IH328" s="38"/>
    </row>
    <row r="329" ht="19.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  <c r="DC329" s="38"/>
      <c r="DD329" s="38"/>
      <c r="DE329" s="38"/>
      <c r="DF329" s="38"/>
      <c r="DG329" s="38"/>
      <c r="DH329" s="38"/>
      <c r="DI329" s="38"/>
      <c r="DJ329" s="38"/>
      <c r="DK329" s="38"/>
      <c r="DL329" s="38"/>
      <c r="DM329" s="38"/>
      <c r="DN329" s="38"/>
      <c r="DO329" s="38"/>
      <c r="DP329" s="38"/>
      <c r="DQ329" s="38"/>
      <c r="DR329" s="38"/>
      <c r="DS329" s="38"/>
      <c r="DT329" s="38"/>
      <c r="DU329" s="38"/>
      <c r="DV329" s="38"/>
      <c r="DW329" s="38"/>
      <c r="DX329" s="38"/>
      <c r="DY329" s="38"/>
      <c r="DZ329" s="38"/>
      <c r="EA329" s="38"/>
      <c r="EB329" s="38"/>
      <c r="EC329" s="38"/>
      <c r="ED329" s="38"/>
      <c r="EE329" s="38"/>
      <c r="EF329" s="38"/>
      <c r="EG329" s="38"/>
      <c r="EH329" s="38"/>
      <c r="EI329" s="38"/>
      <c r="EJ329" s="38"/>
      <c r="EK329" s="38"/>
      <c r="EL329" s="38"/>
      <c r="EM329" s="38"/>
      <c r="EN329" s="38"/>
      <c r="EO329" s="38"/>
      <c r="EP329" s="38"/>
      <c r="EQ329" s="38"/>
      <c r="ER329" s="38"/>
      <c r="ES329" s="38"/>
      <c r="ET329" s="38"/>
      <c r="EU329" s="38"/>
      <c r="EV329" s="38"/>
      <c r="EW329" s="38"/>
      <c r="EX329" s="38"/>
      <c r="EY329" s="38"/>
      <c r="EZ329" s="38"/>
      <c r="FA329" s="38"/>
      <c r="FB329" s="38"/>
      <c r="FC329" s="38"/>
      <c r="FD329" s="38"/>
      <c r="FE329" s="38"/>
      <c r="FF329" s="38"/>
      <c r="FG329" s="38"/>
      <c r="FH329" s="38"/>
      <c r="FI329" s="38"/>
      <c r="FJ329" s="38"/>
      <c r="FK329" s="38"/>
      <c r="FL329" s="38"/>
      <c r="FM329" s="38"/>
      <c r="FN329" s="38"/>
      <c r="FO329" s="38"/>
      <c r="FP329" s="38"/>
      <c r="FQ329" s="38"/>
      <c r="FR329" s="38"/>
      <c r="FS329" s="38"/>
      <c r="FT329" s="38"/>
      <c r="FU329" s="38"/>
      <c r="FV329" s="38"/>
      <c r="FW329" s="38"/>
      <c r="FX329" s="38"/>
      <c r="FY329" s="38"/>
      <c r="FZ329" s="38"/>
      <c r="GA329" s="38"/>
      <c r="GB329" s="38"/>
      <c r="GC329" s="38"/>
      <c r="GD329" s="38"/>
      <c r="GE329" s="38"/>
      <c r="GF329" s="38"/>
      <c r="GG329" s="38"/>
      <c r="GH329" s="38"/>
      <c r="GI329" s="38"/>
      <c r="GJ329" s="38"/>
      <c r="GK329" s="38"/>
      <c r="GL329" s="38"/>
      <c r="GM329" s="38"/>
      <c r="GN329" s="38"/>
      <c r="GO329" s="38"/>
      <c r="GP329" s="38"/>
      <c r="GQ329" s="38"/>
      <c r="GR329" s="38"/>
      <c r="GS329" s="38"/>
      <c r="GT329" s="38"/>
      <c r="GU329" s="38"/>
      <c r="GV329" s="38"/>
      <c r="GW329" s="38"/>
      <c r="GX329" s="38"/>
      <c r="GY329" s="38"/>
      <c r="GZ329" s="38"/>
      <c r="HA329" s="38"/>
      <c r="HB329" s="38"/>
      <c r="HC329" s="38"/>
      <c r="HD329" s="38"/>
      <c r="HE329" s="38"/>
      <c r="HF329" s="38"/>
      <c r="HG329" s="38"/>
      <c r="HH329" s="38"/>
      <c r="HI329" s="38"/>
      <c r="HJ329" s="38"/>
      <c r="HK329" s="38"/>
      <c r="HL329" s="38"/>
      <c r="HM329" s="38"/>
      <c r="HN329" s="38"/>
      <c r="HO329" s="38"/>
      <c r="HP329" s="38"/>
      <c r="HQ329" s="38"/>
      <c r="HR329" s="38"/>
      <c r="HS329" s="38"/>
      <c r="HT329" s="38"/>
      <c r="HU329" s="38"/>
      <c r="HV329" s="38"/>
      <c r="HW329" s="38"/>
      <c r="HX329" s="38"/>
      <c r="HY329" s="38"/>
      <c r="HZ329" s="38"/>
      <c r="IA329" s="38"/>
      <c r="IB329" s="38"/>
      <c r="IC329" s="38"/>
      <c r="ID329" s="38"/>
      <c r="IE329" s="38"/>
      <c r="IF329" s="38"/>
      <c r="IG329" s="38"/>
      <c r="IH329" s="38"/>
    </row>
    <row r="330" ht="19.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  <c r="DC330" s="38"/>
      <c r="DD330" s="38"/>
      <c r="DE330" s="38"/>
      <c r="DF330" s="38"/>
      <c r="DG330" s="38"/>
      <c r="DH330" s="38"/>
      <c r="DI330" s="38"/>
      <c r="DJ330" s="38"/>
      <c r="DK330" s="38"/>
      <c r="DL330" s="38"/>
      <c r="DM330" s="38"/>
      <c r="DN330" s="38"/>
      <c r="DO330" s="38"/>
      <c r="DP330" s="38"/>
      <c r="DQ330" s="38"/>
      <c r="DR330" s="38"/>
      <c r="DS330" s="38"/>
      <c r="DT330" s="38"/>
      <c r="DU330" s="38"/>
      <c r="DV330" s="38"/>
      <c r="DW330" s="38"/>
      <c r="DX330" s="38"/>
      <c r="DY330" s="38"/>
      <c r="DZ330" s="38"/>
      <c r="EA330" s="38"/>
      <c r="EB330" s="38"/>
      <c r="EC330" s="38"/>
      <c r="ED330" s="38"/>
      <c r="EE330" s="38"/>
      <c r="EF330" s="38"/>
      <c r="EG330" s="38"/>
      <c r="EH330" s="38"/>
      <c r="EI330" s="38"/>
      <c r="EJ330" s="38"/>
      <c r="EK330" s="38"/>
      <c r="EL330" s="38"/>
      <c r="EM330" s="38"/>
      <c r="EN330" s="38"/>
      <c r="EO330" s="38"/>
      <c r="EP330" s="38"/>
      <c r="EQ330" s="38"/>
      <c r="ER330" s="38"/>
      <c r="ES330" s="38"/>
      <c r="ET330" s="38"/>
      <c r="EU330" s="38"/>
      <c r="EV330" s="38"/>
      <c r="EW330" s="38"/>
      <c r="EX330" s="38"/>
      <c r="EY330" s="38"/>
      <c r="EZ330" s="38"/>
      <c r="FA330" s="38"/>
      <c r="FB330" s="38"/>
      <c r="FC330" s="38"/>
      <c r="FD330" s="38"/>
      <c r="FE330" s="38"/>
      <c r="FF330" s="38"/>
      <c r="FG330" s="38"/>
      <c r="FH330" s="38"/>
      <c r="FI330" s="38"/>
      <c r="FJ330" s="38"/>
      <c r="FK330" s="38"/>
      <c r="FL330" s="38"/>
      <c r="FM330" s="38"/>
      <c r="FN330" s="38"/>
      <c r="FO330" s="38"/>
      <c r="FP330" s="38"/>
      <c r="FQ330" s="38"/>
      <c r="FR330" s="38"/>
      <c r="FS330" s="38"/>
      <c r="FT330" s="38"/>
      <c r="FU330" s="38"/>
      <c r="FV330" s="38"/>
      <c r="FW330" s="38"/>
      <c r="FX330" s="38"/>
      <c r="FY330" s="38"/>
      <c r="FZ330" s="38"/>
      <c r="GA330" s="38"/>
      <c r="GB330" s="38"/>
      <c r="GC330" s="38"/>
      <c r="GD330" s="38"/>
      <c r="GE330" s="38"/>
      <c r="GF330" s="38"/>
      <c r="GG330" s="38"/>
      <c r="GH330" s="38"/>
      <c r="GI330" s="38"/>
      <c r="GJ330" s="38"/>
      <c r="GK330" s="38"/>
      <c r="GL330" s="38"/>
      <c r="GM330" s="38"/>
      <c r="GN330" s="38"/>
      <c r="GO330" s="38"/>
      <c r="GP330" s="38"/>
      <c r="GQ330" s="38"/>
      <c r="GR330" s="38"/>
      <c r="GS330" s="38"/>
      <c r="GT330" s="38"/>
      <c r="GU330" s="38"/>
      <c r="GV330" s="38"/>
      <c r="GW330" s="38"/>
      <c r="GX330" s="38"/>
      <c r="GY330" s="38"/>
      <c r="GZ330" s="38"/>
      <c r="HA330" s="38"/>
      <c r="HB330" s="38"/>
      <c r="HC330" s="38"/>
      <c r="HD330" s="38"/>
      <c r="HE330" s="38"/>
      <c r="HF330" s="38"/>
      <c r="HG330" s="38"/>
      <c r="HH330" s="38"/>
      <c r="HI330" s="38"/>
      <c r="HJ330" s="38"/>
      <c r="HK330" s="38"/>
      <c r="HL330" s="38"/>
      <c r="HM330" s="38"/>
      <c r="HN330" s="38"/>
      <c r="HO330" s="38"/>
      <c r="HP330" s="38"/>
      <c r="HQ330" s="38"/>
      <c r="HR330" s="38"/>
      <c r="HS330" s="38"/>
      <c r="HT330" s="38"/>
      <c r="HU330" s="38"/>
      <c r="HV330" s="38"/>
      <c r="HW330" s="38"/>
      <c r="HX330" s="38"/>
      <c r="HY330" s="38"/>
      <c r="HZ330" s="38"/>
      <c r="IA330" s="38"/>
      <c r="IB330" s="38"/>
      <c r="IC330" s="38"/>
      <c r="ID330" s="38"/>
      <c r="IE330" s="38"/>
      <c r="IF330" s="38"/>
      <c r="IG330" s="38"/>
      <c r="IH330" s="38"/>
    </row>
    <row r="331" ht="19.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  <c r="CE331" s="38"/>
      <c r="CF331" s="38"/>
      <c r="CG331" s="38"/>
      <c r="CH331" s="38"/>
      <c r="CI331" s="38"/>
      <c r="CJ331" s="38"/>
      <c r="CK331" s="38"/>
      <c r="CL331" s="38"/>
      <c r="CM331" s="38"/>
      <c r="CN331" s="38"/>
      <c r="CO331" s="38"/>
      <c r="CP331" s="38"/>
      <c r="CQ331" s="38"/>
      <c r="CR331" s="38"/>
      <c r="CS331" s="38"/>
      <c r="CT331" s="38"/>
      <c r="CU331" s="38"/>
      <c r="CV331" s="38"/>
      <c r="CW331" s="38"/>
      <c r="CX331" s="38"/>
      <c r="CY331" s="38"/>
      <c r="CZ331" s="38"/>
      <c r="DA331" s="38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  <c r="DS331" s="38"/>
      <c r="DT331" s="38"/>
      <c r="DU331" s="38"/>
      <c r="DV331" s="38"/>
      <c r="DW331" s="38"/>
      <c r="DX331" s="38"/>
      <c r="DY331" s="38"/>
      <c r="DZ331" s="38"/>
      <c r="EA331" s="38"/>
      <c r="EB331" s="38"/>
      <c r="EC331" s="38"/>
      <c r="ED331" s="38"/>
      <c r="EE331" s="38"/>
      <c r="EF331" s="38"/>
      <c r="EG331" s="38"/>
      <c r="EH331" s="38"/>
      <c r="EI331" s="38"/>
      <c r="EJ331" s="38"/>
      <c r="EK331" s="38"/>
      <c r="EL331" s="38"/>
      <c r="EM331" s="38"/>
      <c r="EN331" s="38"/>
      <c r="EO331" s="38"/>
      <c r="EP331" s="38"/>
      <c r="EQ331" s="38"/>
      <c r="ER331" s="38"/>
      <c r="ES331" s="38"/>
      <c r="ET331" s="38"/>
      <c r="EU331" s="38"/>
      <c r="EV331" s="38"/>
      <c r="EW331" s="38"/>
      <c r="EX331" s="38"/>
      <c r="EY331" s="38"/>
      <c r="EZ331" s="38"/>
      <c r="FA331" s="38"/>
      <c r="FB331" s="38"/>
      <c r="FC331" s="38"/>
      <c r="FD331" s="38"/>
      <c r="FE331" s="38"/>
      <c r="FF331" s="38"/>
      <c r="FG331" s="38"/>
      <c r="FH331" s="38"/>
      <c r="FI331" s="38"/>
      <c r="FJ331" s="38"/>
      <c r="FK331" s="38"/>
      <c r="FL331" s="38"/>
      <c r="FM331" s="38"/>
      <c r="FN331" s="38"/>
      <c r="FO331" s="38"/>
      <c r="FP331" s="38"/>
      <c r="FQ331" s="38"/>
      <c r="FR331" s="38"/>
      <c r="FS331" s="38"/>
      <c r="FT331" s="38"/>
      <c r="FU331" s="38"/>
      <c r="FV331" s="38"/>
      <c r="FW331" s="38"/>
      <c r="FX331" s="38"/>
      <c r="FY331" s="38"/>
      <c r="FZ331" s="38"/>
      <c r="GA331" s="38"/>
      <c r="GB331" s="38"/>
      <c r="GC331" s="38"/>
      <c r="GD331" s="38"/>
      <c r="GE331" s="38"/>
      <c r="GF331" s="38"/>
      <c r="GG331" s="38"/>
      <c r="GH331" s="38"/>
      <c r="GI331" s="38"/>
      <c r="GJ331" s="38"/>
      <c r="GK331" s="38"/>
      <c r="GL331" s="38"/>
      <c r="GM331" s="38"/>
      <c r="GN331" s="38"/>
      <c r="GO331" s="38"/>
      <c r="GP331" s="38"/>
      <c r="GQ331" s="38"/>
      <c r="GR331" s="38"/>
      <c r="GS331" s="38"/>
      <c r="GT331" s="38"/>
      <c r="GU331" s="38"/>
      <c r="GV331" s="38"/>
      <c r="GW331" s="38"/>
      <c r="GX331" s="38"/>
      <c r="GY331" s="38"/>
      <c r="GZ331" s="38"/>
      <c r="HA331" s="38"/>
      <c r="HB331" s="38"/>
      <c r="HC331" s="38"/>
      <c r="HD331" s="38"/>
      <c r="HE331" s="38"/>
      <c r="HF331" s="38"/>
      <c r="HG331" s="38"/>
      <c r="HH331" s="38"/>
      <c r="HI331" s="38"/>
      <c r="HJ331" s="38"/>
      <c r="HK331" s="38"/>
      <c r="HL331" s="38"/>
      <c r="HM331" s="38"/>
      <c r="HN331" s="38"/>
      <c r="HO331" s="38"/>
      <c r="HP331" s="38"/>
      <c r="HQ331" s="38"/>
      <c r="HR331" s="38"/>
      <c r="HS331" s="38"/>
      <c r="HT331" s="38"/>
      <c r="HU331" s="38"/>
      <c r="HV331" s="38"/>
      <c r="HW331" s="38"/>
      <c r="HX331" s="38"/>
      <c r="HY331" s="38"/>
      <c r="HZ331" s="38"/>
      <c r="IA331" s="38"/>
      <c r="IB331" s="38"/>
      <c r="IC331" s="38"/>
      <c r="ID331" s="38"/>
      <c r="IE331" s="38"/>
      <c r="IF331" s="38"/>
      <c r="IG331" s="38"/>
      <c r="IH331" s="38"/>
    </row>
    <row r="332" ht="19.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  <c r="CE332" s="38"/>
      <c r="CF332" s="38"/>
      <c r="CG332" s="38"/>
      <c r="CH332" s="38"/>
      <c r="CI332" s="38"/>
      <c r="CJ332" s="38"/>
      <c r="CK332" s="38"/>
      <c r="CL332" s="38"/>
      <c r="CM332" s="38"/>
      <c r="CN332" s="38"/>
      <c r="CO332" s="38"/>
      <c r="CP332" s="38"/>
      <c r="CQ332" s="38"/>
      <c r="CR332" s="38"/>
      <c r="CS332" s="38"/>
      <c r="CT332" s="38"/>
      <c r="CU332" s="38"/>
      <c r="CV332" s="38"/>
      <c r="CW332" s="38"/>
      <c r="CX332" s="38"/>
      <c r="CY332" s="38"/>
      <c r="CZ332" s="38"/>
      <c r="DA332" s="38"/>
      <c r="DB332" s="38"/>
      <c r="DC332" s="38"/>
      <c r="DD332" s="38"/>
      <c r="DE332" s="38"/>
      <c r="DF332" s="38"/>
      <c r="DG332" s="38"/>
      <c r="DH332" s="38"/>
      <c r="DI332" s="38"/>
      <c r="DJ332" s="38"/>
      <c r="DK332" s="38"/>
      <c r="DL332" s="38"/>
      <c r="DM332" s="38"/>
      <c r="DN332" s="38"/>
      <c r="DO332" s="38"/>
      <c r="DP332" s="38"/>
      <c r="DQ332" s="38"/>
      <c r="DR332" s="38"/>
      <c r="DS332" s="38"/>
      <c r="DT332" s="38"/>
      <c r="DU332" s="38"/>
      <c r="DV332" s="38"/>
      <c r="DW332" s="38"/>
      <c r="DX332" s="38"/>
      <c r="DY332" s="38"/>
      <c r="DZ332" s="38"/>
      <c r="EA332" s="38"/>
      <c r="EB332" s="38"/>
      <c r="EC332" s="38"/>
      <c r="ED332" s="38"/>
      <c r="EE332" s="38"/>
      <c r="EF332" s="38"/>
      <c r="EG332" s="38"/>
      <c r="EH332" s="38"/>
      <c r="EI332" s="38"/>
      <c r="EJ332" s="38"/>
      <c r="EK332" s="38"/>
      <c r="EL332" s="38"/>
      <c r="EM332" s="38"/>
      <c r="EN332" s="38"/>
      <c r="EO332" s="38"/>
      <c r="EP332" s="38"/>
      <c r="EQ332" s="38"/>
      <c r="ER332" s="38"/>
      <c r="ES332" s="38"/>
      <c r="ET332" s="38"/>
      <c r="EU332" s="38"/>
      <c r="EV332" s="38"/>
      <c r="EW332" s="38"/>
      <c r="EX332" s="38"/>
      <c r="EY332" s="38"/>
      <c r="EZ332" s="38"/>
      <c r="FA332" s="38"/>
      <c r="FB332" s="38"/>
      <c r="FC332" s="38"/>
      <c r="FD332" s="38"/>
      <c r="FE332" s="38"/>
      <c r="FF332" s="38"/>
      <c r="FG332" s="38"/>
      <c r="FH332" s="38"/>
      <c r="FI332" s="38"/>
      <c r="FJ332" s="38"/>
      <c r="FK332" s="38"/>
      <c r="FL332" s="38"/>
      <c r="FM332" s="38"/>
      <c r="FN332" s="38"/>
      <c r="FO332" s="38"/>
      <c r="FP332" s="38"/>
      <c r="FQ332" s="38"/>
      <c r="FR332" s="38"/>
      <c r="FS332" s="38"/>
      <c r="FT332" s="38"/>
      <c r="FU332" s="38"/>
      <c r="FV332" s="38"/>
      <c r="FW332" s="38"/>
      <c r="FX332" s="38"/>
      <c r="FY332" s="38"/>
      <c r="FZ332" s="38"/>
      <c r="GA332" s="38"/>
      <c r="GB332" s="38"/>
      <c r="GC332" s="38"/>
      <c r="GD332" s="38"/>
      <c r="GE332" s="38"/>
      <c r="GF332" s="38"/>
      <c r="GG332" s="38"/>
      <c r="GH332" s="38"/>
      <c r="GI332" s="38"/>
      <c r="GJ332" s="38"/>
      <c r="GK332" s="38"/>
      <c r="GL332" s="38"/>
      <c r="GM332" s="38"/>
      <c r="GN332" s="38"/>
      <c r="GO332" s="38"/>
      <c r="GP332" s="38"/>
      <c r="GQ332" s="38"/>
      <c r="GR332" s="38"/>
      <c r="GS332" s="38"/>
      <c r="GT332" s="38"/>
      <c r="GU332" s="38"/>
      <c r="GV332" s="38"/>
      <c r="GW332" s="38"/>
      <c r="GX332" s="38"/>
      <c r="GY332" s="38"/>
      <c r="GZ332" s="38"/>
      <c r="HA332" s="38"/>
      <c r="HB332" s="38"/>
      <c r="HC332" s="38"/>
      <c r="HD332" s="38"/>
      <c r="HE332" s="38"/>
      <c r="HF332" s="38"/>
      <c r="HG332" s="38"/>
      <c r="HH332" s="38"/>
      <c r="HI332" s="38"/>
      <c r="HJ332" s="38"/>
      <c r="HK332" s="38"/>
      <c r="HL332" s="38"/>
      <c r="HM332" s="38"/>
      <c r="HN332" s="38"/>
      <c r="HO332" s="38"/>
      <c r="HP332" s="38"/>
      <c r="HQ332" s="38"/>
      <c r="HR332" s="38"/>
      <c r="HS332" s="38"/>
      <c r="HT332" s="38"/>
      <c r="HU332" s="38"/>
      <c r="HV332" s="38"/>
      <c r="HW332" s="38"/>
      <c r="HX332" s="38"/>
      <c r="HY332" s="38"/>
      <c r="HZ332" s="38"/>
      <c r="IA332" s="38"/>
      <c r="IB332" s="38"/>
      <c r="IC332" s="38"/>
      <c r="ID332" s="38"/>
      <c r="IE332" s="38"/>
      <c r="IF332" s="38"/>
      <c r="IG332" s="38"/>
      <c r="IH332" s="38"/>
    </row>
    <row r="333" ht="19.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38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  <c r="DS333" s="38"/>
      <c r="DT333" s="38"/>
      <c r="DU333" s="38"/>
      <c r="DV333" s="38"/>
      <c r="DW333" s="38"/>
      <c r="DX333" s="38"/>
      <c r="DY333" s="38"/>
      <c r="DZ333" s="38"/>
      <c r="EA333" s="38"/>
      <c r="EB333" s="38"/>
      <c r="EC333" s="38"/>
      <c r="ED333" s="38"/>
      <c r="EE333" s="38"/>
      <c r="EF333" s="38"/>
      <c r="EG333" s="38"/>
      <c r="EH333" s="38"/>
      <c r="EI333" s="38"/>
      <c r="EJ333" s="38"/>
      <c r="EK333" s="38"/>
      <c r="EL333" s="38"/>
      <c r="EM333" s="38"/>
      <c r="EN333" s="38"/>
      <c r="EO333" s="38"/>
      <c r="EP333" s="38"/>
      <c r="EQ333" s="38"/>
      <c r="ER333" s="38"/>
      <c r="ES333" s="38"/>
      <c r="ET333" s="38"/>
      <c r="EU333" s="38"/>
      <c r="EV333" s="38"/>
      <c r="EW333" s="38"/>
      <c r="EX333" s="38"/>
      <c r="EY333" s="38"/>
      <c r="EZ333" s="38"/>
      <c r="FA333" s="38"/>
      <c r="FB333" s="38"/>
      <c r="FC333" s="38"/>
      <c r="FD333" s="38"/>
      <c r="FE333" s="38"/>
      <c r="FF333" s="38"/>
      <c r="FG333" s="38"/>
      <c r="FH333" s="38"/>
      <c r="FI333" s="38"/>
      <c r="FJ333" s="38"/>
      <c r="FK333" s="38"/>
      <c r="FL333" s="38"/>
      <c r="FM333" s="38"/>
      <c r="FN333" s="38"/>
      <c r="FO333" s="38"/>
      <c r="FP333" s="38"/>
      <c r="FQ333" s="38"/>
      <c r="FR333" s="38"/>
      <c r="FS333" s="38"/>
      <c r="FT333" s="38"/>
      <c r="FU333" s="38"/>
      <c r="FV333" s="38"/>
      <c r="FW333" s="38"/>
      <c r="FX333" s="38"/>
      <c r="FY333" s="38"/>
      <c r="FZ333" s="38"/>
      <c r="GA333" s="38"/>
      <c r="GB333" s="38"/>
      <c r="GC333" s="38"/>
      <c r="GD333" s="38"/>
      <c r="GE333" s="38"/>
      <c r="GF333" s="38"/>
      <c r="GG333" s="38"/>
      <c r="GH333" s="38"/>
      <c r="GI333" s="38"/>
      <c r="GJ333" s="38"/>
      <c r="GK333" s="38"/>
      <c r="GL333" s="38"/>
      <c r="GM333" s="38"/>
      <c r="GN333" s="38"/>
      <c r="GO333" s="38"/>
      <c r="GP333" s="38"/>
      <c r="GQ333" s="38"/>
      <c r="GR333" s="38"/>
      <c r="GS333" s="38"/>
      <c r="GT333" s="38"/>
      <c r="GU333" s="38"/>
      <c r="GV333" s="38"/>
      <c r="GW333" s="38"/>
      <c r="GX333" s="38"/>
      <c r="GY333" s="38"/>
      <c r="GZ333" s="38"/>
      <c r="HA333" s="38"/>
      <c r="HB333" s="38"/>
      <c r="HC333" s="38"/>
      <c r="HD333" s="38"/>
      <c r="HE333" s="38"/>
      <c r="HF333" s="38"/>
      <c r="HG333" s="38"/>
      <c r="HH333" s="38"/>
      <c r="HI333" s="38"/>
      <c r="HJ333" s="38"/>
      <c r="HK333" s="38"/>
      <c r="HL333" s="38"/>
      <c r="HM333" s="38"/>
      <c r="HN333" s="38"/>
      <c r="HO333" s="38"/>
      <c r="HP333" s="38"/>
      <c r="HQ333" s="38"/>
      <c r="HR333" s="38"/>
      <c r="HS333" s="38"/>
      <c r="HT333" s="38"/>
      <c r="HU333" s="38"/>
      <c r="HV333" s="38"/>
      <c r="HW333" s="38"/>
      <c r="HX333" s="38"/>
      <c r="HY333" s="38"/>
      <c r="HZ333" s="38"/>
      <c r="IA333" s="38"/>
      <c r="IB333" s="38"/>
      <c r="IC333" s="38"/>
      <c r="ID333" s="38"/>
      <c r="IE333" s="38"/>
      <c r="IF333" s="38"/>
      <c r="IG333" s="38"/>
      <c r="IH333" s="38"/>
    </row>
    <row r="334" ht="19.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  <c r="CE334" s="38"/>
      <c r="CF334" s="38"/>
      <c r="CG334" s="38"/>
      <c r="CH334" s="38"/>
      <c r="CI334" s="38"/>
      <c r="CJ334" s="38"/>
      <c r="CK334" s="38"/>
      <c r="CL334" s="38"/>
      <c r="CM334" s="38"/>
      <c r="CN334" s="38"/>
      <c r="CO334" s="38"/>
      <c r="CP334" s="38"/>
      <c r="CQ334" s="38"/>
      <c r="CR334" s="38"/>
      <c r="CS334" s="38"/>
      <c r="CT334" s="38"/>
      <c r="CU334" s="38"/>
      <c r="CV334" s="38"/>
      <c r="CW334" s="38"/>
      <c r="CX334" s="38"/>
      <c r="CY334" s="38"/>
      <c r="CZ334" s="38"/>
      <c r="DA334" s="38"/>
      <c r="DB334" s="38"/>
      <c r="DC334" s="38"/>
      <c r="DD334" s="38"/>
      <c r="DE334" s="38"/>
      <c r="DF334" s="38"/>
      <c r="DG334" s="38"/>
      <c r="DH334" s="38"/>
      <c r="DI334" s="38"/>
      <c r="DJ334" s="38"/>
      <c r="DK334" s="38"/>
      <c r="DL334" s="38"/>
      <c r="DM334" s="38"/>
      <c r="DN334" s="38"/>
      <c r="DO334" s="38"/>
      <c r="DP334" s="38"/>
      <c r="DQ334" s="38"/>
      <c r="DR334" s="38"/>
      <c r="DS334" s="38"/>
      <c r="DT334" s="38"/>
      <c r="DU334" s="38"/>
      <c r="DV334" s="38"/>
      <c r="DW334" s="38"/>
      <c r="DX334" s="38"/>
      <c r="DY334" s="38"/>
      <c r="DZ334" s="38"/>
      <c r="EA334" s="38"/>
      <c r="EB334" s="38"/>
      <c r="EC334" s="38"/>
      <c r="ED334" s="38"/>
      <c r="EE334" s="38"/>
      <c r="EF334" s="38"/>
      <c r="EG334" s="38"/>
      <c r="EH334" s="38"/>
      <c r="EI334" s="38"/>
      <c r="EJ334" s="38"/>
      <c r="EK334" s="38"/>
      <c r="EL334" s="38"/>
      <c r="EM334" s="38"/>
      <c r="EN334" s="38"/>
      <c r="EO334" s="38"/>
      <c r="EP334" s="38"/>
      <c r="EQ334" s="38"/>
      <c r="ER334" s="38"/>
      <c r="ES334" s="38"/>
      <c r="ET334" s="38"/>
      <c r="EU334" s="38"/>
      <c r="EV334" s="38"/>
      <c r="EW334" s="38"/>
      <c r="EX334" s="38"/>
      <c r="EY334" s="38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38"/>
      <c r="GM334" s="38"/>
      <c r="GN334" s="38"/>
      <c r="GO334" s="38"/>
      <c r="GP334" s="38"/>
      <c r="GQ334" s="38"/>
      <c r="GR334" s="38"/>
      <c r="GS334" s="38"/>
      <c r="GT334" s="38"/>
      <c r="GU334" s="38"/>
      <c r="GV334" s="38"/>
      <c r="GW334" s="38"/>
      <c r="GX334" s="38"/>
      <c r="GY334" s="38"/>
      <c r="GZ334" s="38"/>
      <c r="HA334" s="38"/>
      <c r="HB334" s="38"/>
      <c r="HC334" s="38"/>
      <c r="HD334" s="38"/>
      <c r="HE334" s="38"/>
      <c r="HF334" s="38"/>
      <c r="HG334" s="38"/>
      <c r="HH334" s="38"/>
      <c r="HI334" s="38"/>
      <c r="HJ334" s="38"/>
      <c r="HK334" s="38"/>
      <c r="HL334" s="38"/>
      <c r="HM334" s="38"/>
      <c r="HN334" s="38"/>
      <c r="HO334" s="38"/>
      <c r="HP334" s="38"/>
      <c r="HQ334" s="38"/>
      <c r="HR334" s="38"/>
      <c r="HS334" s="38"/>
      <c r="HT334" s="38"/>
      <c r="HU334" s="38"/>
      <c r="HV334" s="38"/>
      <c r="HW334" s="38"/>
      <c r="HX334" s="38"/>
      <c r="HY334" s="38"/>
      <c r="HZ334" s="38"/>
      <c r="IA334" s="38"/>
      <c r="IB334" s="38"/>
      <c r="IC334" s="38"/>
      <c r="ID334" s="38"/>
      <c r="IE334" s="38"/>
      <c r="IF334" s="38"/>
      <c r="IG334" s="38"/>
      <c r="IH334" s="38"/>
    </row>
    <row r="335" ht="19.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  <c r="CE335" s="38"/>
      <c r="CF335" s="38"/>
      <c r="CG335" s="38"/>
      <c r="CH335" s="38"/>
      <c r="CI335" s="38"/>
      <c r="CJ335" s="38"/>
      <c r="CK335" s="38"/>
      <c r="CL335" s="38"/>
      <c r="CM335" s="38"/>
      <c r="CN335" s="38"/>
      <c r="CO335" s="38"/>
      <c r="CP335" s="38"/>
      <c r="CQ335" s="38"/>
      <c r="CR335" s="38"/>
      <c r="CS335" s="38"/>
      <c r="CT335" s="38"/>
      <c r="CU335" s="38"/>
      <c r="CV335" s="38"/>
      <c r="CW335" s="38"/>
      <c r="CX335" s="38"/>
      <c r="CY335" s="38"/>
      <c r="CZ335" s="38"/>
      <c r="DA335" s="38"/>
      <c r="DB335" s="38"/>
      <c r="DC335" s="38"/>
      <c r="DD335" s="38"/>
      <c r="DE335" s="38"/>
      <c r="DF335" s="38"/>
      <c r="DG335" s="38"/>
      <c r="DH335" s="38"/>
      <c r="DI335" s="38"/>
      <c r="DJ335" s="38"/>
      <c r="DK335" s="38"/>
      <c r="DL335" s="38"/>
      <c r="DM335" s="38"/>
      <c r="DN335" s="38"/>
      <c r="DO335" s="38"/>
      <c r="DP335" s="38"/>
      <c r="DQ335" s="38"/>
      <c r="DR335" s="38"/>
      <c r="DS335" s="38"/>
      <c r="DT335" s="38"/>
      <c r="DU335" s="38"/>
      <c r="DV335" s="38"/>
      <c r="DW335" s="38"/>
      <c r="DX335" s="38"/>
      <c r="DY335" s="38"/>
      <c r="DZ335" s="38"/>
      <c r="EA335" s="38"/>
      <c r="EB335" s="38"/>
      <c r="EC335" s="38"/>
      <c r="ED335" s="38"/>
      <c r="EE335" s="38"/>
      <c r="EF335" s="38"/>
      <c r="EG335" s="38"/>
      <c r="EH335" s="38"/>
      <c r="EI335" s="38"/>
      <c r="EJ335" s="38"/>
      <c r="EK335" s="38"/>
      <c r="EL335" s="38"/>
      <c r="EM335" s="38"/>
      <c r="EN335" s="38"/>
      <c r="EO335" s="38"/>
      <c r="EP335" s="38"/>
      <c r="EQ335" s="38"/>
      <c r="ER335" s="38"/>
      <c r="ES335" s="38"/>
      <c r="ET335" s="38"/>
      <c r="EU335" s="38"/>
      <c r="EV335" s="38"/>
      <c r="EW335" s="38"/>
      <c r="EX335" s="38"/>
      <c r="EY335" s="38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38"/>
      <c r="GM335" s="38"/>
      <c r="GN335" s="38"/>
      <c r="GO335" s="38"/>
      <c r="GP335" s="38"/>
      <c r="GQ335" s="38"/>
      <c r="GR335" s="38"/>
      <c r="GS335" s="38"/>
      <c r="GT335" s="38"/>
      <c r="GU335" s="38"/>
      <c r="GV335" s="38"/>
      <c r="GW335" s="38"/>
      <c r="GX335" s="38"/>
      <c r="GY335" s="38"/>
      <c r="GZ335" s="38"/>
      <c r="HA335" s="38"/>
      <c r="HB335" s="38"/>
      <c r="HC335" s="38"/>
      <c r="HD335" s="38"/>
      <c r="HE335" s="38"/>
      <c r="HF335" s="38"/>
      <c r="HG335" s="38"/>
      <c r="HH335" s="38"/>
      <c r="HI335" s="38"/>
      <c r="HJ335" s="38"/>
      <c r="HK335" s="38"/>
      <c r="HL335" s="38"/>
      <c r="HM335" s="38"/>
      <c r="HN335" s="38"/>
      <c r="HO335" s="38"/>
      <c r="HP335" s="38"/>
      <c r="HQ335" s="38"/>
      <c r="HR335" s="38"/>
      <c r="HS335" s="38"/>
      <c r="HT335" s="38"/>
      <c r="HU335" s="38"/>
      <c r="HV335" s="38"/>
      <c r="HW335" s="38"/>
      <c r="HX335" s="38"/>
      <c r="HY335" s="38"/>
      <c r="HZ335" s="38"/>
      <c r="IA335" s="38"/>
      <c r="IB335" s="38"/>
      <c r="IC335" s="38"/>
      <c r="ID335" s="38"/>
      <c r="IE335" s="38"/>
      <c r="IF335" s="38"/>
      <c r="IG335" s="38"/>
      <c r="IH335" s="38"/>
    </row>
    <row r="336" ht="19.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  <c r="CE336" s="38"/>
      <c r="CF336" s="38"/>
      <c r="CG336" s="38"/>
      <c r="CH336" s="38"/>
      <c r="CI336" s="38"/>
      <c r="CJ336" s="38"/>
      <c r="CK336" s="38"/>
      <c r="CL336" s="38"/>
      <c r="CM336" s="38"/>
      <c r="CN336" s="38"/>
      <c r="CO336" s="38"/>
      <c r="CP336" s="38"/>
      <c r="CQ336" s="38"/>
      <c r="CR336" s="38"/>
      <c r="CS336" s="38"/>
      <c r="CT336" s="38"/>
      <c r="CU336" s="38"/>
      <c r="CV336" s="38"/>
      <c r="CW336" s="38"/>
      <c r="CX336" s="38"/>
      <c r="CY336" s="38"/>
      <c r="CZ336" s="38"/>
      <c r="DA336" s="38"/>
      <c r="DB336" s="38"/>
      <c r="DC336" s="38"/>
      <c r="DD336" s="38"/>
      <c r="DE336" s="38"/>
      <c r="DF336" s="38"/>
      <c r="DG336" s="38"/>
      <c r="DH336" s="38"/>
      <c r="DI336" s="38"/>
      <c r="DJ336" s="38"/>
      <c r="DK336" s="38"/>
      <c r="DL336" s="38"/>
      <c r="DM336" s="38"/>
      <c r="DN336" s="38"/>
      <c r="DO336" s="38"/>
      <c r="DP336" s="38"/>
      <c r="DQ336" s="38"/>
      <c r="DR336" s="38"/>
      <c r="DS336" s="38"/>
      <c r="DT336" s="38"/>
      <c r="DU336" s="38"/>
      <c r="DV336" s="38"/>
      <c r="DW336" s="38"/>
      <c r="DX336" s="38"/>
      <c r="DY336" s="38"/>
      <c r="DZ336" s="38"/>
      <c r="EA336" s="38"/>
      <c r="EB336" s="38"/>
      <c r="EC336" s="38"/>
      <c r="ED336" s="38"/>
      <c r="EE336" s="38"/>
      <c r="EF336" s="38"/>
      <c r="EG336" s="38"/>
      <c r="EH336" s="38"/>
      <c r="EI336" s="38"/>
      <c r="EJ336" s="38"/>
      <c r="EK336" s="38"/>
      <c r="EL336" s="38"/>
      <c r="EM336" s="38"/>
      <c r="EN336" s="38"/>
      <c r="EO336" s="38"/>
      <c r="EP336" s="38"/>
      <c r="EQ336" s="38"/>
      <c r="ER336" s="38"/>
      <c r="ES336" s="38"/>
      <c r="ET336" s="38"/>
      <c r="EU336" s="38"/>
      <c r="EV336" s="38"/>
      <c r="EW336" s="38"/>
      <c r="EX336" s="38"/>
      <c r="EY336" s="38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38"/>
      <c r="GM336" s="38"/>
      <c r="GN336" s="38"/>
      <c r="GO336" s="38"/>
      <c r="GP336" s="38"/>
      <c r="GQ336" s="38"/>
      <c r="GR336" s="38"/>
      <c r="GS336" s="38"/>
      <c r="GT336" s="38"/>
      <c r="GU336" s="38"/>
      <c r="GV336" s="38"/>
      <c r="GW336" s="38"/>
      <c r="GX336" s="38"/>
      <c r="GY336" s="38"/>
      <c r="GZ336" s="38"/>
      <c r="HA336" s="38"/>
      <c r="HB336" s="38"/>
      <c r="HC336" s="38"/>
      <c r="HD336" s="38"/>
      <c r="HE336" s="38"/>
      <c r="HF336" s="38"/>
      <c r="HG336" s="38"/>
      <c r="HH336" s="38"/>
      <c r="HI336" s="38"/>
      <c r="HJ336" s="38"/>
      <c r="HK336" s="38"/>
      <c r="HL336" s="38"/>
      <c r="HM336" s="38"/>
      <c r="HN336" s="38"/>
      <c r="HO336" s="38"/>
      <c r="HP336" s="38"/>
      <c r="HQ336" s="38"/>
      <c r="HR336" s="38"/>
      <c r="HS336" s="38"/>
      <c r="HT336" s="38"/>
      <c r="HU336" s="38"/>
      <c r="HV336" s="38"/>
      <c r="HW336" s="38"/>
      <c r="HX336" s="38"/>
      <c r="HY336" s="38"/>
      <c r="HZ336" s="38"/>
      <c r="IA336" s="38"/>
      <c r="IB336" s="38"/>
      <c r="IC336" s="38"/>
      <c r="ID336" s="38"/>
      <c r="IE336" s="38"/>
      <c r="IF336" s="38"/>
      <c r="IG336" s="38"/>
      <c r="IH336" s="38"/>
    </row>
    <row r="337" ht="19.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  <c r="CE337" s="38"/>
      <c r="CF337" s="38"/>
      <c r="CG337" s="38"/>
      <c r="CH337" s="38"/>
      <c r="CI337" s="38"/>
      <c r="CJ337" s="38"/>
      <c r="CK337" s="38"/>
      <c r="CL337" s="38"/>
      <c r="CM337" s="38"/>
      <c r="CN337" s="38"/>
      <c r="CO337" s="38"/>
      <c r="CP337" s="38"/>
      <c r="CQ337" s="38"/>
      <c r="CR337" s="38"/>
      <c r="CS337" s="38"/>
      <c r="CT337" s="38"/>
      <c r="CU337" s="38"/>
      <c r="CV337" s="38"/>
      <c r="CW337" s="38"/>
      <c r="CX337" s="38"/>
      <c r="CY337" s="38"/>
      <c r="CZ337" s="38"/>
      <c r="DA337" s="38"/>
      <c r="DB337" s="38"/>
      <c r="DC337" s="38"/>
      <c r="DD337" s="38"/>
      <c r="DE337" s="38"/>
      <c r="DF337" s="38"/>
      <c r="DG337" s="38"/>
      <c r="DH337" s="38"/>
      <c r="DI337" s="38"/>
      <c r="DJ337" s="38"/>
      <c r="DK337" s="38"/>
      <c r="DL337" s="38"/>
      <c r="DM337" s="38"/>
      <c r="DN337" s="38"/>
      <c r="DO337" s="38"/>
      <c r="DP337" s="38"/>
      <c r="DQ337" s="38"/>
      <c r="DR337" s="38"/>
      <c r="DS337" s="38"/>
      <c r="DT337" s="38"/>
      <c r="DU337" s="38"/>
      <c r="DV337" s="38"/>
      <c r="DW337" s="38"/>
      <c r="DX337" s="38"/>
      <c r="DY337" s="38"/>
      <c r="DZ337" s="38"/>
      <c r="EA337" s="38"/>
      <c r="EB337" s="38"/>
      <c r="EC337" s="38"/>
      <c r="ED337" s="38"/>
      <c r="EE337" s="38"/>
      <c r="EF337" s="38"/>
      <c r="EG337" s="38"/>
      <c r="EH337" s="38"/>
      <c r="EI337" s="38"/>
      <c r="EJ337" s="38"/>
      <c r="EK337" s="38"/>
      <c r="EL337" s="38"/>
      <c r="EM337" s="38"/>
      <c r="EN337" s="38"/>
      <c r="EO337" s="38"/>
      <c r="EP337" s="38"/>
      <c r="EQ337" s="38"/>
      <c r="ER337" s="38"/>
      <c r="ES337" s="38"/>
      <c r="ET337" s="38"/>
      <c r="EU337" s="38"/>
      <c r="EV337" s="38"/>
      <c r="EW337" s="38"/>
      <c r="EX337" s="38"/>
      <c r="EY337" s="38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/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38"/>
      <c r="GM337" s="38"/>
      <c r="GN337" s="38"/>
      <c r="GO337" s="38"/>
      <c r="GP337" s="38"/>
      <c r="GQ337" s="38"/>
      <c r="GR337" s="38"/>
      <c r="GS337" s="38"/>
      <c r="GT337" s="38"/>
      <c r="GU337" s="38"/>
      <c r="GV337" s="38"/>
      <c r="GW337" s="38"/>
      <c r="GX337" s="38"/>
      <c r="GY337" s="38"/>
      <c r="GZ337" s="38"/>
      <c r="HA337" s="38"/>
      <c r="HB337" s="38"/>
      <c r="HC337" s="38"/>
      <c r="HD337" s="38"/>
      <c r="HE337" s="38"/>
      <c r="HF337" s="38"/>
      <c r="HG337" s="38"/>
      <c r="HH337" s="38"/>
      <c r="HI337" s="38"/>
      <c r="HJ337" s="38"/>
      <c r="HK337" s="38"/>
      <c r="HL337" s="38"/>
      <c r="HM337" s="38"/>
      <c r="HN337" s="38"/>
      <c r="HO337" s="38"/>
      <c r="HP337" s="38"/>
      <c r="HQ337" s="38"/>
      <c r="HR337" s="38"/>
      <c r="HS337" s="38"/>
      <c r="HT337" s="38"/>
      <c r="HU337" s="38"/>
      <c r="HV337" s="38"/>
      <c r="HW337" s="38"/>
      <c r="HX337" s="38"/>
      <c r="HY337" s="38"/>
      <c r="HZ337" s="38"/>
      <c r="IA337" s="38"/>
      <c r="IB337" s="38"/>
      <c r="IC337" s="38"/>
      <c r="ID337" s="38"/>
      <c r="IE337" s="38"/>
      <c r="IF337" s="38"/>
      <c r="IG337" s="38"/>
      <c r="IH337" s="38"/>
    </row>
    <row r="338" ht="19.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  <c r="CE338" s="38"/>
      <c r="CF338" s="38"/>
      <c r="CG338" s="38"/>
      <c r="CH338" s="38"/>
      <c r="CI338" s="38"/>
      <c r="CJ338" s="38"/>
      <c r="CK338" s="38"/>
      <c r="CL338" s="38"/>
      <c r="CM338" s="38"/>
      <c r="CN338" s="38"/>
      <c r="CO338" s="38"/>
      <c r="CP338" s="38"/>
      <c r="CQ338" s="38"/>
      <c r="CR338" s="38"/>
      <c r="CS338" s="38"/>
      <c r="CT338" s="38"/>
      <c r="CU338" s="38"/>
      <c r="CV338" s="38"/>
      <c r="CW338" s="38"/>
      <c r="CX338" s="38"/>
      <c r="CY338" s="38"/>
      <c r="CZ338" s="38"/>
      <c r="DA338" s="38"/>
      <c r="DB338" s="38"/>
      <c r="DC338" s="38"/>
      <c r="DD338" s="38"/>
      <c r="DE338" s="38"/>
      <c r="DF338" s="38"/>
      <c r="DG338" s="38"/>
      <c r="DH338" s="38"/>
      <c r="DI338" s="38"/>
      <c r="DJ338" s="38"/>
      <c r="DK338" s="38"/>
      <c r="DL338" s="38"/>
      <c r="DM338" s="38"/>
      <c r="DN338" s="38"/>
      <c r="DO338" s="38"/>
      <c r="DP338" s="38"/>
      <c r="DQ338" s="38"/>
      <c r="DR338" s="38"/>
      <c r="DS338" s="38"/>
      <c r="DT338" s="38"/>
      <c r="DU338" s="38"/>
      <c r="DV338" s="38"/>
      <c r="DW338" s="38"/>
      <c r="DX338" s="38"/>
      <c r="DY338" s="38"/>
      <c r="DZ338" s="38"/>
      <c r="EA338" s="38"/>
      <c r="EB338" s="38"/>
      <c r="EC338" s="38"/>
      <c r="ED338" s="38"/>
      <c r="EE338" s="38"/>
      <c r="EF338" s="38"/>
      <c r="EG338" s="38"/>
      <c r="EH338" s="38"/>
      <c r="EI338" s="38"/>
      <c r="EJ338" s="38"/>
      <c r="EK338" s="38"/>
      <c r="EL338" s="38"/>
      <c r="EM338" s="38"/>
      <c r="EN338" s="38"/>
      <c r="EO338" s="38"/>
      <c r="EP338" s="38"/>
      <c r="EQ338" s="38"/>
      <c r="ER338" s="38"/>
      <c r="ES338" s="38"/>
      <c r="ET338" s="38"/>
      <c r="EU338" s="38"/>
      <c r="EV338" s="38"/>
      <c r="EW338" s="38"/>
      <c r="EX338" s="38"/>
      <c r="EY338" s="38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38"/>
      <c r="HQ338" s="38"/>
      <c r="HR338" s="38"/>
      <c r="HS338" s="38"/>
      <c r="HT338" s="38"/>
      <c r="HU338" s="38"/>
      <c r="HV338" s="38"/>
      <c r="HW338" s="38"/>
      <c r="HX338" s="38"/>
      <c r="HY338" s="38"/>
      <c r="HZ338" s="38"/>
      <c r="IA338" s="38"/>
      <c r="IB338" s="38"/>
      <c r="IC338" s="38"/>
      <c r="ID338" s="38"/>
      <c r="IE338" s="38"/>
      <c r="IF338" s="38"/>
      <c r="IG338" s="38"/>
      <c r="IH338" s="38"/>
    </row>
    <row r="339" ht="19.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  <c r="CE339" s="38"/>
      <c r="CF339" s="38"/>
      <c r="CG339" s="38"/>
      <c r="CH339" s="38"/>
      <c r="CI339" s="38"/>
      <c r="CJ339" s="38"/>
      <c r="CK339" s="38"/>
      <c r="CL339" s="38"/>
      <c r="CM339" s="38"/>
      <c r="CN339" s="38"/>
      <c r="CO339" s="38"/>
      <c r="CP339" s="38"/>
      <c r="CQ339" s="38"/>
      <c r="CR339" s="38"/>
      <c r="CS339" s="38"/>
      <c r="CT339" s="38"/>
      <c r="CU339" s="38"/>
      <c r="CV339" s="38"/>
      <c r="CW339" s="38"/>
      <c r="CX339" s="38"/>
      <c r="CY339" s="38"/>
      <c r="CZ339" s="38"/>
      <c r="DA339" s="38"/>
      <c r="DB339" s="38"/>
      <c r="DC339" s="38"/>
      <c r="DD339" s="38"/>
      <c r="DE339" s="38"/>
      <c r="DF339" s="38"/>
      <c r="DG339" s="38"/>
      <c r="DH339" s="38"/>
      <c r="DI339" s="38"/>
      <c r="DJ339" s="38"/>
      <c r="DK339" s="38"/>
      <c r="DL339" s="38"/>
      <c r="DM339" s="38"/>
      <c r="DN339" s="38"/>
      <c r="DO339" s="38"/>
      <c r="DP339" s="38"/>
      <c r="DQ339" s="38"/>
      <c r="DR339" s="38"/>
      <c r="DS339" s="38"/>
      <c r="DT339" s="38"/>
      <c r="DU339" s="38"/>
      <c r="DV339" s="38"/>
      <c r="DW339" s="38"/>
      <c r="DX339" s="38"/>
      <c r="DY339" s="38"/>
      <c r="DZ339" s="38"/>
      <c r="EA339" s="38"/>
      <c r="EB339" s="38"/>
      <c r="EC339" s="38"/>
      <c r="ED339" s="38"/>
      <c r="EE339" s="38"/>
      <c r="EF339" s="38"/>
      <c r="EG339" s="38"/>
      <c r="EH339" s="38"/>
      <c r="EI339" s="38"/>
      <c r="EJ339" s="38"/>
      <c r="EK339" s="38"/>
      <c r="EL339" s="38"/>
      <c r="EM339" s="38"/>
      <c r="EN339" s="38"/>
      <c r="EO339" s="38"/>
      <c r="EP339" s="38"/>
      <c r="EQ339" s="38"/>
      <c r="ER339" s="38"/>
      <c r="ES339" s="38"/>
      <c r="ET339" s="38"/>
      <c r="EU339" s="38"/>
      <c r="EV339" s="38"/>
      <c r="EW339" s="38"/>
      <c r="EX339" s="38"/>
      <c r="EY339" s="38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38"/>
      <c r="GM339" s="38"/>
      <c r="GN339" s="38"/>
      <c r="GO339" s="38"/>
      <c r="GP339" s="38"/>
      <c r="GQ339" s="38"/>
      <c r="GR339" s="38"/>
      <c r="GS339" s="38"/>
      <c r="GT339" s="38"/>
      <c r="GU339" s="38"/>
      <c r="GV339" s="38"/>
      <c r="GW339" s="38"/>
      <c r="GX339" s="38"/>
      <c r="GY339" s="38"/>
      <c r="GZ339" s="38"/>
      <c r="HA339" s="38"/>
      <c r="HB339" s="38"/>
      <c r="HC339" s="38"/>
      <c r="HD339" s="38"/>
      <c r="HE339" s="38"/>
      <c r="HF339" s="38"/>
      <c r="HG339" s="38"/>
      <c r="HH339" s="38"/>
      <c r="HI339" s="38"/>
      <c r="HJ339" s="38"/>
      <c r="HK339" s="38"/>
      <c r="HL339" s="38"/>
      <c r="HM339" s="38"/>
      <c r="HN339" s="38"/>
      <c r="HO339" s="38"/>
      <c r="HP339" s="38"/>
      <c r="HQ339" s="38"/>
      <c r="HR339" s="38"/>
      <c r="HS339" s="38"/>
      <c r="HT339" s="38"/>
      <c r="HU339" s="38"/>
      <c r="HV339" s="38"/>
      <c r="HW339" s="38"/>
      <c r="HX339" s="38"/>
      <c r="HY339" s="38"/>
      <c r="HZ339" s="38"/>
      <c r="IA339" s="38"/>
      <c r="IB339" s="38"/>
      <c r="IC339" s="38"/>
      <c r="ID339" s="38"/>
      <c r="IE339" s="38"/>
      <c r="IF339" s="38"/>
      <c r="IG339" s="38"/>
      <c r="IH339" s="38"/>
    </row>
    <row r="340" ht="19.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  <c r="CE340" s="38"/>
      <c r="CF340" s="38"/>
      <c r="CG340" s="38"/>
      <c r="CH340" s="38"/>
      <c r="CI340" s="38"/>
      <c r="CJ340" s="38"/>
      <c r="CK340" s="38"/>
      <c r="CL340" s="38"/>
      <c r="CM340" s="38"/>
      <c r="CN340" s="38"/>
      <c r="CO340" s="38"/>
      <c r="CP340" s="38"/>
      <c r="CQ340" s="38"/>
      <c r="CR340" s="38"/>
      <c r="CS340" s="38"/>
      <c r="CT340" s="38"/>
      <c r="CU340" s="38"/>
      <c r="CV340" s="38"/>
      <c r="CW340" s="38"/>
      <c r="CX340" s="38"/>
      <c r="CY340" s="38"/>
      <c r="CZ340" s="38"/>
      <c r="DA340" s="38"/>
      <c r="DB340" s="38"/>
      <c r="DC340" s="38"/>
      <c r="DD340" s="38"/>
      <c r="DE340" s="38"/>
      <c r="DF340" s="38"/>
      <c r="DG340" s="38"/>
      <c r="DH340" s="38"/>
      <c r="DI340" s="38"/>
      <c r="DJ340" s="38"/>
      <c r="DK340" s="38"/>
      <c r="DL340" s="38"/>
      <c r="DM340" s="38"/>
      <c r="DN340" s="38"/>
      <c r="DO340" s="38"/>
      <c r="DP340" s="38"/>
      <c r="DQ340" s="38"/>
      <c r="DR340" s="38"/>
      <c r="DS340" s="38"/>
      <c r="DT340" s="38"/>
      <c r="DU340" s="38"/>
      <c r="DV340" s="38"/>
      <c r="DW340" s="38"/>
      <c r="DX340" s="38"/>
      <c r="DY340" s="38"/>
      <c r="DZ340" s="38"/>
      <c r="EA340" s="38"/>
      <c r="EB340" s="38"/>
      <c r="EC340" s="38"/>
      <c r="ED340" s="38"/>
      <c r="EE340" s="38"/>
      <c r="EF340" s="38"/>
      <c r="EG340" s="38"/>
      <c r="EH340" s="38"/>
      <c r="EI340" s="38"/>
      <c r="EJ340" s="38"/>
      <c r="EK340" s="38"/>
      <c r="EL340" s="38"/>
      <c r="EM340" s="38"/>
      <c r="EN340" s="38"/>
      <c r="EO340" s="38"/>
      <c r="EP340" s="38"/>
      <c r="EQ340" s="38"/>
      <c r="ER340" s="38"/>
      <c r="ES340" s="38"/>
      <c r="ET340" s="38"/>
      <c r="EU340" s="38"/>
      <c r="EV340" s="38"/>
      <c r="EW340" s="38"/>
      <c r="EX340" s="38"/>
      <c r="EY340" s="38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38"/>
      <c r="GM340" s="38"/>
      <c r="GN340" s="38"/>
      <c r="GO340" s="38"/>
      <c r="GP340" s="38"/>
      <c r="GQ340" s="38"/>
      <c r="GR340" s="38"/>
      <c r="GS340" s="38"/>
      <c r="GT340" s="38"/>
      <c r="GU340" s="38"/>
      <c r="GV340" s="38"/>
      <c r="GW340" s="38"/>
      <c r="GX340" s="38"/>
      <c r="GY340" s="38"/>
      <c r="GZ340" s="38"/>
      <c r="HA340" s="38"/>
      <c r="HB340" s="38"/>
      <c r="HC340" s="38"/>
      <c r="HD340" s="38"/>
      <c r="HE340" s="38"/>
      <c r="HF340" s="38"/>
      <c r="HG340" s="38"/>
      <c r="HH340" s="38"/>
      <c r="HI340" s="38"/>
      <c r="HJ340" s="38"/>
      <c r="HK340" s="38"/>
      <c r="HL340" s="38"/>
      <c r="HM340" s="38"/>
      <c r="HN340" s="38"/>
      <c r="HO340" s="38"/>
      <c r="HP340" s="38"/>
      <c r="HQ340" s="38"/>
      <c r="HR340" s="38"/>
      <c r="HS340" s="38"/>
      <c r="HT340" s="38"/>
      <c r="HU340" s="38"/>
      <c r="HV340" s="38"/>
      <c r="HW340" s="38"/>
      <c r="HX340" s="38"/>
      <c r="HY340" s="38"/>
      <c r="HZ340" s="38"/>
      <c r="IA340" s="38"/>
      <c r="IB340" s="38"/>
      <c r="IC340" s="38"/>
      <c r="ID340" s="38"/>
      <c r="IE340" s="38"/>
      <c r="IF340" s="38"/>
      <c r="IG340" s="38"/>
      <c r="IH340" s="38"/>
    </row>
    <row r="341" ht="19.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  <c r="CE341" s="38"/>
      <c r="CF341" s="38"/>
      <c r="CG341" s="38"/>
      <c r="CH341" s="38"/>
      <c r="CI341" s="38"/>
      <c r="CJ341" s="38"/>
      <c r="CK341" s="38"/>
      <c r="CL341" s="38"/>
      <c r="CM341" s="38"/>
      <c r="CN341" s="38"/>
      <c r="CO341" s="38"/>
      <c r="CP341" s="38"/>
      <c r="CQ341" s="38"/>
      <c r="CR341" s="38"/>
      <c r="CS341" s="38"/>
      <c r="CT341" s="38"/>
      <c r="CU341" s="38"/>
      <c r="CV341" s="38"/>
      <c r="CW341" s="38"/>
      <c r="CX341" s="38"/>
      <c r="CY341" s="38"/>
      <c r="CZ341" s="38"/>
      <c r="DA341" s="38"/>
      <c r="DB341" s="38"/>
      <c r="DC341" s="38"/>
      <c r="DD341" s="38"/>
      <c r="DE341" s="38"/>
      <c r="DF341" s="38"/>
      <c r="DG341" s="38"/>
      <c r="DH341" s="38"/>
      <c r="DI341" s="38"/>
      <c r="DJ341" s="38"/>
      <c r="DK341" s="38"/>
      <c r="DL341" s="38"/>
      <c r="DM341" s="38"/>
      <c r="DN341" s="38"/>
      <c r="DO341" s="38"/>
      <c r="DP341" s="38"/>
      <c r="DQ341" s="38"/>
      <c r="DR341" s="38"/>
      <c r="DS341" s="38"/>
      <c r="DT341" s="38"/>
      <c r="DU341" s="38"/>
      <c r="DV341" s="38"/>
      <c r="DW341" s="38"/>
      <c r="DX341" s="38"/>
      <c r="DY341" s="38"/>
      <c r="DZ341" s="38"/>
      <c r="EA341" s="38"/>
      <c r="EB341" s="38"/>
      <c r="EC341" s="38"/>
      <c r="ED341" s="38"/>
      <c r="EE341" s="38"/>
      <c r="EF341" s="38"/>
      <c r="EG341" s="38"/>
      <c r="EH341" s="38"/>
      <c r="EI341" s="38"/>
      <c r="EJ341" s="38"/>
      <c r="EK341" s="38"/>
      <c r="EL341" s="38"/>
      <c r="EM341" s="38"/>
      <c r="EN341" s="38"/>
      <c r="EO341" s="38"/>
      <c r="EP341" s="38"/>
      <c r="EQ341" s="38"/>
      <c r="ER341" s="38"/>
      <c r="ES341" s="38"/>
      <c r="ET341" s="38"/>
      <c r="EU341" s="38"/>
      <c r="EV341" s="38"/>
      <c r="EW341" s="38"/>
      <c r="EX341" s="38"/>
      <c r="EY341" s="38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  <c r="GL341" s="38"/>
      <c r="GM341" s="38"/>
      <c r="GN341" s="38"/>
      <c r="GO341" s="38"/>
      <c r="GP341" s="38"/>
      <c r="GQ341" s="38"/>
      <c r="GR341" s="38"/>
      <c r="GS341" s="38"/>
      <c r="GT341" s="38"/>
      <c r="GU341" s="38"/>
      <c r="GV341" s="38"/>
      <c r="GW341" s="38"/>
      <c r="GX341" s="38"/>
      <c r="GY341" s="38"/>
      <c r="GZ341" s="38"/>
      <c r="HA341" s="38"/>
      <c r="HB341" s="38"/>
      <c r="HC341" s="38"/>
      <c r="HD341" s="38"/>
      <c r="HE341" s="38"/>
      <c r="HF341" s="38"/>
      <c r="HG341" s="38"/>
      <c r="HH341" s="38"/>
      <c r="HI341" s="38"/>
      <c r="HJ341" s="38"/>
      <c r="HK341" s="38"/>
      <c r="HL341" s="38"/>
      <c r="HM341" s="38"/>
      <c r="HN341" s="38"/>
      <c r="HO341" s="38"/>
      <c r="HP341" s="38"/>
      <c r="HQ341" s="38"/>
      <c r="HR341" s="38"/>
      <c r="HS341" s="38"/>
      <c r="HT341" s="38"/>
      <c r="HU341" s="38"/>
      <c r="HV341" s="38"/>
      <c r="HW341" s="38"/>
      <c r="HX341" s="38"/>
      <c r="HY341" s="38"/>
      <c r="HZ341" s="38"/>
      <c r="IA341" s="38"/>
      <c r="IB341" s="38"/>
      <c r="IC341" s="38"/>
      <c r="ID341" s="38"/>
      <c r="IE341" s="38"/>
      <c r="IF341" s="38"/>
      <c r="IG341" s="38"/>
      <c r="IH341" s="38"/>
    </row>
    <row r="342" ht="19.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  <c r="CE342" s="38"/>
      <c r="CF342" s="38"/>
      <c r="CG342" s="38"/>
      <c r="CH342" s="38"/>
      <c r="CI342" s="38"/>
      <c r="CJ342" s="38"/>
      <c r="CK342" s="38"/>
      <c r="CL342" s="38"/>
      <c r="CM342" s="38"/>
      <c r="CN342" s="38"/>
      <c r="CO342" s="38"/>
      <c r="CP342" s="38"/>
      <c r="CQ342" s="38"/>
      <c r="CR342" s="38"/>
      <c r="CS342" s="38"/>
      <c r="CT342" s="38"/>
      <c r="CU342" s="38"/>
      <c r="CV342" s="38"/>
      <c r="CW342" s="38"/>
      <c r="CX342" s="38"/>
      <c r="CY342" s="38"/>
      <c r="CZ342" s="38"/>
      <c r="DA342" s="38"/>
      <c r="DB342" s="38"/>
      <c r="DC342" s="38"/>
      <c r="DD342" s="38"/>
      <c r="DE342" s="38"/>
      <c r="DF342" s="38"/>
      <c r="DG342" s="38"/>
      <c r="DH342" s="38"/>
      <c r="DI342" s="38"/>
      <c r="DJ342" s="38"/>
      <c r="DK342" s="38"/>
      <c r="DL342" s="38"/>
      <c r="DM342" s="38"/>
      <c r="DN342" s="38"/>
      <c r="DO342" s="38"/>
      <c r="DP342" s="38"/>
      <c r="DQ342" s="38"/>
      <c r="DR342" s="38"/>
      <c r="DS342" s="38"/>
      <c r="DT342" s="38"/>
      <c r="DU342" s="38"/>
      <c r="DV342" s="38"/>
      <c r="DW342" s="38"/>
      <c r="DX342" s="38"/>
      <c r="DY342" s="38"/>
      <c r="DZ342" s="38"/>
      <c r="EA342" s="38"/>
      <c r="EB342" s="38"/>
      <c r="EC342" s="38"/>
      <c r="ED342" s="38"/>
      <c r="EE342" s="38"/>
      <c r="EF342" s="38"/>
      <c r="EG342" s="38"/>
      <c r="EH342" s="38"/>
      <c r="EI342" s="38"/>
      <c r="EJ342" s="38"/>
      <c r="EK342" s="38"/>
      <c r="EL342" s="38"/>
      <c r="EM342" s="38"/>
      <c r="EN342" s="38"/>
      <c r="EO342" s="38"/>
      <c r="EP342" s="38"/>
      <c r="EQ342" s="38"/>
      <c r="ER342" s="38"/>
      <c r="ES342" s="38"/>
      <c r="ET342" s="38"/>
      <c r="EU342" s="38"/>
      <c r="EV342" s="38"/>
      <c r="EW342" s="38"/>
      <c r="EX342" s="38"/>
      <c r="EY342" s="38"/>
      <c r="EZ342" s="38"/>
      <c r="FA342" s="38"/>
      <c r="FB342" s="38"/>
      <c r="FC342" s="38"/>
      <c r="FD342" s="38"/>
      <c r="FE342" s="38"/>
      <c r="FF342" s="38"/>
      <c r="FG342" s="38"/>
      <c r="FH342" s="38"/>
      <c r="FI342" s="38"/>
      <c r="FJ342" s="38"/>
      <c r="FK342" s="38"/>
      <c r="FL342" s="38"/>
      <c r="FM342" s="38"/>
      <c r="FN342" s="38"/>
      <c r="FO342" s="38"/>
      <c r="FP342" s="38"/>
      <c r="FQ342" s="38"/>
      <c r="FR342" s="38"/>
      <c r="FS342" s="38"/>
      <c r="FT342" s="38"/>
      <c r="FU342" s="38"/>
      <c r="FV342" s="38"/>
      <c r="FW342" s="38"/>
      <c r="FX342" s="38"/>
      <c r="FY342" s="38"/>
      <c r="FZ342" s="38"/>
      <c r="GA342" s="38"/>
      <c r="GB342" s="38"/>
      <c r="GC342" s="38"/>
      <c r="GD342" s="38"/>
      <c r="GE342" s="38"/>
      <c r="GF342" s="38"/>
      <c r="GG342" s="38"/>
      <c r="GH342" s="38"/>
      <c r="GI342" s="38"/>
      <c r="GJ342" s="38"/>
      <c r="GK342" s="38"/>
      <c r="GL342" s="38"/>
      <c r="GM342" s="38"/>
      <c r="GN342" s="38"/>
      <c r="GO342" s="38"/>
      <c r="GP342" s="38"/>
      <c r="GQ342" s="38"/>
      <c r="GR342" s="38"/>
      <c r="GS342" s="38"/>
      <c r="GT342" s="38"/>
      <c r="GU342" s="38"/>
      <c r="GV342" s="38"/>
      <c r="GW342" s="38"/>
      <c r="GX342" s="38"/>
      <c r="GY342" s="38"/>
      <c r="GZ342" s="38"/>
      <c r="HA342" s="38"/>
      <c r="HB342" s="38"/>
      <c r="HC342" s="38"/>
      <c r="HD342" s="38"/>
      <c r="HE342" s="38"/>
      <c r="HF342" s="38"/>
      <c r="HG342" s="38"/>
      <c r="HH342" s="38"/>
      <c r="HI342" s="38"/>
      <c r="HJ342" s="38"/>
      <c r="HK342" s="38"/>
      <c r="HL342" s="38"/>
      <c r="HM342" s="38"/>
      <c r="HN342" s="38"/>
      <c r="HO342" s="38"/>
      <c r="HP342" s="38"/>
      <c r="HQ342" s="38"/>
      <c r="HR342" s="38"/>
      <c r="HS342" s="38"/>
      <c r="HT342" s="38"/>
      <c r="HU342" s="38"/>
      <c r="HV342" s="38"/>
      <c r="HW342" s="38"/>
      <c r="HX342" s="38"/>
      <c r="HY342" s="38"/>
      <c r="HZ342" s="38"/>
      <c r="IA342" s="38"/>
      <c r="IB342" s="38"/>
      <c r="IC342" s="38"/>
      <c r="ID342" s="38"/>
      <c r="IE342" s="38"/>
      <c r="IF342" s="38"/>
      <c r="IG342" s="38"/>
      <c r="IH342" s="38"/>
    </row>
    <row r="343" ht="19.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  <c r="CE343" s="38"/>
      <c r="CF343" s="38"/>
      <c r="CG343" s="38"/>
      <c r="CH343" s="38"/>
      <c r="CI343" s="38"/>
      <c r="CJ343" s="38"/>
      <c r="CK343" s="38"/>
      <c r="CL343" s="38"/>
      <c r="CM343" s="38"/>
      <c r="CN343" s="38"/>
      <c r="CO343" s="38"/>
      <c r="CP343" s="38"/>
      <c r="CQ343" s="38"/>
      <c r="CR343" s="38"/>
      <c r="CS343" s="38"/>
      <c r="CT343" s="38"/>
      <c r="CU343" s="38"/>
      <c r="CV343" s="38"/>
      <c r="CW343" s="38"/>
      <c r="CX343" s="38"/>
      <c r="CY343" s="38"/>
      <c r="CZ343" s="38"/>
      <c r="DA343" s="38"/>
      <c r="DB343" s="38"/>
      <c r="DC343" s="38"/>
      <c r="DD343" s="38"/>
      <c r="DE343" s="38"/>
      <c r="DF343" s="38"/>
      <c r="DG343" s="38"/>
      <c r="DH343" s="38"/>
      <c r="DI343" s="38"/>
      <c r="DJ343" s="38"/>
      <c r="DK343" s="38"/>
      <c r="DL343" s="38"/>
      <c r="DM343" s="38"/>
      <c r="DN343" s="38"/>
      <c r="DO343" s="38"/>
      <c r="DP343" s="38"/>
      <c r="DQ343" s="38"/>
      <c r="DR343" s="38"/>
      <c r="DS343" s="38"/>
      <c r="DT343" s="38"/>
      <c r="DU343" s="38"/>
      <c r="DV343" s="38"/>
      <c r="DW343" s="38"/>
      <c r="DX343" s="38"/>
      <c r="DY343" s="38"/>
      <c r="DZ343" s="38"/>
      <c r="EA343" s="38"/>
      <c r="EB343" s="38"/>
      <c r="EC343" s="38"/>
      <c r="ED343" s="38"/>
      <c r="EE343" s="38"/>
      <c r="EF343" s="38"/>
      <c r="EG343" s="38"/>
      <c r="EH343" s="38"/>
      <c r="EI343" s="38"/>
      <c r="EJ343" s="38"/>
      <c r="EK343" s="38"/>
      <c r="EL343" s="38"/>
      <c r="EM343" s="38"/>
      <c r="EN343" s="38"/>
      <c r="EO343" s="38"/>
      <c r="EP343" s="38"/>
      <c r="EQ343" s="38"/>
      <c r="ER343" s="38"/>
      <c r="ES343" s="38"/>
      <c r="ET343" s="38"/>
      <c r="EU343" s="38"/>
      <c r="EV343" s="38"/>
      <c r="EW343" s="38"/>
      <c r="EX343" s="38"/>
      <c r="EY343" s="38"/>
      <c r="EZ343" s="38"/>
      <c r="FA343" s="38"/>
      <c r="FB343" s="38"/>
      <c r="FC343" s="38"/>
      <c r="FD343" s="38"/>
      <c r="FE343" s="38"/>
      <c r="FF343" s="38"/>
      <c r="FG343" s="38"/>
      <c r="FH343" s="38"/>
      <c r="FI343" s="38"/>
      <c r="FJ343" s="38"/>
      <c r="FK343" s="38"/>
      <c r="FL343" s="38"/>
      <c r="FM343" s="38"/>
      <c r="FN343" s="38"/>
      <c r="FO343" s="38"/>
      <c r="FP343" s="38"/>
      <c r="FQ343" s="38"/>
      <c r="FR343" s="38"/>
      <c r="FS343" s="38"/>
      <c r="FT343" s="38"/>
      <c r="FU343" s="38"/>
      <c r="FV343" s="38"/>
      <c r="FW343" s="38"/>
      <c r="FX343" s="38"/>
      <c r="FY343" s="38"/>
      <c r="FZ343" s="38"/>
      <c r="GA343" s="38"/>
      <c r="GB343" s="38"/>
      <c r="GC343" s="38"/>
      <c r="GD343" s="38"/>
      <c r="GE343" s="38"/>
      <c r="GF343" s="38"/>
      <c r="GG343" s="38"/>
      <c r="GH343" s="38"/>
      <c r="GI343" s="38"/>
      <c r="GJ343" s="38"/>
      <c r="GK343" s="38"/>
      <c r="GL343" s="38"/>
      <c r="GM343" s="38"/>
      <c r="GN343" s="38"/>
      <c r="GO343" s="38"/>
      <c r="GP343" s="38"/>
      <c r="GQ343" s="38"/>
      <c r="GR343" s="38"/>
      <c r="GS343" s="38"/>
      <c r="GT343" s="38"/>
      <c r="GU343" s="38"/>
      <c r="GV343" s="38"/>
      <c r="GW343" s="38"/>
      <c r="GX343" s="38"/>
      <c r="GY343" s="38"/>
      <c r="GZ343" s="38"/>
      <c r="HA343" s="38"/>
      <c r="HB343" s="38"/>
      <c r="HC343" s="38"/>
      <c r="HD343" s="38"/>
      <c r="HE343" s="38"/>
      <c r="HF343" s="38"/>
      <c r="HG343" s="38"/>
      <c r="HH343" s="38"/>
      <c r="HI343" s="38"/>
      <c r="HJ343" s="38"/>
      <c r="HK343" s="38"/>
      <c r="HL343" s="38"/>
      <c r="HM343" s="38"/>
      <c r="HN343" s="38"/>
      <c r="HO343" s="38"/>
      <c r="HP343" s="38"/>
      <c r="HQ343" s="38"/>
      <c r="HR343" s="38"/>
      <c r="HS343" s="38"/>
      <c r="HT343" s="38"/>
      <c r="HU343" s="38"/>
      <c r="HV343" s="38"/>
      <c r="HW343" s="38"/>
      <c r="HX343" s="38"/>
      <c r="HY343" s="38"/>
      <c r="HZ343" s="38"/>
      <c r="IA343" s="38"/>
      <c r="IB343" s="38"/>
      <c r="IC343" s="38"/>
      <c r="ID343" s="38"/>
      <c r="IE343" s="38"/>
      <c r="IF343" s="38"/>
      <c r="IG343" s="38"/>
      <c r="IH343" s="38"/>
    </row>
    <row r="344" ht="19.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  <c r="CB344" s="38"/>
      <c r="CC344" s="38"/>
      <c r="CD344" s="38"/>
      <c r="CE344" s="38"/>
      <c r="CF344" s="38"/>
      <c r="CG344" s="38"/>
      <c r="CH344" s="38"/>
      <c r="CI344" s="38"/>
      <c r="CJ344" s="38"/>
      <c r="CK344" s="38"/>
      <c r="CL344" s="38"/>
      <c r="CM344" s="38"/>
      <c r="CN344" s="38"/>
      <c r="CO344" s="38"/>
      <c r="CP344" s="38"/>
      <c r="CQ344" s="38"/>
      <c r="CR344" s="38"/>
      <c r="CS344" s="38"/>
      <c r="CT344" s="38"/>
      <c r="CU344" s="38"/>
      <c r="CV344" s="38"/>
      <c r="CW344" s="38"/>
      <c r="CX344" s="38"/>
      <c r="CY344" s="38"/>
      <c r="CZ344" s="38"/>
      <c r="DA344" s="38"/>
      <c r="DB344" s="38"/>
      <c r="DC344" s="38"/>
      <c r="DD344" s="38"/>
      <c r="DE344" s="38"/>
      <c r="DF344" s="38"/>
      <c r="DG344" s="38"/>
      <c r="DH344" s="38"/>
      <c r="DI344" s="38"/>
      <c r="DJ344" s="38"/>
      <c r="DK344" s="38"/>
      <c r="DL344" s="38"/>
      <c r="DM344" s="38"/>
      <c r="DN344" s="38"/>
      <c r="DO344" s="38"/>
      <c r="DP344" s="38"/>
      <c r="DQ344" s="38"/>
      <c r="DR344" s="38"/>
      <c r="DS344" s="38"/>
      <c r="DT344" s="38"/>
      <c r="DU344" s="38"/>
      <c r="DV344" s="38"/>
      <c r="DW344" s="38"/>
      <c r="DX344" s="38"/>
      <c r="DY344" s="38"/>
      <c r="DZ344" s="38"/>
      <c r="EA344" s="38"/>
      <c r="EB344" s="38"/>
      <c r="EC344" s="38"/>
      <c r="ED344" s="38"/>
      <c r="EE344" s="38"/>
      <c r="EF344" s="38"/>
      <c r="EG344" s="38"/>
      <c r="EH344" s="38"/>
      <c r="EI344" s="38"/>
      <c r="EJ344" s="38"/>
      <c r="EK344" s="38"/>
      <c r="EL344" s="38"/>
      <c r="EM344" s="38"/>
      <c r="EN344" s="38"/>
      <c r="EO344" s="38"/>
      <c r="EP344" s="38"/>
      <c r="EQ344" s="38"/>
      <c r="ER344" s="38"/>
      <c r="ES344" s="38"/>
      <c r="ET344" s="38"/>
      <c r="EU344" s="38"/>
      <c r="EV344" s="38"/>
      <c r="EW344" s="38"/>
      <c r="EX344" s="38"/>
      <c r="EY344" s="38"/>
      <c r="EZ344" s="38"/>
      <c r="FA344" s="38"/>
      <c r="FB344" s="38"/>
      <c r="FC344" s="38"/>
      <c r="FD344" s="38"/>
      <c r="FE344" s="38"/>
      <c r="FF344" s="38"/>
      <c r="FG344" s="38"/>
      <c r="FH344" s="38"/>
      <c r="FI344" s="38"/>
      <c r="FJ344" s="38"/>
      <c r="FK344" s="38"/>
      <c r="FL344" s="38"/>
      <c r="FM344" s="38"/>
      <c r="FN344" s="38"/>
      <c r="FO344" s="38"/>
      <c r="FP344" s="38"/>
      <c r="FQ344" s="38"/>
      <c r="FR344" s="38"/>
      <c r="FS344" s="38"/>
      <c r="FT344" s="38"/>
      <c r="FU344" s="38"/>
      <c r="FV344" s="38"/>
      <c r="FW344" s="38"/>
      <c r="FX344" s="38"/>
      <c r="FY344" s="38"/>
      <c r="FZ344" s="38"/>
      <c r="GA344" s="38"/>
      <c r="GB344" s="38"/>
      <c r="GC344" s="38"/>
      <c r="GD344" s="38"/>
      <c r="GE344" s="38"/>
      <c r="GF344" s="38"/>
      <c r="GG344" s="38"/>
      <c r="GH344" s="38"/>
      <c r="GI344" s="38"/>
      <c r="GJ344" s="38"/>
      <c r="GK344" s="38"/>
      <c r="GL344" s="38"/>
      <c r="GM344" s="38"/>
      <c r="GN344" s="38"/>
      <c r="GO344" s="38"/>
      <c r="GP344" s="38"/>
      <c r="GQ344" s="38"/>
      <c r="GR344" s="38"/>
      <c r="GS344" s="38"/>
      <c r="GT344" s="38"/>
      <c r="GU344" s="38"/>
      <c r="GV344" s="38"/>
      <c r="GW344" s="38"/>
      <c r="GX344" s="38"/>
      <c r="GY344" s="38"/>
      <c r="GZ344" s="38"/>
      <c r="HA344" s="38"/>
      <c r="HB344" s="38"/>
      <c r="HC344" s="38"/>
      <c r="HD344" s="38"/>
      <c r="HE344" s="38"/>
      <c r="HF344" s="38"/>
      <c r="HG344" s="38"/>
      <c r="HH344" s="38"/>
      <c r="HI344" s="38"/>
      <c r="HJ344" s="38"/>
      <c r="HK344" s="38"/>
      <c r="HL344" s="38"/>
      <c r="HM344" s="38"/>
      <c r="HN344" s="38"/>
      <c r="HO344" s="38"/>
      <c r="HP344" s="38"/>
      <c r="HQ344" s="38"/>
      <c r="HR344" s="38"/>
      <c r="HS344" s="38"/>
      <c r="HT344" s="38"/>
      <c r="HU344" s="38"/>
      <c r="HV344" s="38"/>
      <c r="HW344" s="38"/>
      <c r="HX344" s="38"/>
      <c r="HY344" s="38"/>
      <c r="HZ344" s="38"/>
      <c r="IA344" s="38"/>
      <c r="IB344" s="38"/>
      <c r="IC344" s="38"/>
      <c r="ID344" s="38"/>
      <c r="IE344" s="38"/>
      <c r="IF344" s="38"/>
      <c r="IG344" s="38"/>
      <c r="IH344" s="38"/>
    </row>
    <row r="345" ht="19.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  <c r="CB345" s="38"/>
      <c r="CC345" s="38"/>
      <c r="CD345" s="38"/>
      <c r="CE345" s="38"/>
      <c r="CF345" s="38"/>
      <c r="CG345" s="38"/>
      <c r="CH345" s="38"/>
      <c r="CI345" s="38"/>
      <c r="CJ345" s="38"/>
      <c r="CK345" s="38"/>
      <c r="CL345" s="38"/>
      <c r="CM345" s="38"/>
      <c r="CN345" s="38"/>
      <c r="CO345" s="38"/>
      <c r="CP345" s="38"/>
      <c r="CQ345" s="38"/>
      <c r="CR345" s="38"/>
      <c r="CS345" s="38"/>
      <c r="CT345" s="38"/>
      <c r="CU345" s="38"/>
      <c r="CV345" s="38"/>
      <c r="CW345" s="38"/>
      <c r="CX345" s="38"/>
      <c r="CY345" s="38"/>
      <c r="CZ345" s="38"/>
      <c r="DA345" s="38"/>
      <c r="DB345" s="38"/>
      <c r="DC345" s="38"/>
      <c r="DD345" s="38"/>
      <c r="DE345" s="38"/>
      <c r="DF345" s="38"/>
      <c r="DG345" s="38"/>
      <c r="DH345" s="38"/>
      <c r="DI345" s="38"/>
      <c r="DJ345" s="38"/>
      <c r="DK345" s="38"/>
      <c r="DL345" s="38"/>
      <c r="DM345" s="38"/>
      <c r="DN345" s="38"/>
      <c r="DO345" s="38"/>
      <c r="DP345" s="38"/>
      <c r="DQ345" s="38"/>
      <c r="DR345" s="38"/>
      <c r="DS345" s="38"/>
      <c r="DT345" s="38"/>
      <c r="DU345" s="38"/>
      <c r="DV345" s="38"/>
      <c r="DW345" s="38"/>
      <c r="DX345" s="38"/>
      <c r="DY345" s="38"/>
      <c r="DZ345" s="38"/>
      <c r="EA345" s="38"/>
      <c r="EB345" s="38"/>
      <c r="EC345" s="38"/>
      <c r="ED345" s="38"/>
      <c r="EE345" s="38"/>
      <c r="EF345" s="38"/>
      <c r="EG345" s="38"/>
      <c r="EH345" s="38"/>
      <c r="EI345" s="38"/>
      <c r="EJ345" s="38"/>
      <c r="EK345" s="38"/>
      <c r="EL345" s="38"/>
      <c r="EM345" s="38"/>
      <c r="EN345" s="38"/>
      <c r="EO345" s="38"/>
      <c r="EP345" s="38"/>
      <c r="EQ345" s="38"/>
      <c r="ER345" s="38"/>
      <c r="ES345" s="38"/>
      <c r="ET345" s="38"/>
      <c r="EU345" s="38"/>
      <c r="EV345" s="38"/>
      <c r="EW345" s="38"/>
      <c r="EX345" s="38"/>
      <c r="EY345" s="38"/>
      <c r="EZ345" s="38"/>
      <c r="FA345" s="38"/>
      <c r="FB345" s="38"/>
      <c r="FC345" s="38"/>
      <c r="FD345" s="38"/>
      <c r="FE345" s="38"/>
      <c r="FF345" s="38"/>
      <c r="FG345" s="38"/>
      <c r="FH345" s="38"/>
      <c r="FI345" s="38"/>
      <c r="FJ345" s="38"/>
      <c r="FK345" s="38"/>
      <c r="FL345" s="38"/>
      <c r="FM345" s="38"/>
      <c r="FN345" s="38"/>
      <c r="FO345" s="38"/>
      <c r="FP345" s="38"/>
      <c r="FQ345" s="38"/>
      <c r="FR345" s="38"/>
      <c r="FS345" s="38"/>
      <c r="FT345" s="38"/>
      <c r="FU345" s="38"/>
      <c r="FV345" s="38"/>
      <c r="FW345" s="38"/>
      <c r="FX345" s="38"/>
      <c r="FY345" s="38"/>
      <c r="FZ345" s="38"/>
      <c r="GA345" s="38"/>
      <c r="GB345" s="38"/>
      <c r="GC345" s="38"/>
      <c r="GD345" s="38"/>
      <c r="GE345" s="38"/>
      <c r="GF345" s="38"/>
      <c r="GG345" s="38"/>
      <c r="GH345" s="38"/>
      <c r="GI345" s="38"/>
      <c r="GJ345" s="38"/>
      <c r="GK345" s="38"/>
      <c r="GL345" s="38"/>
      <c r="GM345" s="38"/>
      <c r="GN345" s="38"/>
      <c r="GO345" s="38"/>
      <c r="GP345" s="38"/>
      <c r="GQ345" s="38"/>
      <c r="GR345" s="38"/>
      <c r="GS345" s="38"/>
      <c r="GT345" s="38"/>
      <c r="GU345" s="38"/>
      <c r="GV345" s="38"/>
      <c r="GW345" s="38"/>
      <c r="GX345" s="38"/>
      <c r="GY345" s="38"/>
      <c r="GZ345" s="38"/>
      <c r="HA345" s="38"/>
      <c r="HB345" s="38"/>
      <c r="HC345" s="38"/>
      <c r="HD345" s="38"/>
      <c r="HE345" s="38"/>
      <c r="HF345" s="38"/>
      <c r="HG345" s="38"/>
      <c r="HH345" s="38"/>
      <c r="HI345" s="38"/>
      <c r="HJ345" s="38"/>
      <c r="HK345" s="38"/>
      <c r="HL345" s="38"/>
      <c r="HM345" s="38"/>
      <c r="HN345" s="38"/>
      <c r="HO345" s="38"/>
      <c r="HP345" s="38"/>
      <c r="HQ345" s="38"/>
      <c r="HR345" s="38"/>
      <c r="HS345" s="38"/>
      <c r="HT345" s="38"/>
      <c r="HU345" s="38"/>
      <c r="HV345" s="38"/>
      <c r="HW345" s="38"/>
      <c r="HX345" s="38"/>
      <c r="HY345" s="38"/>
      <c r="HZ345" s="38"/>
      <c r="IA345" s="38"/>
      <c r="IB345" s="38"/>
      <c r="IC345" s="38"/>
      <c r="ID345" s="38"/>
      <c r="IE345" s="38"/>
      <c r="IF345" s="38"/>
      <c r="IG345" s="38"/>
      <c r="IH345" s="38"/>
    </row>
    <row r="346" ht="19.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  <c r="CB346" s="38"/>
      <c r="CC346" s="38"/>
      <c r="CD346" s="38"/>
      <c r="CE346" s="38"/>
      <c r="CF346" s="38"/>
      <c r="CG346" s="38"/>
      <c r="CH346" s="38"/>
      <c r="CI346" s="38"/>
      <c r="CJ346" s="38"/>
      <c r="CK346" s="38"/>
      <c r="CL346" s="38"/>
      <c r="CM346" s="38"/>
      <c r="CN346" s="38"/>
      <c r="CO346" s="38"/>
      <c r="CP346" s="38"/>
      <c r="CQ346" s="38"/>
      <c r="CR346" s="38"/>
      <c r="CS346" s="38"/>
      <c r="CT346" s="38"/>
      <c r="CU346" s="38"/>
      <c r="CV346" s="38"/>
      <c r="CW346" s="38"/>
      <c r="CX346" s="38"/>
      <c r="CY346" s="38"/>
      <c r="CZ346" s="38"/>
      <c r="DA346" s="38"/>
      <c r="DB346" s="38"/>
      <c r="DC346" s="38"/>
      <c r="DD346" s="38"/>
      <c r="DE346" s="38"/>
      <c r="DF346" s="38"/>
      <c r="DG346" s="38"/>
      <c r="DH346" s="38"/>
      <c r="DI346" s="38"/>
      <c r="DJ346" s="38"/>
      <c r="DK346" s="38"/>
      <c r="DL346" s="38"/>
      <c r="DM346" s="38"/>
      <c r="DN346" s="38"/>
      <c r="DO346" s="38"/>
      <c r="DP346" s="38"/>
      <c r="DQ346" s="38"/>
      <c r="DR346" s="38"/>
      <c r="DS346" s="38"/>
      <c r="DT346" s="38"/>
      <c r="DU346" s="38"/>
      <c r="DV346" s="38"/>
      <c r="DW346" s="38"/>
      <c r="DX346" s="38"/>
      <c r="DY346" s="38"/>
      <c r="DZ346" s="38"/>
      <c r="EA346" s="38"/>
      <c r="EB346" s="38"/>
      <c r="EC346" s="38"/>
      <c r="ED346" s="38"/>
      <c r="EE346" s="38"/>
      <c r="EF346" s="38"/>
      <c r="EG346" s="38"/>
      <c r="EH346" s="38"/>
      <c r="EI346" s="38"/>
      <c r="EJ346" s="38"/>
      <c r="EK346" s="38"/>
      <c r="EL346" s="38"/>
      <c r="EM346" s="38"/>
      <c r="EN346" s="38"/>
      <c r="EO346" s="38"/>
      <c r="EP346" s="38"/>
      <c r="EQ346" s="38"/>
      <c r="ER346" s="38"/>
      <c r="ES346" s="38"/>
      <c r="ET346" s="38"/>
      <c r="EU346" s="38"/>
      <c r="EV346" s="38"/>
      <c r="EW346" s="38"/>
      <c r="EX346" s="38"/>
      <c r="EY346" s="38"/>
      <c r="EZ346" s="38"/>
      <c r="FA346" s="38"/>
      <c r="FB346" s="38"/>
      <c r="FC346" s="38"/>
      <c r="FD346" s="38"/>
      <c r="FE346" s="38"/>
      <c r="FF346" s="38"/>
      <c r="FG346" s="38"/>
      <c r="FH346" s="38"/>
      <c r="FI346" s="38"/>
      <c r="FJ346" s="38"/>
      <c r="FK346" s="38"/>
      <c r="FL346" s="38"/>
      <c r="FM346" s="38"/>
      <c r="FN346" s="38"/>
      <c r="FO346" s="38"/>
      <c r="FP346" s="38"/>
      <c r="FQ346" s="38"/>
      <c r="FR346" s="38"/>
      <c r="FS346" s="38"/>
      <c r="FT346" s="38"/>
      <c r="FU346" s="38"/>
      <c r="FV346" s="38"/>
      <c r="FW346" s="38"/>
      <c r="FX346" s="38"/>
      <c r="FY346" s="38"/>
      <c r="FZ346" s="38"/>
      <c r="GA346" s="38"/>
      <c r="GB346" s="38"/>
      <c r="GC346" s="38"/>
      <c r="GD346" s="38"/>
      <c r="GE346" s="38"/>
      <c r="GF346" s="38"/>
      <c r="GG346" s="38"/>
      <c r="GH346" s="38"/>
      <c r="GI346" s="38"/>
      <c r="GJ346" s="38"/>
      <c r="GK346" s="38"/>
      <c r="GL346" s="38"/>
      <c r="GM346" s="38"/>
      <c r="GN346" s="38"/>
      <c r="GO346" s="38"/>
      <c r="GP346" s="38"/>
      <c r="GQ346" s="38"/>
      <c r="GR346" s="38"/>
      <c r="GS346" s="38"/>
      <c r="GT346" s="38"/>
      <c r="GU346" s="38"/>
      <c r="GV346" s="38"/>
      <c r="GW346" s="38"/>
      <c r="GX346" s="38"/>
      <c r="GY346" s="38"/>
      <c r="GZ346" s="38"/>
      <c r="HA346" s="38"/>
      <c r="HB346" s="38"/>
      <c r="HC346" s="38"/>
      <c r="HD346" s="38"/>
      <c r="HE346" s="38"/>
      <c r="HF346" s="38"/>
      <c r="HG346" s="38"/>
      <c r="HH346" s="38"/>
      <c r="HI346" s="38"/>
      <c r="HJ346" s="38"/>
      <c r="HK346" s="38"/>
      <c r="HL346" s="38"/>
      <c r="HM346" s="38"/>
      <c r="HN346" s="38"/>
      <c r="HO346" s="38"/>
      <c r="HP346" s="38"/>
      <c r="HQ346" s="38"/>
      <c r="HR346" s="38"/>
      <c r="HS346" s="38"/>
      <c r="HT346" s="38"/>
      <c r="HU346" s="38"/>
      <c r="HV346" s="38"/>
      <c r="HW346" s="38"/>
      <c r="HX346" s="38"/>
      <c r="HY346" s="38"/>
      <c r="HZ346" s="38"/>
      <c r="IA346" s="38"/>
      <c r="IB346" s="38"/>
      <c r="IC346" s="38"/>
      <c r="ID346" s="38"/>
      <c r="IE346" s="38"/>
      <c r="IF346" s="38"/>
      <c r="IG346" s="38"/>
      <c r="IH346" s="38"/>
    </row>
    <row r="347" ht="19.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  <c r="CB347" s="38"/>
      <c r="CC347" s="38"/>
      <c r="CD347" s="38"/>
      <c r="CE347" s="38"/>
      <c r="CF347" s="38"/>
      <c r="CG347" s="38"/>
      <c r="CH347" s="38"/>
      <c r="CI347" s="38"/>
      <c r="CJ347" s="38"/>
      <c r="CK347" s="38"/>
      <c r="CL347" s="38"/>
      <c r="CM347" s="38"/>
      <c r="CN347" s="38"/>
      <c r="CO347" s="38"/>
      <c r="CP347" s="38"/>
      <c r="CQ347" s="38"/>
      <c r="CR347" s="38"/>
      <c r="CS347" s="38"/>
      <c r="CT347" s="38"/>
      <c r="CU347" s="38"/>
      <c r="CV347" s="38"/>
      <c r="CW347" s="38"/>
      <c r="CX347" s="38"/>
      <c r="CY347" s="38"/>
      <c r="CZ347" s="38"/>
      <c r="DA347" s="38"/>
      <c r="DB347" s="38"/>
      <c r="DC347" s="38"/>
      <c r="DD347" s="38"/>
      <c r="DE347" s="38"/>
      <c r="DF347" s="38"/>
      <c r="DG347" s="38"/>
      <c r="DH347" s="38"/>
      <c r="DI347" s="38"/>
      <c r="DJ347" s="38"/>
      <c r="DK347" s="38"/>
      <c r="DL347" s="38"/>
      <c r="DM347" s="38"/>
      <c r="DN347" s="38"/>
      <c r="DO347" s="38"/>
      <c r="DP347" s="38"/>
      <c r="DQ347" s="38"/>
      <c r="DR347" s="38"/>
      <c r="DS347" s="38"/>
      <c r="DT347" s="38"/>
      <c r="DU347" s="38"/>
      <c r="DV347" s="38"/>
      <c r="DW347" s="38"/>
      <c r="DX347" s="38"/>
      <c r="DY347" s="38"/>
      <c r="DZ347" s="38"/>
      <c r="EA347" s="38"/>
      <c r="EB347" s="38"/>
      <c r="EC347" s="38"/>
      <c r="ED347" s="38"/>
      <c r="EE347" s="38"/>
      <c r="EF347" s="38"/>
      <c r="EG347" s="38"/>
      <c r="EH347" s="38"/>
      <c r="EI347" s="38"/>
      <c r="EJ347" s="38"/>
      <c r="EK347" s="38"/>
      <c r="EL347" s="38"/>
      <c r="EM347" s="38"/>
      <c r="EN347" s="38"/>
      <c r="EO347" s="38"/>
      <c r="EP347" s="38"/>
      <c r="EQ347" s="38"/>
      <c r="ER347" s="38"/>
      <c r="ES347" s="38"/>
      <c r="ET347" s="38"/>
      <c r="EU347" s="38"/>
      <c r="EV347" s="38"/>
      <c r="EW347" s="38"/>
      <c r="EX347" s="38"/>
      <c r="EY347" s="38"/>
      <c r="EZ347" s="38"/>
      <c r="FA347" s="38"/>
      <c r="FB347" s="38"/>
      <c r="FC347" s="38"/>
      <c r="FD347" s="38"/>
      <c r="FE347" s="38"/>
      <c r="FF347" s="38"/>
      <c r="FG347" s="38"/>
      <c r="FH347" s="38"/>
      <c r="FI347" s="38"/>
      <c r="FJ347" s="38"/>
      <c r="FK347" s="38"/>
      <c r="FL347" s="38"/>
      <c r="FM347" s="38"/>
      <c r="FN347" s="38"/>
      <c r="FO347" s="38"/>
      <c r="FP347" s="38"/>
      <c r="FQ347" s="38"/>
      <c r="FR347" s="38"/>
      <c r="FS347" s="38"/>
      <c r="FT347" s="38"/>
      <c r="FU347" s="38"/>
      <c r="FV347" s="38"/>
      <c r="FW347" s="38"/>
      <c r="FX347" s="38"/>
      <c r="FY347" s="38"/>
      <c r="FZ347" s="38"/>
      <c r="GA347" s="38"/>
      <c r="GB347" s="38"/>
      <c r="GC347" s="38"/>
      <c r="GD347" s="38"/>
      <c r="GE347" s="38"/>
      <c r="GF347" s="38"/>
      <c r="GG347" s="38"/>
      <c r="GH347" s="38"/>
      <c r="GI347" s="38"/>
      <c r="GJ347" s="38"/>
      <c r="GK347" s="38"/>
      <c r="GL347" s="38"/>
      <c r="GM347" s="38"/>
      <c r="GN347" s="38"/>
      <c r="GO347" s="38"/>
      <c r="GP347" s="38"/>
      <c r="GQ347" s="38"/>
      <c r="GR347" s="38"/>
      <c r="GS347" s="38"/>
      <c r="GT347" s="38"/>
      <c r="GU347" s="38"/>
      <c r="GV347" s="38"/>
      <c r="GW347" s="38"/>
      <c r="GX347" s="38"/>
      <c r="GY347" s="38"/>
      <c r="GZ347" s="38"/>
      <c r="HA347" s="38"/>
      <c r="HB347" s="38"/>
      <c r="HC347" s="38"/>
      <c r="HD347" s="38"/>
      <c r="HE347" s="38"/>
      <c r="HF347" s="38"/>
      <c r="HG347" s="38"/>
      <c r="HH347" s="38"/>
      <c r="HI347" s="38"/>
      <c r="HJ347" s="38"/>
      <c r="HK347" s="38"/>
      <c r="HL347" s="38"/>
      <c r="HM347" s="38"/>
      <c r="HN347" s="38"/>
      <c r="HO347" s="38"/>
      <c r="HP347" s="38"/>
      <c r="HQ347" s="38"/>
      <c r="HR347" s="38"/>
      <c r="HS347" s="38"/>
      <c r="HT347" s="38"/>
      <c r="HU347" s="38"/>
      <c r="HV347" s="38"/>
      <c r="HW347" s="38"/>
      <c r="HX347" s="38"/>
      <c r="HY347" s="38"/>
      <c r="HZ347" s="38"/>
      <c r="IA347" s="38"/>
      <c r="IB347" s="38"/>
      <c r="IC347" s="38"/>
      <c r="ID347" s="38"/>
      <c r="IE347" s="38"/>
      <c r="IF347" s="38"/>
      <c r="IG347" s="38"/>
      <c r="IH347" s="38"/>
    </row>
    <row r="348" ht="19.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  <c r="CB348" s="38"/>
      <c r="CC348" s="38"/>
      <c r="CD348" s="38"/>
      <c r="CE348" s="38"/>
      <c r="CF348" s="38"/>
      <c r="CG348" s="38"/>
      <c r="CH348" s="38"/>
      <c r="CI348" s="38"/>
      <c r="CJ348" s="38"/>
      <c r="CK348" s="38"/>
      <c r="CL348" s="38"/>
      <c r="CM348" s="38"/>
      <c r="CN348" s="38"/>
      <c r="CO348" s="38"/>
      <c r="CP348" s="38"/>
      <c r="CQ348" s="38"/>
      <c r="CR348" s="38"/>
      <c r="CS348" s="38"/>
      <c r="CT348" s="38"/>
      <c r="CU348" s="38"/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  <c r="DQ348" s="38"/>
      <c r="DR348" s="38"/>
      <c r="DS348" s="38"/>
      <c r="DT348" s="38"/>
      <c r="DU348" s="38"/>
      <c r="DV348" s="38"/>
      <c r="DW348" s="38"/>
      <c r="DX348" s="38"/>
      <c r="DY348" s="38"/>
      <c r="DZ348" s="38"/>
      <c r="EA348" s="38"/>
      <c r="EB348" s="38"/>
      <c r="EC348" s="38"/>
      <c r="ED348" s="38"/>
      <c r="EE348" s="38"/>
      <c r="EF348" s="38"/>
      <c r="EG348" s="38"/>
      <c r="EH348" s="38"/>
      <c r="EI348" s="38"/>
      <c r="EJ348" s="38"/>
      <c r="EK348" s="38"/>
      <c r="EL348" s="38"/>
      <c r="EM348" s="38"/>
      <c r="EN348" s="38"/>
      <c r="EO348" s="38"/>
      <c r="EP348" s="38"/>
      <c r="EQ348" s="38"/>
      <c r="ER348" s="38"/>
      <c r="ES348" s="38"/>
      <c r="ET348" s="38"/>
      <c r="EU348" s="38"/>
      <c r="EV348" s="38"/>
      <c r="EW348" s="38"/>
      <c r="EX348" s="38"/>
      <c r="EY348" s="38"/>
      <c r="EZ348" s="38"/>
      <c r="FA348" s="38"/>
      <c r="FB348" s="38"/>
      <c r="FC348" s="38"/>
      <c r="FD348" s="38"/>
      <c r="FE348" s="38"/>
      <c r="FF348" s="38"/>
      <c r="FG348" s="38"/>
      <c r="FH348" s="38"/>
      <c r="FI348" s="38"/>
      <c r="FJ348" s="38"/>
      <c r="FK348" s="38"/>
      <c r="FL348" s="38"/>
      <c r="FM348" s="38"/>
      <c r="FN348" s="38"/>
      <c r="FO348" s="38"/>
      <c r="FP348" s="38"/>
      <c r="FQ348" s="38"/>
      <c r="FR348" s="38"/>
      <c r="FS348" s="38"/>
      <c r="FT348" s="38"/>
      <c r="FU348" s="38"/>
      <c r="FV348" s="38"/>
      <c r="FW348" s="38"/>
      <c r="FX348" s="38"/>
      <c r="FY348" s="38"/>
      <c r="FZ348" s="38"/>
      <c r="GA348" s="38"/>
      <c r="GB348" s="38"/>
      <c r="GC348" s="38"/>
      <c r="GD348" s="38"/>
      <c r="GE348" s="38"/>
      <c r="GF348" s="38"/>
      <c r="GG348" s="38"/>
      <c r="GH348" s="38"/>
      <c r="GI348" s="38"/>
      <c r="GJ348" s="38"/>
      <c r="GK348" s="38"/>
      <c r="GL348" s="38"/>
      <c r="GM348" s="38"/>
      <c r="GN348" s="38"/>
      <c r="GO348" s="38"/>
      <c r="GP348" s="38"/>
      <c r="GQ348" s="38"/>
      <c r="GR348" s="38"/>
      <c r="GS348" s="38"/>
      <c r="GT348" s="38"/>
      <c r="GU348" s="38"/>
      <c r="GV348" s="38"/>
      <c r="GW348" s="38"/>
      <c r="GX348" s="38"/>
      <c r="GY348" s="38"/>
      <c r="GZ348" s="38"/>
      <c r="HA348" s="38"/>
      <c r="HB348" s="38"/>
      <c r="HC348" s="38"/>
      <c r="HD348" s="38"/>
      <c r="HE348" s="38"/>
      <c r="HF348" s="38"/>
      <c r="HG348" s="38"/>
      <c r="HH348" s="38"/>
      <c r="HI348" s="38"/>
      <c r="HJ348" s="38"/>
      <c r="HK348" s="38"/>
      <c r="HL348" s="38"/>
      <c r="HM348" s="38"/>
      <c r="HN348" s="38"/>
      <c r="HO348" s="38"/>
      <c r="HP348" s="38"/>
      <c r="HQ348" s="38"/>
      <c r="HR348" s="38"/>
      <c r="HS348" s="38"/>
      <c r="HT348" s="38"/>
      <c r="HU348" s="38"/>
      <c r="HV348" s="38"/>
      <c r="HW348" s="38"/>
      <c r="HX348" s="38"/>
      <c r="HY348" s="38"/>
      <c r="HZ348" s="38"/>
      <c r="IA348" s="38"/>
      <c r="IB348" s="38"/>
      <c r="IC348" s="38"/>
      <c r="ID348" s="38"/>
      <c r="IE348" s="38"/>
      <c r="IF348" s="38"/>
      <c r="IG348" s="38"/>
      <c r="IH348" s="38"/>
    </row>
    <row r="349" ht="19.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  <c r="CH349" s="38"/>
      <c r="CI349" s="38"/>
      <c r="CJ349" s="38"/>
      <c r="CK349" s="38"/>
      <c r="CL349" s="38"/>
      <c r="CM349" s="38"/>
      <c r="CN349" s="38"/>
      <c r="CO349" s="38"/>
      <c r="CP349" s="38"/>
      <c r="CQ349" s="38"/>
      <c r="CR349" s="38"/>
      <c r="CS349" s="38"/>
      <c r="CT349" s="38"/>
      <c r="CU349" s="38"/>
      <c r="CV349" s="38"/>
      <c r="CW349" s="38"/>
      <c r="CX349" s="38"/>
      <c r="CY349" s="38"/>
      <c r="CZ349" s="38"/>
      <c r="DA349" s="38"/>
      <c r="DB349" s="38"/>
      <c r="DC349" s="38"/>
      <c r="DD349" s="38"/>
      <c r="DE349" s="38"/>
      <c r="DF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/>
      <c r="DT349" s="38"/>
      <c r="DU349" s="38"/>
      <c r="DV349" s="38"/>
      <c r="DW349" s="38"/>
      <c r="DX349" s="38"/>
      <c r="DY349" s="38"/>
      <c r="DZ349" s="38"/>
      <c r="EA349" s="38"/>
      <c r="EB349" s="38"/>
      <c r="EC349" s="38"/>
      <c r="ED349" s="38"/>
      <c r="EE349" s="38"/>
      <c r="EF349" s="38"/>
      <c r="EG349" s="38"/>
      <c r="EH349" s="38"/>
      <c r="EI349" s="38"/>
      <c r="EJ349" s="38"/>
      <c r="EK349" s="38"/>
      <c r="EL349" s="38"/>
      <c r="EM349" s="38"/>
      <c r="EN349" s="38"/>
      <c r="EO349" s="38"/>
      <c r="EP349" s="38"/>
      <c r="EQ349" s="38"/>
      <c r="ER349" s="38"/>
      <c r="ES349" s="38"/>
      <c r="ET349" s="38"/>
      <c r="EU349" s="38"/>
      <c r="EV349" s="38"/>
      <c r="EW349" s="38"/>
      <c r="EX349" s="38"/>
      <c r="EY349" s="38"/>
      <c r="EZ349" s="38"/>
      <c r="FA349" s="38"/>
      <c r="FB349" s="38"/>
      <c r="FC349" s="38"/>
      <c r="FD349" s="38"/>
      <c r="FE349" s="38"/>
      <c r="FF349" s="38"/>
      <c r="FG349" s="38"/>
      <c r="FH349" s="38"/>
      <c r="FI349" s="38"/>
      <c r="FJ349" s="38"/>
      <c r="FK349" s="38"/>
      <c r="FL349" s="38"/>
      <c r="FM349" s="38"/>
      <c r="FN349" s="38"/>
      <c r="FO349" s="38"/>
      <c r="FP349" s="38"/>
      <c r="FQ349" s="38"/>
      <c r="FR349" s="38"/>
      <c r="FS349" s="38"/>
      <c r="FT349" s="38"/>
      <c r="FU349" s="38"/>
      <c r="FV349" s="38"/>
      <c r="FW349" s="38"/>
      <c r="FX349" s="38"/>
      <c r="FY349" s="38"/>
      <c r="FZ349" s="38"/>
      <c r="GA349" s="38"/>
      <c r="GB349" s="38"/>
      <c r="GC349" s="38"/>
      <c r="GD349" s="38"/>
      <c r="GE349" s="38"/>
      <c r="GF349" s="38"/>
      <c r="GG349" s="38"/>
      <c r="GH349" s="38"/>
      <c r="GI349" s="38"/>
      <c r="GJ349" s="38"/>
      <c r="GK349" s="38"/>
      <c r="GL349" s="38"/>
      <c r="GM349" s="38"/>
      <c r="GN349" s="38"/>
      <c r="GO349" s="38"/>
      <c r="GP349" s="38"/>
      <c r="GQ349" s="38"/>
      <c r="GR349" s="38"/>
      <c r="GS349" s="38"/>
      <c r="GT349" s="38"/>
      <c r="GU349" s="38"/>
      <c r="GV349" s="38"/>
      <c r="GW349" s="38"/>
      <c r="GX349" s="38"/>
      <c r="GY349" s="38"/>
      <c r="GZ349" s="38"/>
      <c r="HA349" s="38"/>
      <c r="HB349" s="38"/>
      <c r="HC349" s="38"/>
      <c r="HD349" s="38"/>
      <c r="HE349" s="38"/>
      <c r="HF349" s="38"/>
      <c r="HG349" s="38"/>
      <c r="HH349" s="38"/>
      <c r="HI349" s="38"/>
      <c r="HJ349" s="38"/>
      <c r="HK349" s="38"/>
      <c r="HL349" s="38"/>
      <c r="HM349" s="38"/>
      <c r="HN349" s="38"/>
      <c r="HO349" s="38"/>
      <c r="HP349" s="38"/>
      <c r="HQ349" s="38"/>
      <c r="HR349" s="38"/>
      <c r="HS349" s="38"/>
      <c r="HT349" s="38"/>
      <c r="HU349" s="38"/>
      <c r="HV349" s="38"/>
      <c r="HW349" s="38"/>
      <c r="HX349" s="38"/>
      <c r="HY349" s="38"/>
      <c r="HZ349" s="38"/>
      <c r="IA349" s="38"/>
      <c r="IB349" s="38"/>
      <c r="IC349" s="38"/>
      <c r="ID349" s="38"/>
      <c r="IE349" s="38"/>
      <c r="IF349" s="38"/>
      <c r="IG349" s="38"/>
      <c r="IH349" s="38"/>
    </row>
    <row r="350" ht="19.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  <c r="CE350" s="38"/>
      <c r="CF350" s="38"/>
      <c r="CG350" s="38"/>
      <c r="CH350" s="38"/>
      <c r="CI350" s="38"/>
      <c r="CJ350" s="38"/>
      <c r="CK350" s="38"/>
      <c r="CL350" s="38"/>
      <c r="CM350" s="38"/>
      <c r="CN350" s="38"/>
      <c r="CO350" s="38"/>
      <c r="CP350" s="38"/>
      <c r="CQ350" s="38"/>
      <c r="CR350" s="38"/>
      <c r="CS350" s="38"/>
      <c r="CT350" s="38"/>
      <c r="CU350" s="38"/>
      <c r="CV350" s="38"/>
      <c r="CW350" s="38"/>
      <c r="CX350" s="38"/>
      <c r="CY350" s="38"/>
      <c r="CZ350" s="38"/>
      <c r="DA350" s="38"/>
      <c r="DB350" s="38"/>
      <c r="DC350" s="38"/>
      <c r="DD350" s="38"/>
      <c r="DE350" s="38"/>
      <c r="DF350" s="38"/>
      <c r="DG350" s="38"/>
      <c r="DH350" s="38"/>
      <c r="DI350" s="38"/>
      <c r="DJ350" s="38"/>
      <c r="DK350" s="38"/>
      <c r="DL350" s="38"/>
      <c r="DM350" s="38"/>
      <c r="DN350" s="38"/>
      <c r="DO350" s="38"/>
      <c r="DP350" s="38"/>
      <c r="DQ350" s="38"/>
      <c r="DR350" s="38"/>
      <c r="DS350" s="38"/>
      <c r="DT350" s="38"/>
      <c r="DU350" s="38"/>
      <c r="DV350" s="38"/>
      <c r="DW350" s="38"/>
      <c r="DX350" s="38"/>
      <c r="DY350" s="38"/>
      <c r="DZ350" s="38"/>
      <c r="EA350" s="38"/>
      <c r="EB350" s="38"/>
      <c r="EC350" s="38"/>
      <c r="ED350" s="38"/>
      <c r="EE350" s="38"/>
      <c r="EF350" s="38"/>
      <c r="EG350" s="38"/>
      <c r="EH350" s="38"/>
      <c r="EI350" s="38"/>
      <c r="EJ350" s="38"/>
      <c r="EK350" s="38"/>
      <c r="EL350" s="38"/>
      <c r="EM350" s="38"/>
      <c r="EN350" s="38"/>
      <c r="EO350" s="38"/>
      <c r="EP350" s="38"/>
      <c r="EQ350" s="38"/>
      <c r="ER350" s="38"/>
      <c r="ES350" s="38"/>
      <c r="ET350" s="38"/>
      <c r="EU350" s="38"/>
      <c r="EV350" s="38"/>
      <c r="EW350" s="38"/>
      <c r="EX350" s="38"/>
      <c r="EY350" s="38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  <c r="GL350" s="38"/>
      <c r="GM350" s="38"/>
      <c r="GN350" s="38"/>
      <c r="GO350" s="38"/>
      <c r="GP350" s="38"/>
      <c r="GQ350" s="38"/>
      <c r="GR350" s="38"/>
      <c r="GS350" s="38"/>
      <c r="GT350" s="38"/>
      <c r="GU350" s="38"/>
      <c r="GV350" s="38"/>
      <c r="GW350" s="38"/>
      <c r="GX350" s="38"/>
      <c r="GY350" s="38"/>
      <c r="GZ350" s="38"/>
      <c r="HA350" s="38"/>
      <c r="HB350" s="38"/>
      <c r="HC350" s="38"/>
      <c r="HD350" s="38"/>
      <c r="HE350" s="38"/>
      <c r="HF350" s="38"/>
      <c r="HG350" s="38"/>
      <c r="HH350" s="38"/>
      <c r="HI350" s="38"/>
      <c r="HJ350" s="38"/>
      <c r="HK350" s="38"/>
      <c r="HL350" s="38"/>
      <c r="HM350" s="38"/>
      <c r="HN350" s="38"/>
      <c r="HO350" s="38"/>
      <c r="HP350" s="38"/>
      <c r="HQ350" s="38"/>
      <c r="HR350" s="38"/>
      <c r="HS350" s="38"/>
      <c r="HT350" s="38"/>
      <c r="HU350" s="38"/>
      <c r="HV350" s="38"/>
      <c r="HW350" s="38"/>
      <c r="HX350" s="38"/>
      <c r="HY350" s="38"/>
      <c r="HZ350" s="38"/>
      <c r="IA350" s="38"/>
      <c r="IB350" s="38"/>
      <c r="IC350" s="38"/>
      <c r="ID350" s="38"/>
      <c r="IE350" s="38"/>
      <c r="IF350" s="38"/>
      <c r="IG350" s="38"/>
      <c r="IH350" s="38"/>
    </row>
    <row r="351" ht="19.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  <c r="CE351" s="38"/>
      <c r="CF351" s="38"/>
      <c r="CG351" s="38"/>
      <c r="CH351" s="38"/>
      <c r="CI351" s="38"/>
      <c r="CJ351" s="38"/>
      <c r="CK351" s="38"/>
      <c r="CL351" s="38"/>
      <c r="CM351" s="38"/>
      <c r="CN351" s="38"/>
      <c r="CO351" s="38"/>
      <c r="CP351" s="38"/>
      <c r="CQ351" s="38"/>
      <c r="CR351" s="38"/>
      <c r="CS351" s="38"/>
      <c r="CT351" s="38"/>
      <c r="CU351" s="38"/>
      <c r="CV351" s="38"/>
      <c r="CW351" s="38"/>
      <c r="CX351" s="38"/>
      <c r="CY351" s="38"/>
      <c r="CZ351" s="38"/>
      <c r="DA351" s="38"/>
      <c r="DB351" s="38"/>
      <c r="DC351" s="38"/>
      <c r="DD351" s="38"/>
      <c r="DE351" s="38"/>
      <c r="DF351" s="38"/>
      <c r="DG351" s="38"/>
      <c r="DH351" s="38"/>
      <c r="DI351" s="38"/>
      <c r="DJ351" s="38"/>
      <c r="DK351" s="38"/>
      <c r="DL351" s="38"/>
      <c r="DM351" s="38"/>
      <c r="DN351" s="38"/>
      <c r="DO351" s="38"/>
      <c r="DP351" s="38"/>
      <c r="DQ351" s="38"/>
      <c r="DR351" s="38"/>
      <c r="DS351" s="38"/>
      <c r="DT351" s="38"/>
      <c r="DU351" s="38"/>
      <c r="DV351" s="38"/>
      <c r="DW351" s="38"/>
      <c r="DX351" s="38"/>
      <c r="DY351" s="38"/>
      <c r="DZ351" s="38"/>
      <c r="EA351" s="38"/>
      <c r="EB351" s="38"/>
      <c r="EC351" s="38"/>
      <c r="ED351" s="38"/>
      <c r="EE351" s="38"/>
      <c r="EF351" s="38"/>
      <c r="EG351" s="38"/>
      <c r="EH351" s="38"/>
      <c r="EI351" s="38"/>
      <c r="EJ351" s="38"/>
      <c r="EK351" s="38"/>
      <c r="EL351" s="38"/>
      <c r="EM351" s="38"/>
      <c r="EN351" s="38"/>
      <c r="EO351" s="38"/>
      <c r="EP351" s="38"/>
      <c r="EQ351" s="38"/>
      <c r="ER351" s="38"/>
      <c r="ES351" s="38"/>
      <c r="ET351" s="38"/>
      <c r="EU351" s="38"/>
      <c r="EV351" s="38"/>
      <c r="EW351" s="38"/>
      <c r="EX351" s="38"/>
      <c r="EY351" s="38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  <c r="GL351" s="38"/>
      <c r="GM351" s="38"/>
      <c r="GN351" s="38"/>
      <c r="GO351" s="38"/>
      <c r="GP351" s="38"/>
      <c r="GQ351" s="38"/>
      <c r="GR351" s="38"/>
      <c r="GS351" s="38"/>
      <c r="GT351" s="38"/>
      <c r="GU351" s="38"/>
      <c r="GV351" s="38"/>
      <c r="GW351" s="38"/>
      <c r="GX351" s="38"/>
      <c r="GY351" s="38"/>
      <c r="GZ351" s="38"/>
      <c r="HA351" s="38"/>
      <c r="HB351" s="38"/>
      <c r="HC351" s="38"/>
      <c r="HD351" s="38"/>
      <c r="HE351" s="38"/>
      <c r="HF351" s="38"/>
      <c r="HG351" s="38"/>
      <c r="HH351" s="38"/>
      <c r="HI351" s="38"/>
      <c r="HJ351" s="38"/>
      <c r="HK351" s="38"/>
      <c r="HL351" s="38"/>
      <c r="HM351" s="38"/>
      <c r="HN351" s="38"/>
      <c r="HO351" s="38"/>
      <c r="HP351" s="38"/>
      <c r="HQ351" s="38"/>
      <c r="HR351" s="38"/>
      <c r="HS351" s="38"/>
      <c r="HT351" s="38"/>
      <c r="HU351" s="38"/>
      <c r="HV351" s="38"/>
      <c r="HW351" s="38"/>
      <c r="HX351" s="38"/>
      <c r="HY351" s="38"/>
      <c r="HZ351" s="38"/>
      <c r="IA351" s="38"/>
      <c r="IB351" s="38"/>
      <c r="IC351" s="38"/>
      <c r="ID351" s="38"/>
      <c r="IE351" s="38"/>
      <c r="IF351" s="38"/>
      <c r="IG351" s="38"/>
      <c r="IH351" s="38"/>
    </row>
    <row r="352" ht="19.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  <c r="CB352" s="38"/>
      <c r="CC352" s="38"/>
      <c r="CD352" s="38"/>
      <c r="CE352" s="38"/>
      <c r="CF352" s="38"/>
      <c r="CG352" s="38"/>
      <c r="CH352" s="38"/>
      <c r="CI352" s="38"/>
      <c r="CJ352" s="38"/>
      <c r="CK352" s="38"/>
      <c r="CL352" s="38"/>
      <c r="CM352" s="38"/>
      <c r="CN352" s="38"/>
      <c r="CO352" s="38"/>
      <c r="CP352" s="38"/>
      <c r="CQ352" s="38"/>
      <c r="CR352" s="38"/>
      <c r="CS352" s="38"/>
      <c r="CT352" s="38"/>
      <c r="CU352" s="38"/>
      <c r="CV352" s="38"/>
      <c r="CW352" s="38"/>
      <c r="CX352" s="38"/>
      <c r="CY352" s="38"/>
      <c r="CZ352" s="38"/>
      <c r="DA352" s="38"/>
      <c r="DB352" s="38"/>
      <c r="DC352" s="38"/>
      <c r="DD352" s="38"/>
      <c r="DE352" s="38"/>
      <c r="DF352" s="38"/>
      <c r="DG352" s="38"/>
      <c r="DH352" s="38"/>
      <c r="DI352" s="38"/>
      <c r="DJ352" s="38"/>
      <c r="DK352" s="38"/>
      <c r="DL352" s="38"/>
      <c r="DM352" s="38"/>
      <c r="DN352" s="38"/>
      <c r="DO352" s="38"/>
      <c r="DP352" s="38"/>
      <c r="DQ352" s="38"/>
      <c r="DR352" s="38"/>
      <c r="DS352" s="38"/>
      <c r="DT352" s="38"/>
      <c r="DU352" s="38"/>
      <c r="DV352" s="38"/>
      <c r="DW352" s="38"/>
      <c r="DX352" s="38"/>
      <c r="DY352" s="38"/>
      <c r="DZ352" s="38"/>
      <c r="EA352" s="38"/>
      <c r="EB352" s="38"/>
      <c r="EC352" s="38"/>
      <c r="ED352" s="38"/>
      <c r="EE352" s="38"/>
      <c r="EF352" s="38"/>
      <c r="EG352" s="38"/>
      <c r="EH352" s="38"/>
      <c r="EI352" s="38"/>
      <c r="EJ352" s="38"/>
      <c r="EK352" s="38"/>
      <c r="EL352" s="38"/>
      <c r="EM352" s="38"/>
      <c r="EN352" s="38"/>
      <c r="EO352" s="38"/>
      <c r="EP352" s="38"/>
      <c r="EQ352" s="38"/>
      <c r="ER352" s="38"/>
      <c r="ES352" s="38"/>
      <c r="ET352" s="38"/>
      <c r="EU352" s="38"/>
      <c r="EV352" s="38"/>
      <c r="EW352" s="38"/>
      <c r="EX352" s="38"/>
      <c r="EY352" s="38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  <c r="GL352" s="38"/>
      <c r="GM352" s="38"/>
      <c r="GN352" s="38"/>
      <c r="GO352" s="38"/>
      <c r="GP352" s="38"/>
      <c r="GQ352" s="38"/>
      <c r="GR352" s="38"/>
      <c r="GS352" s="38"/>
      <c r="GT352" s="38"/>
      <c r="GU352" s="38"/>
      <c r="GV352" s="38"/>
      <c r="GW352" s="38"/>
      <c r="GX352" s="38"/>
      <c r="GY352" s="38"/>
      <c r="GZ352" s="38"/>
      <c r="HA352" s="38"/>
      <c r="HB352" s="38"/>
      <c r="HC352" s="38"/>
      <c r="HD352" s="38"/>
      <c r="HE352" s="38"/>
      <c r="HF352" s="38"/>
      <c r="HG352" s="38"/>
      <c r="HH352" s="38"/>
      <c r="HI352" s="38"/>
      <c r="HJ352" s="38"/>
      <c r="HK352" s="38"/>
      <c r="HL352" s="38"/>
      <c r="HM352" s="38"/>
      <c r="HN352" s="38"/>
      <c r="HO352" s="38"/>
      <c r="HP352" s="38"/>
      <c r="HQ352" s="38"/>
      <c r="HR352" s="38"/>
      <c r="HS352" s="38"/>
      <c r="HT352" s="38"/>
      <c r="HU352" s="38"/>
      <c r="HV352" s="38"/>
      <c r="HW352" s="38"/>
      <c r="HX352" s="38"/>
      <c r="HY352" s="38"/>
      <c r="HZ352" s="38"/>
      <c r="IA352" s="38"/>
      <c r="IB352" s="38"/>
      <c r="IC352" s="38"/>
      <c r="ID352" s="38"/>
      <c r="IE352" s="38"/>
      <c r="IF352" s="38"/>
      <c r="IG352" s="38"/>
      <c r="IH352" s="38"/>
    </row>
    <row r="353" ht="19.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  <c r="CB353" s="38"/>
      <c r="CC353" s="38"/>
      <c r="CD353" s="38"/>
      <c r="CE353" s="38"/>
      <c r="CF353" s="38"/>
      <c r="CG353" s="38"/>
      <c r="CH353" s="38"/>
      <c r="CI353" s="38"/>
      <c r="CJ353" s="38"/>
      <c r="CK353" s="38"/>
      <c r="CL353" s="38"/>
      <c r="CM353" s="38"/>
      <c r="CN353" s="38"/>
      <c r="CO353" s="38"/>
      <c r="CP353" s="38"/>
      <c r="CQ353" s="38"/>
      <c r="CR353" s="38"/>
      <c r="CS353" s="38"/>
      <c r="CT353" s="38"/>
      <c r="CU353" s="38"/>
      <c r="CV353" s="38"/>
      <c r="CW353" s="38"/>
      <c r="CX353" s="38"/>
      <c r="CY353" s="38"/>
      <c r="CZ353" s="38"/>
      <c r="DA353" s="38"/>
      <c r="DB353" s="38"/>
      <c r="DC353" s="38"/>
      <c r="DD353" s="38"/>
      <c r="DE353" s="38"/>
      <c r="DF353" s="38"/>
      <c r="DG353" s="38"/>
      <c r="DH353" s="38"/>
      <c r="DI353" s="38"/>
      <c r="DJ353" s="38"/>
      <c r="DK353" s="38"/>
      <c r="DL353" s="38"/>
      <c r="DM353" s="38"/>
      <c r="DN353" s="38"/>
      <c r="DO353" s="38"/>
      <c r="DP353" s="38"/>
      <c r="DQ353" s="38"/>
      <c r="DR353" s="38"/>
      <c r="DS353" s="38"/>
      <c r="DT353" s="38"/>
      <c r="DU353" s="38"/>
      <c r="DV353" s="38"/>
      <c r="DW353" s="38"/>
      <c r="DX353" s="38"/>
      <c r="DY353" s="38"/>
      <c r="DZ353" s="38"/>
      <c r="EA353" s="38"/>
      <c r="EB353" s="38"/>
      <c r="EC353" s="38"/>
      <c r="ED353" s="38"/>
      <c r="EE353" s="38"/>
      <c r="EF353" s="38"/>
      <c r="EG353" s="38"/>
      <c r="EH353" s="38"/>
      <c r="EI353" s="38"/>
      <c r="EJ353" s="38"/>
      <c r="EK353" s="38"/>
      <c r="EL353" s="38"/>
      <c r="EM353" s="38"/>
      <c r="EN353" s="38"/>
      <c r="EO353" s="38"/>
      <c r="EP353" s="38"/>
      <c r="EQ353" s="38"/>
      <c r="ER353" s="38"/>
      <c r="ES353" s="38"/>
      <c r="ET353" s="38"/>
      <c r="EU353" s="38"/>
      <c r="EV353" s="38"/>
      <c r="EW353" s="38"/>
      <c r="EX353" s="38"/>
      <c r="EY353" s="38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  <c r="GL353" s="38"/>
      <c r="GM353" s="38"/>
      <c r="GN353" s="38"/>
      <c r="GO353" s="38"/>
      <c r="GP353" s="38"/>
      <c r="GQ353" s="38"/>
      <c r="GR353" s="38"/>
      <c r="GS353" s="38"/>
      <c r="GT353" s="38"/>
      <c r="GU353" s="38"/>
      <c r="GV353" s="38"/>
      <c r="GW353" s="38"/>
      <c r="GX353" s="38"/>
      <c r="GY353" s="38"/>
      <c r="GZ353" s="38"/>
      <c r="HA353" s="38"/>
      <c r="HB353" s="38"/>
      <c r="HC353" s="38"/>
      <c r="HD353" s="38"/>
      <c r="HE353" s="38"/>
      <c r="HF353" s="38"/>
      <c r="HG353" s="38"/>
      <c r="HH353" s="38"/>
      <c r="HI353" s="38"/>
      <c r="HJ353" s="38"/>
      <c r="HK353" s="38"/>
      <c r="HL353" s="38"/>
      <c r="HM353" s="38"/>
      <c r="HN353" s="38"/>
      <c r="HO353" s="38"/>
      <c r="HP353" s="38"/>
      <c r="HQ353" s="38"/>
      <c r="HR353" s="38"/>
      <c r="HS353" s="38"/>
      <c r="HT353" s="38"/>
      <c r="HU353" s="38"/>
      <c r="HV353" s="38"/>
      <c r="HW353" s="38"/>
      <c r="HX353" s="38"/>
      <c r="HY353" s="38"/>
      <c r="HZ353" s="38"/>
      <c r="IA353" s="38"/>
      <c r="IB353" s="38"/>
      <c r="IC353" s="38"/>
      <c r="ID353" s="38"/>
      <c r="IE353" s="38"/>
      <c r="IF353" s="38"/>
      <c r="IG353" s="38"/>
      <c r="IH353" s="38"/>
    </row>
    <row r="354" ht="19.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  <c r="CE354" s="38"/>
      <c r="CF354" s="38"/>
      <c r="CG354" s="38"/>
      <c r="CH354" s="38"/>
      <c r="CI354" s="38"/>
      <c r="CJ354" s="38"/>
      <c r="CK354" s="38"/>
      <c r="CL354" s="38"/>
      <c r="CM354" s="38"/>
      <c r="CN354" s="38"/>
      <c r="CO354" s="38"/>
      <c r="CP354" s="38"/>
      <c r="CQ354" s="38"/>
      <c r="CR354" s="38"/>
      <c r="CS354" s="38"/>
      <c r="CT354" s="38"/>
      <c r="CU354" s="38"/>
      <c r="CV354" s="38"/>
      <c r="CW354" s="38"/>
      <c r="CX354" s="38"/>
      <c r="CY354" s="38"/>
      <c r="CZ354" s="38"/>
      <c r="DA354" s="38"/>
      <c r="DB354" s="38"/>
      <c r="DC354" s="38"/>
      <c r="DD354" s="38"/>
      <c r="DE354" s="38"/>
      <c r="DF354" s="38"/>
      <c r="DG354" s="38"/>
      <c r="DH354" s="38"/>
      <c r="DI354" s="38"/>
      <c r="DJ354" s="38"/>
      <c r="DK354" s="38"/>
      <c r="DL354" s="38"/>
      <c r="DM354" s="38"/>
      <c r="DN354" s="38"/>
      <c r="DO354" s="38"/>
      <c r="DP354" s="38"/>
      <c r="DQ354" s="38"/>
      <c r="DR354" s="38"/>
      <c r="DS354" s="38"/>
      <c r="DT354" s="38"/>
      <c r="DU354" s="38"/>
      <c r="DV354" s="38"/>
      <c r="DW354" s="38"/>
      <c r="DX354" s="38"/>
      <c r="DY354" s="38"/>
      <c r="DZ354" s="38"/>
      <c r="EA354" s="38"/>
      <c r="EB354" s="38"/>
      <c r="EC354" s="38"/>
      <c r="ED354" s="38"/>
      <c r="EE354" s="38"/>
      <c r="EF354" s="38"/>
      <c r="EG354" s="38"/>
      <c r="EH354" s="38"/>
      <c r="EI354" s="38"/>
      <c r="EJ354" s="38"/>
      <c r="EK354" s="38"/>
      <c r="EL354" s="38"/>
      <c r="EM354" s="38"/>
      <c r="EN354" s="38"/>
      <c r="EO354" s="38"/>
      <c r="EP354" s="38"/>
      <c r="EQ354" s="38"/>
      <c r="ER354" s="38"/>
      <c r="ES354" s="38"/>
      <c r="ET354" s="38"/>
      <c r="EU354" s="38"/>
      <c r="EV354" s="38"/>
      <c r="EW354" s="38"/>
      <c r="EX354" s="38"/>
      <c r="EY354" s="38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  <c r="GL354" s="38"/>
      <c r="GM354" s="38"/>
      <c r="GN354" s="38"/>
      <c r="GO354" s="38"/>
      <c r="GP354" s="38"/>
      <c r="GQ354" s="38"/>
      <c r="GR354" s="38"/>
      <c r="GS354" s="38"/>
      <c r="GT354" s="38"/>
      <c r="GU354" s="38"/>
      <c r="GV354" s="38"/>
      <c r="GW354" s="38"/>
      <c r="GX354" s="38"/>
      <c r="GY354" s="38"/>
      <c r="GZ354" s="38"/>
      <c r="HA354" s="38"/>
      <c r="HB354" s="38"/>
      <c r="HC354" s="38"/>
      <c r="HD354" s="38"/>
      <c r="HE354" s="38"/>
      <c r="HF354" s="38"/>
      <c r="HG354" s="38"/>
      <c r="HH354" s="38"/>
      <c r="HI354" s="38"/>
      <c r="HJ354" s="38"/>
      <c r="HK354" s="38"/>
      <c r="HL354" s="38"/>
      <c r="HM354" s="38"/>
      <c r="HN354" s="38"/>
      <c r="HO354" s="38"/>
      <c r="HP354" s="38"/>
      <c r="HQ354" s="38"/>
      <c r="HR354" s="38"/>
      <c r="HS354" s="38"/>
      <c r="HT354" s="38"/>
      <c r="HU354" s="38"/>
      <c r="HV354" s="38"/>
      <c r="HW354" s="38"/>
      <c r="HX354" s="38"/>
      <c r="HY354" s="38"/>
      <c r="HZ354" s="38"/>
      <c r="IA354" s="38"/>
      <c r="IB354" s="38"/>
      <c r="IC354" s="38"/>
      <c r="ID354" s="38"/>
      <c r="IE354" s="38"/>
      <c r="IF354" s="38"/>
      <c r="IG354" s="38"/>
      <c r="IH354" s="38"/>
    </row>
    <row r="355" ht="19.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  <c r="CE355" s="38"/>
      <c r="CF355" s="38"/>
      <c r="CG355" s="38"/>
      <c r="CH355" s="38"/>
      <c r="CI355" s="38"/>
      <c r="CJ355" s="38"/>
      <c r="CK355" s="38"/>
      <c r="CL355" s="38"/>
      <c r="CM355" s="38"/>
      <c r="CN355" s="38"/>
      <c r="CO355" s="38"/>
      <c r="CP355" s="38"/>
      <c r="CQ355" s="38"/>
      <c r="CR355" s="38"/>
      <c r="CS355" s="38"/>
      <c r="CT355" s="38"/>
      <c r="CU355" s="38"/>
      <c r="CV355" s="38"/>
      <c r="CW355" s="38"/>
      <c r="CX355" s="38"/>
      <c r="CY355" s="38"/>
      <c r="CZ355" s="38"/>
      <c r="DA355" s="38"/>
      <c r="DB355" s="38"/>
      <c r="DC355" s="38"/>
      <c r="DD355" s="38"/>
      <c r="DE355" s="38"/>
      <c r="DF355" s="38"/>
      <c r="DG355" s="38"/>
      <c r="DH355" s="38"/>
      <c r="DI355" s="38"/>
      <c r="DJ355" s="38"/>
      <c r="DK355" s="38"/>
      <c r="DL355" s="38"/>
      <c r="DM355" s="38"/>
      <c r="DN355" s="38"/>
      <c r="DO355" s="38"/>
      <c r="DP355" s="38"/>
      <c r="DQ355" s="38"/>
      <c r="DR355" s="38"/>
      <c r="DS355" s="38"/>
      <c r="DT355" s="38"/>
      <c r="DU355" s="38"/>
      <c r="DV355" s="38"/>
      <c r="DW355" s="38"/>
      <c r="DX355" s="38"/>
      <c r="DY355" s="38"/>
      <c r="DZ355" s="38"/>
      <c r="EA355" s="38"/>
      <c r="EB355" s="38"/>
      <c r="EC355" s="38"/>
      <c r="ED355" s="38"/>
      <c r="EE355" s="38"/>
      <c r="EF355" s="38"/>
      <c r="EG355" s="38"/>
      <c r="EH355" s="38"/>
      <c r="EI355" s="38"/>
      <c r="EJ355" s="38"/>
      <c r="EK355" s="38"/>
      <c r="EL355" s="38"/>
      <c r="EM355" s="38"/>
      <c r="EN355" s="38"/>
      <c r="EO355" s="38"/>
      <c r="EP355" s="38"/>
      <c r="EQ355" s="38"/>
      <c r="ER355" s="38"/>
      <c r="ES355" s="38"/>
      <c r="ET355" s="38"/>
      <c r="EU355" s="38"/>
      <c r="EV355" s="38"/>
      <c r="EW355" s="38"/>
      <c r="EX355" s="38"/>
      <c r="EY355" s="38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38"/>
      <c r="HQ355" s="38"/>
      <c r="HR355" s="38"/>
      <c r="HS355" s="38"/>
      <c r="HT355" s="38"/>
      <c r="HU355" s="38"/>
      <c r="HV355" s="38"/>
      <c r="HW355" s="38"/>
      <c r="HX355" s="38"/>
      <c r="HY355" s="38"/>
      <c r="HZ355" s="38"/>
      <c r="IA355" s="38"/>
      <c r="IB355" s="38"/>
      <c r="IC355" s="38"/>
      <c r="ID355" s="38"/>
      <c r="IE355" s="38"/>
      <c r="IF355" s="38"/>
      <c r="IG355" s="38"/>
      <c r="IH355" s="38"/>
    </row>
    <row r="356" ht="19.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  <c r="CE356" s="38"/>
      <c r="CF356" s="38"/>
      <c r="CG356" s="38"/>
      <c r="CH356" s="38"/>
      <c r="CI356" s="38"/>
      <c r="CJ356" s="38"/>
      <c r="CK356" s="38"/>
      <c r="CL356" s="38"/>
      <c r="CM356" s="38"/>
      <c r="CN356" s="38"/>
      <c r="CO356" s="38"/>
      <c r="CP356" s="38"/>
      <c r="CQ356" s="38"/>
      <c r="CR356" s="38"/>
      <c r="CS356" s="38"/>
      <c r="CT356" s="38"/>
      <c r="CU356" s="38"/>
      <c r="CV356" s="38"/>
      <c r="CW356" s="38"/>
      <c r="CX356" s="38"/>
      <c r="CY356" s="38"/>
      <c r="CZ356" s="38"/>
      <c r="DA356" s="38"/>
      <c r="DB356" s="38"/>
      <c r="DC356" s="38"/>
      <c r="DD356" s="38"/>
      <c r="DE356" s="38"/>
      <c r="DF356" s="38"/>
      <c r="DG356" s="38"/>
      <c r="DH356" s="38"/>
      <c r="DI356" s="38"/>
      <c r="DJ356" s="38"/>
      <c r="DK356" s="38"/>
      <c r="DL356" s="38"/>
      <c r="DM356" s="38"/>
      <c r="DN356" s="38"/>
      <c r="DO356" s="38"/>
      <c r="DP356" s="38"/>
      <c r="DQ356" s="38"/>
      <c r="DR356" s="38"/>
      <c r="DS356" s="38"/>
      <c r="DT356" s="38"/>
      <c r="DU356" s="38"/>
      <c r="DV356" s="38"/>
      <c r="DW356" s="38"/>
      <c r="DX356" s="38"/>
      <c r="DY356" s="38"/>
      <c r="DZ356" s="38"/>
      <c r="EA356" s="38"/>
      <c r="EB356" s="38"/>
      <c r="EC356" s="38"/>
      <c r="ED356" s="38"/>
      <c r="EE356" s="38"/>
      <c r="EF356" s="38"/>
      <c r="EG356" s="38"/>
      <c r="EH356" s="38"/>
      <c r="EI356" s="38"/>
      <c r="EJ356" s="38"/>
      <c r="EK356" s="38"/>
      <c r="EL356" s="38"/>
      <c r="EM356" s="38"/>
      <c r="EN356" s="38"/>
      <c r="EO356" s="38"/>
      <c r="EP356" s="38"/>
      <c r="EQ356" s="38"/>
      <c r="ER356" s="38"/>
      <c r="ES356" s="38"/>
      <c r="ET356" s="38"/>
      <c r="EU356" s="38"/>
      <c r="EV356" s="38"/>
      <c r="EW356" s="38"/>
      <c r="EX356" s="38"/>
      <c r="EY356" s="38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  <c r="GL356" s="38"/>
      <c r="GM356" s="38"/>
      <c r="GN356" s="38"/>
      <c r="GO356" s="38"/>
      <c r="GP356" s="38"/>
      <c r="GQ356" s="38"/>
      <c r="GR356" s="38"/>
      <c r="GS356" s="38"/>
      <c r="GT356" s="38"/>
      <c r="GU356" s="38"/>
      <c r="GV356" s="38"/>
      <c r="GW356" s="38"/>
      <c r="GX356" s="38"/>
      <c r="GY356" s="38"/>
      <c r="GZ356" s="38"/>
      <c r="HA356" s="38"/>
      <c r="HB356" s="38"/>
      <c r="HC356" s="38"/>
      <c r="HD356" s="38"/>
      <c r="HE356" s="38"/>
      <c r="HF356" s="38"/>
      <c r="HG356" s="38"/>
      <c r="HH356" s="38"/>
      <c r="HI356" s="38"/>
      <c r="HJ356" s="38"/>
      <c r="HK356" s="38"/>
      <c r="HL356" s="38"/>
      <c r="HM356" s="38"/>
      <c r="HN356" s="38"/>
      <c r="HO356" s="38"/>
      <c r="HP356" s="38"/>
      <c r="HQ356" s="38"/>
      <c r="HR356" s="38"/>
      <c r="HS356" s="38"/>
      <c r="HT356" s="38"/>
      <c r="HU356" s="38"/>
      <c r="HV356" s="38"/>
      <c r="HW356" s="38"/>
      <c r="HX356" s="38"/>
      <c r="HY356" s="38"/>
      <c r="HZ356" s="38"/>
      <c r="IA356" s="38"/>
      <c r="IB356" s="38"/>
      <c r="IC356" s="38"/>
      <c r="ID356" s="38"/>
      <c r="IE356" s="38"/>
      <c r="IF356" s="38"/>
      <c r="IG356" s="38"/>
      <c r="IH356" s="38"/>
    </row>
    <row r="357" ht="19.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  <c r="CE357" s="38"/>
      <c r="CF357" s="38"/>
      <c r="CG357" s="38"/>
      <c r="CH357" s="38"/>
      <c r="CI357" s="38"/>
      <c r="CJ357" s="38"/>
      <c r="CK357" s="38"/>
      <c r="CL357" s="38"/>
      <c r="CM357" s="38"/>
      <c r="CN357" s="38"/>
      <c r="CO357" s="38"/>
      <c r="CP357" s="38"/>
      <c r="CQ357" s="38"/>
      <c r="CR357" s="38"/>
      <c r="CS357" s="38"/>
      <c r="CT357" s="38"/>
      <c r="CU357" s="38"/>
      <c r="CV357" s="38"/>
      <c r="CW357" s="38"/>
      <c r="CX357" s="38"/>
      <c r="CY357" s="38"/>
      <c r="CZ357" s="38"/>
      <c r="DA357" s="38"/>
      <c r="DB357" s="38"/>
      <c r="DC357" s="38"/>
      <c r="DD357" s="38"/>
      <c r="DE357" s="38"/>
      <c r="DF357" s="38"/>
      <c r="DG357" s="38"/>
      <c r="DH357" s="38"/>
      <c r="DI357" s="38"/>
      <c r="DJ357" s="38"/>
      <c r="DK357" s="38"/>
      <c r="DL357" s="38"/>
      <c r="DM357" s="38"/>
      <c r="DN357" s="38"/>
      <c r="DO357" s="38"/>
      <c r="DP357" s="38"/>
      <c r="DQ357" s="38"/>
      <c r="DR357" s="38"/>
      <c r="DS357" s="38"/>
      <c r="DT357" s="38"/>
      <c r="DU357" s="38"/>
      <c r="DV357" s="38"/>
      <c r="DW357" s="38"/>
      <c r="DX357" s="38"/>
      <c r="DY357" s="38"/>
      <c r="DZ357" s="38"/>
      <c r="EA357" s="38"/>
      <c r="EB357" s="38"/>
      <c r="EC357" s="38"/>
      <c r="ED357" s="38"/>
      <c r="EE357" s="38"/>
      <c r="EF357" s="38"/>
      <c r="EG357" s="38"/>
      <c r="EH357" s="38"/>
      <c r="EI357" s="38"/>
      <c r="EJ357" s="38"/>
      <c r="EK357" s="38"/>
      <c r="EL357" s="38"/>
      <c r="EM357" s="38"/>
      <c r="EN357" s="38"/>
      <c r="EO357" s="38"/>
      <c r="EP357" s="38"/>
      <c r="EQ357" s="38"/>
      <c r="ER357" s="38"/>
      <c r="ES357" s="38"/>
      <c r="ET357" s="38"/>
      <c r="EU357" s="38"/>
      <c r="EV357" s="38"/>
      <c r="EW357" s="38"/>
      <c r="EX357" s="38"/>
      <c r="EY357" s="38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  <c r="GL357" s="38"/>
      <c r="GM357" s="38"/>
      <c r="GN357" s="38"/>
      <c r="GO357" s="38"/>
      <c r="GP357" s="38"/>
      <c r="GQ357" s="38"/>
      <c r="GR357" s="38"/>
      <c r="GS357" s="38"/>
      <c r="GT357" s="38"/>
      <c r="GU357" s="38"/>
      <c r="GV357" s="38"/>
      <c r="GW357" s="38"/>
      <c r="GX357" s="38"/>
      <c r="GY357" s="38"/>
      <c r="GZ357" s="38"/>
      <c r="HA357" s="38"/>
      <c r="HB357" s="38"/>
      <c r="HC357" s="38"/>
      <c r="HD357" s="38"/>
      <c r="HE357" s="38"/>
      <c r="HF357" s="38"/>
      <c r="HG357" s="38"/>
      <c r="HH357" s="38"/>
      <c r="HI357" s="38"/>
      <c r="HJ357" s="38"/>
      <c r="HK357" s="38"/>
      <c r="HL357" s="38"/>
      <c r="HM357" s="38"/>
      <c r="HN357" s="38"/>
      <c r="HO357" s="38"/>
      <c r="HP357" s="38"/>
      <c r="HQ357" s="38"/>
      <c r="HR357" s="38"/>
      <c r="HS357" s="38"/>
      <c r="HT357" s="38"/>
      <c r="HU357" s="38"/>
      <c r="HV357" s="38"/>
      <c r="HW357" s="38"/>
      <c r="HX357" s="38"/>
      <c r="HY357" s="38"/>
      <c r="HZ357" s="38"/>
      <c r="IA357" s="38"/>
      <c r="IB357" s="38"/>
      <c r="IC357" s="38"/>
      <c r="ID357" s="38"/>
      <c r="IE357" s="38"/>
      <c r="IF357" s="38"/>
      <c r="IG357" s="38"/>
      <c r="IH357" s="38"/>
    </row>
    <row r="358" ht="19.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  <c r="CE358" s="38"/>
      <c r="CF358" s="38"/>
      <c r="CG358" s="38"/>
      <c r="CH358" s="38"/>
      <c r="CI358" s="38"/>
      <c r="CJ358" s="38"/>
      <c r="CK358" s="38"/>
      <c r="CL358" s="38"/>
      <c r="CM358" s="38"/>
      <c r="CN358" s="38"/>
      <c r="CO358" s="38"/>
      <c r="CP358" s="38"/>
      <c r="CQ358" s="38"/>
      <c r="CR358" s="38"/>
      <c r="CS358" s="38"/>
      <c r="CT358" s="38"/>
      <c r="CU358" s="38"/>
      <c r="CV358" s="38"/>
      <c r="CW358" s="38"/>
      <c r="CX358" s="38"/>
      <c r="CY358" s="38"/>
      <c r="CZ358" s="38"/>
      <c r="DA358" s="38"/>
      <c r="DB358" s="38"/>
      <c r="DC358" s="38"/>
      <c r="DD358" s="38"/>
      <c r="DE358" s="38"/>
      <c r="DF358" s="38"/>
      <c r="DG358" s="38"/>
      <c r="DH358" s="38"/>
      <c r="DI358" s="38"/>
      <c r="DJ358" s="38"/>
      <c r="DK358" s="38"/>
      <c r="DL358" s="38"/>
      <c r="DM358" s="38"/>
      <c r="DN358" s="38"/>
      <c r="DO358" s="38"/>
      <c r="DP358" s="38"/>
      <c r="DQ358" s="38"/>
      <c r="DR358" s="38"/>
      <c r="DS358" s="38"/>
      <c r="DT358" s="38"/>
      <c r="DU358" s="38"/>
      <c r="DV358" s="38"/>
      <c r="DW358" s="38"/>
      <c r="DX358" s="38"/>
      <c r="DY358" s="38"/>
      <c r="DZ358" s="38"/>
      <c r="EA358" s="38"/>
      <c r="EB358" s="38"/>
      <c r="EC358" s="38"/>
      <c r="ED358" s="38"/>
      <c r="EE358" s="38"/>
      <c r="EF358" s="38"/>
      <c r="EG358" s="38"/>
      <c r="EH358" s="38"/>
      <c r="EI358" s="38"/>
      <c r="EJ358" s="38"/>
      <c r="EK358" s="38"/>
      <c r="EL358" s="38"/>
      <c r="EM358" s="38"/>
      <c r="EN358" s="38"/>
      <c r="EO358" s="38"/>
      <c r="EP358" s="38"/>
      <c r="EQ358" s="38"/>
      <c r="ER358" s="38"/>
      <c r="ES358" s="38"/>
      <c r="ET358" s="38"/>
      <c r="EU358" s="38"/>
      <c r="EV358" s="38"/>
      <c r="EW358" s="38"/>
      <c r="EX358" s="38"/>
      <c r="EY358" s="38"/>
      <c r="EZ358" s="38"/>
      <c r="FA358" s="38"/>
      <c r="FB358" s="38"/>
      <c r="FC358" s="38"/>
      <c r="FD358" s="38"/>
      <c r="FE358" s="38"/>
      <c r="FF358" s="38"/>
      <c r="FG358" s="38"/>
      <c r="FH358" s="38"/>
      <c r="FI358" s="38"/>
      <c r="FJ358" s="38"/>
      <c r="FK358" s="38"/>
      <c r="FL358" s="38"/>
      <c r="FM358" s="38"/>
      <c r="FN358" s="38"/>
      <c r="FO358" s="38"/>
      <c r="FP358" s="38"/>
      <c r="FQ358" s="38"/>
      <c r="FR358" s="38"/>
      <c r="FS358" s="38"/>
      <c r="FT358" s="38"/>
      <c r="FU358" s="38"/>
      <c r="FV358" s="38"/>
      <c r="FW358" s="38"/>
      <c r="FX358" s="38"/>
      <c r="FY358" s="38"/>
      <c r="FZ358" s="38"/>
      <c r="GA358" s="38"/>
      <c r="GB358" s="38"/>
      <c r="GC358" s="38"/>
      <c r="GD358" s="38"/>
      <c r="GE358" s="38"/>
      <c r="GF358" s="38"/>
      <c r="GG358" s="38"/>
      <c r="GH358" s="38"/>
      <c r="GI358" s="38"/>
      <c r="GJ358" s="38"/>
      <c r="GK358" s="38"/>
      <c r="GL358" s="38"/>
      <c r="GM358" s="38"/>
      <c r="GN358" s="38"/>
      <c r="GO358" s="38"/>
      <c r="GP358" s="38"/>
      <c r="GQ358" s="38"/>
      <c r="GR358" s="38"/>
      <c r="GS358" s="38"/>
      <c r="GT358" s="38"/>
      <c r="GU358" s="38"/>
      <c r="GV358" s="38"/>
      <c r="GW358" s="38"/>
      <c r="GX358" s="38"/>
      <c r="GY358" s="38"/>
      <c r="GZ358" s="38"/>
      <c r="HA358" s="38"/>
      <c r="HB358" s="38"/>
      <c r="HC358" s="38"/>
      <c r="HD358" s="38"/>
      <c r="HE358" s="38"/>
      <c r="HF358" s="38"/>
      <c r="HG358" s="38"/>
      <c r="HH358" s="38"/>
      <c r="HI358" s="38"/>
      <c r="HJ358" s="38"/>
      <c r="HK358" s="38"/>
      <c r="HL358" s="38"/>
      <c r="HM358" s="38"/>
      <c r="HN358" s="38"/>
      <c r="HO358" s="38"/>
      <c r="HP358" s="38"/>
      <c r="HQ358" s="38"/>
      <c r="HR358" s="38"/>
      <c r="HS358" s="38"/>
      <c r="HT358" s="38"/>
      <c r="HU358" s="38"/>
      <c r="HV358" s="38"/>
      <c r="HW358" s="38"/>
      <c r="HX358" s="38"/>
      <c r="HY358" s="38"/>
      <c r="HZ358" s="38"/>
      <c r="IA358" s="38"/>
      <c r="IB358" s="38"/>
      <c r="IC358" s="38"/>
      <c r="ID358" s="38"/>
      <c r="IE358" s="38"/>
      <c r="IF358" s="38"/>
      <c r="IG358" s="38"/>
      <c r="IH358" s="38"/>
    </row>
    <row r="359" ht="19.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  <c r="CE359" s="38"/>
      <c r="CF359" s="38"/>
      <c r="CG359" s="38"/>
      <c r="CH359" s="38"/>
      <c r="CI359" s="38"/>
      <c r="CJ359" s="38"/>
      <c r="CK359" s="38"/>
      <c r="CL359" s="38"/>
      <c r="CM359" s="38"/>
      <c r="CN359" s="38"/>
      <c r="CO359" s="38"/>
      <c r="CP359" s="38"/>
      <c r="CQ359" s="38"/>
      <c r="CR359" s="38"/>
      <c r="CS359" s="38"/>
      <c r="CT359" s="38"/>
      <c r="CU359" s="38"/>
      <c r="CV359" s="38"/>
      <c r="CW359" s="38"/>
      <c r="CX359" s="38"/>
      <c r="CY359" s="38"/>
      <c r="CZ359" s="38"/>
      <c r="DA359" s="38"/>
      <c r="DB359" s="38"/>
      <c r="DC359" s="38"/>
      <c r="DD359" s="38"/>
      <c r="DE359" s="38"/>
      <c r="DF359" s="38"/>
      <c r="DG359" s="38"/>
      <c r="DH359" s="38"/>
      <c r="DI359" s="38"/>
      <c r="DJ359" s="38"/>
      <c r="DK359" s="38"/>
      <c r="DL359" s="38"/>
      <c r="DM359" s="38"/>
      <c r="DN359" s="38"/>
      <c r="DO359" s="38"/>
      <c r="DP359" s="38"/>
      <c r="DQ359" s="38"/>
      <c r="DR359" s="38"/>
      <c r="DS359" s="38"/>
      <c r="DT359" s="38"/>
      <c r="DU359" s="38"/>
      <c r="DV359" s="38"/>
      <c r="DW359" s="38"/>
      <c r="DX359" s="38"/>
      <c r="DY359" s="38"/>
      <c r="DZ359" s="38"/>
      <c r="EA359" s="38"/>
      <c r="EB359" s="38"/>
      <c r="EC359" s="38"/>
      <c r="ED359" s="38"/>
      <c r="EE359" s="38"/>
      <c r="EF359" s="38"/>
      <c r="EG359" s="38"/>
      <c r="EH359" s="38"/>
      <c r="EI359" s="38"/>
      <c r="EJ359" s="38"/>
      <c r="EK359" s="38"/>
      <c r="EL359" s="38"/>
      <c r="EM359" s="38"/>
      <c r="EN359" s="38"/>
      <c r="EO359" s="38"/>
      <c r="EP359" s="38"/>
      <c r="EQ359" s="38"/>
      <c r="ER359" s="38"/>
      <c r="ES359" s="38"/>
      <c r="ET359" s="38"/>
      <c r="EU359" s="38"/>
      <c r="EV359" s="38"/>
      <c r="EW359" s="38"/>
      <c r="EX359" s="38"/>
      <c r="EY359" s="38"/>
      <c r="EZ359" s="38"/>
      <c r="FA359" s="38"/>
      <c r="FB359" s="38"/>
      <c r="FC359" s="38"/>
      <c r="FD359" s="38"/>
      <c r="FE359" s="38"/>
      <c r="FF359" s="38"/>
      <c r="FG359" s="38"/>
      <c r="FH359" s="38"/>
      <c r="FI359" s="38"/>
      <c r="FJ359" s="38"/>
      <c r="FK359" s="38"/>
      <c r="FL359" s="38"/>
      <c r="FM359" s="38"/>
      <c r="FN359" s="38"/>
      <c r="FO359" s="38"/>
      <c r="FP359" s="38"/>
      <c r="FQ359" s="38"/>
      <c r="FR359" s="38"/>
      <c r="FS359" s="38"/>
      <c r="FT359" s="38"/>
      <c r="FU359" s="38"/>
      <c r="FV359" s="38"/>
      <c r="FW359" s="38"/>
      <c r="FX359" s="38"/>
      <c r="FY359" s="38"/>
      <c r="FZ359" s="38"/>
      <c r="GA359" s="38"/>
      <c r="GB359" s="38"/>
      <c r="GC359" s="38"/>
      <c r="GD359" s="38"/>
      <c r="GE359" s="38"/>
      <c r="GF359" s="38"/>
      <c r="GG359" s="38"/>
      <c r="GH359" s="38"/>
      <c r="GI359" s="38"/>
      <c r="GJ359" s="38"/>
      <c r="GK359" s="38"/>
      <c r="GL359" s="38"/>
      <c r="GM359" s="38"/>
      <c r="GN359" s="38"/>
      <c r="GO359" s="38"/>
      <c r="GP359" s="38"/>
      <c r="GQ359" s="38"/>
      <c r="GR359" s="38"/>
      <c r="GS359" s="38"/>
      <c r="GT359" s="38"/>
      <c r="GU359" s="38"/>
      <c r="GV359" s="38"/>
      <c r="GW359" s="38"/>
      <c r="GX359" s="38"/>
      <c r="GY359" s="38"/>
      <c r="GZ359" s="38"/>
      <c r="HA359" s="38"/>
      <c r="HB359" s="38"/>
      <c r="HC359" s="38"/>
      <c r="HD359" s="38"/>
      <c r="HE359" s="38"/>
      <c r="HF359" s="38"/>
      <c r="HG359" s="38"/>
      <c r="HH359" s="38"/>
      <c r="HI359" s="38"/>
      <c r="HJ359" s="38"/>
      <c r="HK359" s="38"/>
      <c r="HL359" s="38"/>
      <c r="HM359" s="38"/>
      <c r="HN359" s="38"/>
      <c r="HO359" s="38"/>
      <c r="HP359" s="38"/>
      <c r="HQ359" s="38"/>
      <c r="HR359" s="38"/>
      <c r="HS359" s="38"/>
      <c r="HT359" s="38"/>
      <c r="HU359" s="38"/>
      <c r="HV359" s="38"/>
      <c r="HW359" s="38"/>
      <c r="HX359" s="38"/>
      <c r="HY359" s="38"/>
      <c r="HZ359" s="38"/>
      <c r="IA359" s="38"/>
      <c r="IB359" s="38"/>
      <c r="IC359" s="38"/>
      <c r="ID359" s="38"/>
      <c r="IE359" s="38"/>
      <c r="IF359" s="38"/>
      <c r="IG359" s="38"/>
      <c r="IH359" s="38"/>
    </row>
    <row r="360" ht="19.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  <c r="CE360" s="38"/>
      <c r="CF360" s="38"/>
      <c r="CG360" s="38"/>
      <c r="CH360" s="38"/>
      <c r="CI360" s="38"/>
      <c r="CJ360" s="38"/>
      <c r="CK360" s="38"/>
      <c r="CL360" s="38"/>
      <c r="CM360" s="38"/>
      <c r="CN360" s="38"/>
      <c r="CO360" s="38"/>
      <c r="CP360" s="38"/>
      <c r="CQ360" s="38"/>
      <c r="CR360" s="38"/>
      <c r="CS360" s="38"/>
      <c r="CT360" s="38"/>
      <c r="CU360" s="38"/>
      <c r="CV360" s="38"/>
      <c r="CW360" s="38"/>
      <c r="CX360" s="38"/>
      <c r="CY360" s="38"/>
      <c r="CZ360" s="38"/>
      <c r="DA360" s="38"/>
      <c r="DB360" s="38"/>
      <c r="DC360" s="38"/>
      <c r="DD360" s="38"/>
      <c r="DE360" s="38"/>
      <c r="DF360" s="38"/>
      <c r="DG360" s="38"/>
      <c r="DH360" s="38"/>
      <c r="DI360" s="38"/>
      <c r="DJ360" s="38"/>
      <c r="DK360" s="38"/>
      <c r="DL360" s="38"/>
      <c r="DM360" s="38"/>
      <c r="DN360" s="38"/>
      <c r="DO360" s="38"/>
      <c r="DP360" s="38"/>
      <c r="DQ360" s="38"/>
      <c r="DR360" s="38"/>
      <c r="DS360" s="38"/>
      <c r="DT360" s="38"/>
      <c r="DU360" s="38"/>
      <c r="DV360" s="38"/>
      <c r="DW360" s="38"/>
      <c r="DX360" s="38"/>
      <c r="DY360" s="38"/>
      <c r="DZ360" s="38"/>
      <c r="EA360" s="38"/>
      <c r="EB360" s="38"/>
      <c r="EC360" s="38"/>
      <c r="ED360" s="38"/>
      <c r="EE360" s="38"/>
      <c r="EF360" s="38"/>
      <c r="EG360" s="38"/>
      <c r="EH360" s="38"/>
      <c r="EI360" s="38"/>
      <c r="EJ360" s="38"/>
      <c r="EK360" s="38"/>
      <c r="EL360" s="38"/>
      <c r="EM360" s="38"/>
      <c r="EN360" s="38"/>
      <c r="EO360" s="38"/>
      <c r="EP360" s="38"/>
      <c r="EQ360" s="38"/>
      <c r="ER360" s="38"/>
      <c r="ES360" s="38"/>
      <c r="ET360" s="38"/>
      <c r="EU360" s="38"/>
      <c r="EV360" s="38"/>
      <c r="EW360" s="38"/>
      <c r="EX360" s="38"/>
      <c r="EY360" s="38"/>
      <c r="EZ360" s="38"/>
      <c r="FA360" s="38"/>
      <c r="FB360" s="38"/>
      <c r="FC360" s="38"/>
      <c r="FD360" s="38"/>
      <c r="FE360" s="38"/>
      <c r="FF360" s="38"/>
      <c r="FG360" s="38"/>
      <c r="FH360" s="38"/>
      <c r="FI360" s="38"/>
      <c r="FJ360" s="38"/>
      <c r="FK360" s="38"/>
      <c r="FL360" s="38"/>
      <c r="FM360" s="38"/>
      <c r="FN360" s="38"/>
      <c r="FO360" s="38"/>
      <c r="FP360" s="38"/>
      <c r="FQ360" s="38"/>
      <c r="FR360" s="38"/>
      <c r="FS360" s="38"/>
      <c r="FT360" s="38"/>
      <c r="FU360" s="38"/>
      <c r="FV360" s="38"/>
      <c r="FW360" s="38"/>
      <c r="FX360" s="38"/>
      <c r="FY360" s="38"/>
      <c r="FZ360" s="38"/>
      <c r="GA360" s="38"/>
      <c r="GB360" s="38"/>
      <c r="GC360" s="38"/>
      <c r="GD360" s="38"/>
      <c r="GE360" s="38"/>
      <c r="GF360" s="38"/>
      <c r="GG360" s="38"/>
      <c r="GH360" s="38"/>
      <c r="GI360" s="38"/>
      <c r="GJ360" s="38"/>
      <c r="GK360" s="38"/>
      <c r="GL360" s="38"/>
      <c r="GM360" s="38"/>
      <c r="GN360" s="38"/>
      <c r="GO360" s="38"/>
      <c r="GP360" s="38"/>
      <c r="GQ360" s="38"/>
      <c r="GR360" s="38"/>
      <c r="GS360" s="38"/>
      <c r="GT360" s="38"/>
      <c r="GU360" s="38"/>
      <c r="GV360" s="38"/>
      <c r="GW360" s="38"/>
      <c r="GX360" s="38"/>
      <c r="GY360" s="38"/>
      <c r="GZ360" s="38"/>
      <c r="HA360" s="38"/>
      <c r="HB360" s="38"/>
      <c r="HC360" s="38"/>
      <c r="HD360" s="38"/>
      <c r="HE360" s="38"/>
      <c r="HF360" s="38"/>
      <c r="HG360" s="38"/>
      <c r="HH360" s="38"/>
      <c r="HI360" s="38"/>
      <c r="HJ360" s="38"/>
      <c r="HK360" s="38"/>
      <c r="HL360" s="38"/>
      <c r="HM360" s="38"/>
      <c r="HN360" s="38"/>
      <c r="HO360" s="38"/>
      <c r="HP360" s="38"/>
      <c r="HQ360" s="38"/>
      <c r="HR360" s="38"/>
      <c r="HS360" s="38"/>
      <c r="HT360" s="38"/>
      <c r="HU360" s="38"/>
      <c r="HV360" s="38"/>
      <c r="HW360" s="38"/>
      <c r="HX360" s="38"/>
      <c r="HY360" s="38"/>
      <c r="HZ360" s="38"/>
      <c r="IA360" s="38"/>
      <c r="IB360" s="38"/>
      <c r="IC360" s="38"/>
      <c r="ID360" s="38"/>
      <c r="IE360" s="38"/>
      <c r="IF360" s="38"/>
      <c r="IG360" s="38"/>
      <c r="IH360" s="38"/>
    </row>
    <row r="361" ht="19.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  <c r="CH361" s="38"/>
      <c r="CI361" s="38"/>
      <c r="CJ361" s="38"/>
      <c r="CK361" s="38"/>
      <c r="CL361" s="38"/>
      <c r="CM361" s="38"/>
      <c r="CN361" s="38"/>
      <c r="CO361" s="38"/>
      <c r="CP361" s="38"/>
      <c r="CQ361" s="38"/>
      <c r="CR361" s="38"/>
      <c r="CS361" s="38"/>
      <c r="CT361" s="38"/>
      <c r="CU361" s="38"/>
      <c r="CV361" s="38"/>
      <c r="CW361" s="38"/>
      <c r="CX361" s="38"/>
      <c r="CY361" s="38"/>
      <c r="CZ361" s="38"/>
      <c r="DA361" s="38"/>
      <c r="DB361" s="38"/>
      <c r="DC361" s="38"/>
      <c r="DD361" s="38"/>
      <c r="DE361" s="38"/>
      <c r="DF361" s="38"/>
      <c r="DG361" s="38"/>
      <c r="DH361" s="38"/>
      <c r="DI361" s="38"/>
      <c r="DJ361" s="38"/>
      <c r="DK361" s="38"/>
      <c r="DL361" s="38"/>
      <c r="DM361" s="38"/>
      <c r="DN361" s="38"/>
      <c r="DO361" s="38"/>
      <c r="DP361" s="38"/>
      <c r="DQ361" s="38"/>
      <c r="DR361" s="38"/>
      <c r="DS361" s="38"/>
      <c r="DT361" s="38"/>
      <c r="DU361" s="38"/>
      <c r="DV361" s="38"/>
      <c r="DW361" s="38"/>
      <c r="DX361" s="38"/>
      <c r="DY361" s="38"/>
      <c r="DZ361" s="38"/>
      <c r="EA361" s="38"/>
      <c r="EB361" s="38"/>
      <c r="EC361" s="38"/>
      <c r="ED361" s="38"/>
      <c r="EE361" s="38"/>
      <c r="EF361" s="38"/>
      <c r="EG361" s="38"/>
      <c r="EH361" s="38"/>
      <c r="EI361" s="38"/>
      <c r="EJ361" s="38"/>
      <c r="EK361" s="38"/>
      <c r="EL361" s="38"/>
      <c r="EM361" s="38"/>
      <c r="EN361" s="38"/>
      <c r="EO361" s="38"/>
      <c r="EP361" s="38"/>
      <c r="EQ361" s="38"/>
      <c r="ER361" s="38"/>
      <c r="ES361" s="38"/>
      <c r="ET361" s="38"/>
      <c r="EU361" s="38"/>
      <c r="EV361" s="38"/>
      <c r="EW361" s="38"/>
      <c r="EX361" s="38"/>
      <c r="EY361" s="38"/>
      <c r="EZ361" s="38"/>
      <c r="FA361" s="38"/>
      <c r="FB361" s="38"/>
      <c r="FC361" s="38"/>
      <c r="FD361" s="38"/>
      <c r="FE361" s="38"/>
      <c r="FF361" s="38"/>
      <c r="FG361" s="38"/>
      <c r="FH361" s="38"/>
      <c r="FI361" s="38"/>
      <c r="FJ361" s="38"/>
      <c r="FK361" s="38"/>
      <c r="FL361" s="38"/>
      <c r="FM361" s="38"/>
      <c r="FN361" s="38"/>
      <c r="FO361" s="38"/>
      <c r="FP361" s="38"/>
      <c r="FQ361" s="38"/>
      <c r="FR361" s="38"/>
      <c r="FS361" s="38"/>
      <c r="FT361" s="38"/>
      <c r="FU361" s="38"/>
      <c r="FV361" s="38"/>
      <c r="FW361" s="38"/>
      <c r="FX361" s="38"/>
      <c r="FY361" s="38"/>
      <c r="FZ361" s="38"/>
      <c r="GA361" s="38"/>
      <c r="GB361" s="38"/>
      <c r="GC361" s="38"/>
      <c r="GD361" s="38"/>
      <c r="GE361" s="38"/>
      <c r="GF361" s="38"/>
      <c r="GG361" s="38"/>
      <c r="GH361" s="38"/>
      <c r="GI361" s="38"/>
      <c r="GJ361" s="38"/>
      <c r="GK361" s="38"/>
      <c r="GL361" s="38"/>
      <c r="GM361" s="38"/>
      <c r="GN361" s="38"/>
      <c r="GO361" s="38"/>
      <c r="GP361" s="38"/>
      <c r="GQ361" s="38"/>
      <c r="GR361" s="38"/>
      <c r="GS361" s="38"/>
      <c r="GT361" s="38"/>
      <c r="GU361" s="38"/>
      <c r="GV361" s="38"/>
      <c r="GW361" s="38"/>
      <c r="GX361" s="38"/>
      <c r="GY361" s="38"/>
      <c r="GZ361" s="38"/>
      <c r="HA361" s="38"/>
      <c r="HB361" s="38"/>
      <c r="HC361" s="38"/>
      <c r="HD361" s="38"/>
      <c r="HE361" s="38"/>
      <c r="HF361" s="38"/>
      <c r="HG361" s="38"/>
      <c r="HH361" s="38"/>
      <c r="HI361" s="38"/>
      <c r="HJ361" s="38"/>
      <c r="HK361" s="38"/>
      <c r="HL361" s="38"/>
      <c r="HM361" s="38"/>
      <c r="HN361" s="38"/>
      <c r="HO361" s="38"/>
      <c r="HP361" s="38"/>
      <c r="HQ361" s="38"/>
      <c r="HR361" s="38"/>
      <c r="HS361" s="38"/>
      <c r="HT361" s="38"/>
      <c r="HU361" s="38"/>
      <c r="HV361" s="38"/>
      <c r="HW361" s="38"/>
      <c r="HX361" s="38"/>
      <c r="HY361" s="38"/>
      <c r="HZ361" s="38"/>
      <c r="IA361" s="38"/>
      <c r="IB361" s="38"/>
      <c r="IC361" s="38"/>
      <c r="ID361" s="38"/>
      <c r="IE361" s="38"/>
      <c r="IF361" s="38"/>
      <c r="IG361" s="38"/>
      <c r="IH361" s="38"/>
    </row>
    <row r="362" ht="19.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  <c r="CE362" s="38"/>
      <c r="CF362" s="38"/>
      <c r="CG362" s="38"/>
      <c r="CH362" s="38"/>
      <c r="CI362" s="38"/>
      <c r="CJ362" s="38"/>
      <c r="CK362" s="38"/>
      <c r="CL362" s="38"/>
      <c r="CM362" s="38"/>
      <c r="CN362" s="38"/>
      <c r="CO362" s="38"/>
      <c r="CP362" s="38"/>
      <c r="CQ362" s="38"/>
      <c r="CR362" s="38"/>
      <c r="CS362" s="38"/>
      <c r="CT362" s="38"/>
      <c r="CU362" s="38"/>
      <c r="CV362" s="38"/>
      <c r="CW362" s="38"/>
      <c r="CX362" s="38"/>
      <c r="CY362" s="38"/>
      <c r="CZ362" s="38"/>
      <c r="DA362" s="38"/>
      <c r="DB362" s="38"/>
      <c r="DC362" s="38"/>
      <c r="DD362" s="38"/>
      <c r="DE362" s="38"/>
      <c r="DF362" s="38"/>
      <c r="DG362" s="38"/>
      <c r="DH362" s="38"/>
      <c r="DI362" s="38"/>
      <c r="DJ362" s="38"/>
      <c r="DK362" s="38"/>
      <c r="DL362" s="38"/>
      <c r="DM362" s="38"/>
      <c r="DN362" s="38"/>
      <c r="DO362" s="38"/>
      <c r="DP362" s="38"/>
      <c r="DQ362" s="38"/>
      <c r="DR362" s="38"/>
      <c r="DS362" s="38"/>
      <c r="DT362" s="38"/>
      <c r="DU362" s="38"/>
      <c r="DV362" s="38"/>
      <c r="DW362" s="38"/>
      <c r="DX362" s="38"/>
      <c r="DY362" s="38"/>
      <c r="DZ362" s="38"/>
      <c r="EA362" s="38"/>
      <c r="EB362" s="38"/>
      <c r="EC362" s="38"/>
      <c r="ED362" s="38"/>
      <c r="EE362" s="38"/>
      <c r="EF362" s="38"/>
      <c r="EG362" s="38"/>
      <c r="EH362" s="38"/>
      <c r="EI362" s="38"/>
      <c r="EJ362" s="38"/>
      <c r="EK362" s="38"/>
      <c r="EL362" s="38"/>
      <c r="EM362" s="38"/>
      <c r="EN362" s="38"/>
      <c r="EO362" s="38"/>
      <c r="EP362" s="38"/>
      <c r="EQ362" s="38"/>
      <c r="ER362" s="38"/>
      <c r="ES362" s="38"/>
      <c r="ET362" s="38"/>
      <c r="EU362" s="38"/>
      <c r="EV362" s="38"/>
      <c r="EW362" s="38"/>
      <c r="EX362" s="38"/>
      <c r="EY362" s="38"/>
      <c r="EZ362" s="38"/>
      <c r="FA362" s="38"/>
      <c r="FB362" s="38"/>
      <c r="FC362" s="38"/>
      <c r="FD362" s="38"/>
      <c r="FE362" s="38"/>
      <c r="FF362" s="38"/>
      <c r="FG362" s="38"/>
      <c r="FH362" s="38"/>
      <c r="FI362" s="38"/>
      <c r="FJ362" s="38"/>
      <c r="FK362" s="38"/>
      <c r="FL362" s="38"/>
      <c r="FM362" s="38"/>
      <c r="FN362" s="38"/>
      <c r="FO362" s="38"/>
      <c r="FP362" s="38"/>
      <c r="FQ362" s="38"/>
      <c r="FR362" s="38"/>
      <c r="FS362" s="38"/>
      <c r="FT362" s="38"/>
      <c r="FU362" s="38"/>
      <c r="FV362" s="38"/>
      <c r="FW362" s="38"/>
      <c r="FX362" s="38"/>
      <c r="FY362" s="38"/>
      <c r="FZ362" s="38"/>
      <c r="GA362" s="38"/>
      <c r="GB362" s="38"/>
      <c r="GC362" s="38"/>
      <c r="GD362" s="38"/>
      <c r="GE362" s="38"/>
      <c r="GF362" s="38"/>
      <c r="GG362" s="38"/>
      <c r="GH362" s="38"/>
      <c r="GI362" s="38"/>
      <c r="GJ362" s="38"/>
      <c r="GK362" s="38"/>
      <c r="GL362" s="38"/>
      <c r="GM362" s="38"/>
      <c r="GN362" s="38"/>
      <c r="GO362" s="38"/>
      <c r="GP362" s="38"/>
      <c r="GQ362" s="38"/>
      <c r="GR362" s="38"/>
      <c r="GS362" s="38"/>
      <c r="GT362" s="38"/>
      <c r="GU362" s="38"/>
      <c r="GV362" s="38"/>
      <c r="GW362" s="38"/>
      <c r="GX362" s="38"/>
      <c r="GY362" s="38"/>
      <c r="GZ362" s="38"/>
      <c r="HA362" s="38"/>
      <c r="HB362" s="38"/>
      <c r="HC362" s="38"/>
      <c r="HD362" s="38"/>
      <c r="HE362" s="38"/>
      <c r="HF362" s="38"/>
      <c r="HG362" s="38"/>
      <c r="HH362" s="38"/>
      <c r="HI362" s="38"/>
      <c r="HJ362" s="38"/>
      <c r="HK362" s="38"/>
      <c r="HL362" s="38"/>
      <c r="HM362" s="38"/>
      <c r="HN362" s="38"/>
      <c r="HO362" s="38"/>
      <c r="HP362" s="38"/>
      <c r="HQ362" s="38"/>
      <c r="HR362" s="38"/>
      <c r="HS362" s="38"/>
      <c r="HT362" s="38"/>
      <c r="HU362" s="38"/>
      <c r="HV362" s="38"/>
      <c r="HW362" s="38"/>
      <c r="HX362" s="38"/>
      <c r="HY362" s="38"/>
      <c r="HZ362" s="38"/>
      <c r="IA362" s="38"/>
      <c r="IB362" s="38"/>
      <c r="IC362" s="38"/>
      <c r="ID362" s="38"/>
      <c r="IE362" s="38"/>
      <c r="IF362" s="38"/>
      <c r="IG362" s="38"/>
      <c r="IH362" s="38"/>
    </row>
    <row r="363" ht="19.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  <c r="CE363" s="38"/>
      <c r="CF363" s="38"/>
      <c r="CG363" s="38"/>
      <c r="CH363" s="38"/>
      <c r="CI363" s="38"/>
      <c r="CJ363" s="38"/>
      <c r="CK363" s="38"/>
      <c r="CL363" s="38"/>
      <c r="CM363" s="38"/>
      <c r="CN363" s="38"/>
      <c r="CO363" s="38"/>
      <c r="CP363" s="38"/>
      <c r="CQ363" s="38"/>
      <c r="CR363" s="38"/>
      <c r="CS363" s="38"/>
      <c r="CT363" s="38"/>
      <c r="CU363" s="38"/>
      <c r="CV363" s="38"/>
      <c r="CW363" s="38"/>
      <c r="CX363" s="38"/>
      <c r="CY363" s="38"/>
      <c r="CZ363" s="38"/>
      <c r="DA363" s="38"/>
      <c r="DB363" s="38"/>
      <c r="DC363" s="38"/>
      <c r="DD363" s="38"/>
      <c r="DE363" s="38"/>
      <c r="DF363" s="38"/>
      <c r="DG363" s="38"/>
      <c r="DH363" s="38"/>
      <c r="DI363" s="38"/>
      <c r="DJ363" s="38"/>
      <c r="DK363" s="38"/>
      <c r="DL363" s="38"/>
      <c r="DM363" s="38"/>
      <c r="DN363" s="38"/>
      <c r="DO363" s="38"/>
      <c r="DP363" s="38"/>
      <c r="DQ363" s="38"/>
      <c r="DR363" s="38"/>
      <c r="DS363" s="38"/>
      <c r="DT363" s="38"/>
      <c r="DU363" s="38"/>
      <c r="DV363" s="38"/>
      <c r="DW363" s="38"/>
      <c r="DX363" s="38"/>
      <c r="DY363" s="38"/>
      <c r="DZ363" s="38"/>
      <c r="EA363" s="38"/>
      <c r="EB363" s="38"/>
      <c r="EC363" s="38"/>
      <c r="ED363" s="38"/>
      <c r="EE363" s="38"/>
      <c r="EF363" s="38"/>
      <c r="EG363" s="38"/>
      <c r="EH363" s="38"/>
      <c r="EI363" s="38"/>
      <c r="EJ363" s="38"/>
      <c r="EK363" s="38"/>
      <c r="EL363" s="38"/>
      <c r="EM363" s="38"/>
      <c r="EN363" s="38"/>
      <c r="EO363" s="38"/>
      <c r="EP363" s="38"/>
      <c r="EQ363" s="38"/>
      <c r="ER363" s="38"/>
      <c r="ES363" s="38"/>
      <c r="ET363" s="38"/>
      <c r="EU363" s="38"/>
      <c r="EV363" s="38"/>
      <c r="EW363" s="38"/>
      <c r="EX363" s="38"/>
      <c r="EY363" s="38"/>
      <c r="EZ363" s="38"/>
      <c r="FA363" s="38"/>
      <c r="FB363" s="38"/>
      <c r="FC363" s="38"/>
      <c r="FD363" s="38"/>
      <c r="FE363" s="38"/>
      <c r="FF363" s="38"/>
      <c r="FG363" s="38"/>
      <c r="FH363" s="38"/>
      <c r="FI363" s="38"/>
      <c r="FJ363" s="38"/>
      <c r="FK363" s="38"/>
      <c r="FL363" s="38"/>
      <c r="FM363" s="38"/>
      <c r="FN363" s="38"/>
      <c r="FO363" s="38"/>
      <c r="FP363" s="38"/>
      <c r="FQ363" s="38"/>
      <c r="FR363" s="38"/>
      <c r="FS363" s="38"/>
      <c r="FT363" s="38"/>
      <c r="FU363" s="38"/>
      <c r="FV363" s="38"/>
      <c r="FW363" s="38"/>
      <c r="FX363" s="38"/>
      <c r="FY363" s="38"/>
      <c r="FZ363" s="38"/>
      <c r="GA363" s="38"/>
      <c r="GB363" s="38"/>
      <c r="GC363" s="38"/>
      <c r="GD363" s="38"/>
      <c r="GE363" s="38"/>
      <c r="GF363" s="38"/>
      <c r="GG363" s="38"/>
      <c r="GH363" s="38"/>
      <c r="GI363" s="38"/>
      <c r="GJ363" s="38"/>
      <c r="GK363" s="38"/>
      <c r="GL363" s="38"/>
      <c r="GM363" s="38"/>
      <c r="GN363" s="38"/>
      <c r="GO363" s="38"/>
      <c r="GP363" s="38"/>
      <c r="GQ363" s="38"/>
      <c r="GR363" s="38"/>
      <c r="GS363" s="38"/>
      <c r="GT363" s="38"/>
      <c r="GU363" s="38"/>
      <c r="GV363" s="38"/>
      <c r="GW363" s="38"/>
      <c r="GX363" s="38"/>
      <c r="GY363" s="38"/>
      <c r="GZ363" s="38"/>
      <c r="HA363" s="38"/>
      <c r="HB363" s="38"/>
      <c r="HC363" s="38"/>
      <c r="HD363" s="38"/>
      <c r="HE363" s="38"/>
      <c r="HF363" s="38"/>
      <c r="HG363" s="38"/>
      <c r="HH363" s="38"/>
      <c r="HI363" s="38"/>
      <c r="HJ363" s="38"/>
      <c r="HK363" s="38"/>
      <c r="HL363" s="38"/>
      <c r="HM363" s="38"/>
      <c r="HN363" s="38"/>
      <c r="HO363" s="38"/>
      <c r="HP363" s="38"/>
      <c r="HQ363" s="38"/>
      <c r="HR363" s="38"/>
      <c r="HS363" s="38"/>
      <c r="HT363" s="38"/>
      <c r="HU363" s="38"/>
      <c r="HV363" s="38"/>
      <c r="HW363" s="38"/>
      <c r="HX363" s="38"/>
      <c r="HY363" s="38"/>
      <c r="HZ363" s="38"/>
      <c r="IA363" s="38"/>
      <c r="IB363" s="38"/>
      <c r="IC363" s="38"/>
      <c r="ID363" s="38"/>
      <c r="IE363" s="38"/>
      <c r="IF363" s="38"/>
      <c r="IG363" s="38"/>
      <c r="IH363" s="38"/>
    </row>
    <row r="364" ht="19.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  <c r="CE364" s="38"/>
      <c r="CF364" s="38"/>
      <c r="CG364" s="38"/>
      <c r="CH364" s="38"/>
      <c r="CI364" s="38"/>
      <c r="CJ364" s="38"/>
      <c r="CK364" s="38"/>
      <c r="CL364" s="38"/>
      <c r="CM364" s="38"/>
      <c r="CN364" s="38"/>
      <c r="CO364" s="38"/>
      <c r="CP364" s="38"/>
      <c r="CQ364" s="38"/>
      <c r="CR364" s="38"/>
      <c r="CS364" s="38"/>
      <c r="CT364" s="38"/>
      <c r="CU364" s="38"/>
      <c r="CV364" s="38"/>
      <c r="CW364" s="38"/>
      <c r="CX364" s="38"/>
      <c r="CY364" s="38"/>
      <c r="CZ364" s="38"/>
      <c r="DA364" s="38"/>
      <c r="DB364" s="38"/>
      <c r="DC364" s="38"/>
      <c r="DD364" s="38"/>
      <c r="DE364" s="38"/>
      <c r="DF364" s="38"/>
      <c r="DG364" s="38"/>
      <c r="DH364" s="38"/>
      <c r="DI364" s="38"/>
      <c r="DJ364" s="38"/>
      <c r="DK364" s="38"/>
      <c r="DL364" s="38"/>
      <c r="DM364" s="38"/>
      <c r="DN364" s="38"/>
      <c r="DO364" s="38"/>
      <c r="DP364" s="38"/>
      <c r="DQ364" s="38"/>
      <c r="DR364" s="38"/>
      <c r="DS364" s="38"/>
      <c r="DT364" s="38"/>
      <c r="DU364" s="38"/>
      <c r="DV364" s="38"/>
      <c r="DW364" s="38"/>
      <c r="DX364" s="38"/>
      <c r="DY364" s="38"/>
      <c r="DZ364" s="38"/>
      <c r="EA364" s="38"/>
      <c r="EB364" s="38"/>
      <c r="EC364" s="38"/>
      <c r="ED364" s="38"/>
      <c r="EE364" s="38"/>
      <c r="EF364" s="38"/>
      <c r="EG364" s="38"/>
      <c r="EH364" s="38"/>
      <c r="EI364" s="38"/>
      <c r="EJ364" s="38"/>
      <c r="EK364" s="38"/>
      <c r="EL364" s="38"/>
      <c r="EM364" s="38"/>
      <c r="EN364" s="38"/>
      <c r="EO364" s="38"/>
      <c r="EP364" s="38"/>
      <c r="EQ364" s="38"/>
      <c r="ER364" s="38"/>
      <c r="ES364" s="38"/>
      <c r="ET364" s="38"/>
      <c r="EU364" s="38"/>
      <c r="EV364" s="38"/>
      <c r="EW364" s="38"/>
      <c r="EX364" s="38"/>
      <c r="EY364" s="38"/>
      <c r="EZ364" s="38"/>
      <c r="FA364" s="38"/>
      <c r="FB364" s="38"/>
      <c r="FC364" s="38"/>
      <c r="FD364" s="38"/>
      <c r="FE364" s="38"/>
      <c r="FF364" s="38"/>
      <c r="FG364" s="38"/>
      <c r="FH364" s="38"/>
      <c r="FI364" s="38"/>
      <c r="FJ364" s="38"/>
      <c r="FK364" s="38"/>
      <c r="FL364" s="38"/>
      <c r="FM364" s="38"/>
      <c r="FN364" s="38"/>
      <c r="FO364" s="38"/>
      <c r="FP364" s="38"/>
      <c r="FQ364" s="38"/>
      <c r="FR364" s="38"/>
      <c r="FS364" s="38"/>
      <c r="FT364" s="38"/>
      <c r="FU364" s="38"/>
      <c r="FV364" s="38"/>
      <c r="FW364" s="38"/>
      <c r="FX364" s="38"/>
      <c r="FY364" s="38"/>
      <c r="FZ364" s="38"/>
      <c r="GA364" s="38"/>
      <c r="GB364" s="38"/>
      <c r="GC364" s="38"/>
      <c r="GD364" s="38"/>
      <c r="GE364" s="38"/>
      <c r="GF364" s="38"/>
      <c r="GG364" s="38"/>
      <c r="GH364" s="38"/>
      <c r="GI364" s="38"/>
      <c r="GJ364" s="38"/>
      <c r="GK364" s="38"/>
      <c r="GL364" s="38"/>
      <c r="GM364" s="38"/>
      <c r="GN364" s="38"/>
      <c r="GO364" s="38"/>
      <c r="GP364" s="38"/>
      <c r="GQ364" s="38"/>
      <c r="GR364" s="38"/>
      <c r="GS364" s="38"/>
      <c r="GT364" s="38"/>
      <c r="GU364" s="38"/>
      <c r="GV364" s="38"/>
      <c r="GW364" s="38"/>
      <c r="GX364" s="38"/>
      <c r="GY364" s="38"/>
      <c r="GZ364" s="38"/>
      <c r="HA364" s="38"/>
      <c r="HB364" s="38"/>
      <c r="HC364" s="38"/>
      <c r="HD364" s="38"/>
      <c r="HE364" s="38"/>
      <c r="HF364" s="38"/>
      <c r="HG364" s="38"/>
      <c r="HH364" s="38"/>
      <c r="HI364" s="38"/>
      <c r="HJ364" s="38"/>
      <c r="HK364" s="38"/>
      <c r="HL364" s="38"/>
      <c r="HM364" s="38"/>
      <c r="HN364" s="38"/>
      <c r="HO364" s="38"/>
      <c r="HP364" s="38"/>
      <c r="HQ364" s="38"/>
      <c r="HR364" s="38"/>
      <c r="HS364" s="38"/>
      <c r="HT364" s="38"/>
      <c r="HU364" s="38"/>
      <c r="HV364" s="38"/>
      <c r="HW364" s="38"/>
      <c r="HX364" s="38"/>
      <c r="HY364" s="38"/>
      <c r="HZ364" s="38"/>
      <c r="IA364" s="38"/>
      <c r="IB364" s="38"/>
      <c r="IC364" s="38"/>
      <c r="ID364" s="38"/>
      <c r="IE364" s="38"/>
      <c r="IF364" s="38"/>
      <c r="IG364" s="38"/>
      <c r="IH364" s="38"/>
    </row>
    <row r="365" ht="19.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  <c r="DC365" s="38"/>
      <c r="DD365" s="38"/>
      <c r="DE365" s="38"/>
      <c r="DF365" s="38"/>
      <c r="DG365" s="38"/>
      <c r="DH365" s="38"/>
      <c r="DI365" s="38"/>
      <c r="DJ365" s="38"/>
      <c r="DK365" s="38"/>
      <c r="DL365" s="38"/>
      <c r="DM365" s="38"/>
      <c r="DN365" s="38"/>
      <c r="DO365" s="38"/>
      <c r="DP365" s="38"/>
      <c r="DQ365" s="38"/>
      <c r="DR365" s="38"/>
      <c r="DS365" s="38"/>
      <c r="DT365" s="38"/>
      <c r="DU365" s="38"/>
      <c r="DV365" s="38"/>
      <c r="DW365" s="38"/>
      <c r="DX365" s="38"/>
      <c r="DY365" s="38"/>
      <c r="DZ365" s="38"/>
      <c r="EA365" s="38"/>
      <c r="EB365" s="38"/>
      <c r="EC365" s="38"/>
      <c r="ED365" s="38"/>
      <c r="EE365" s="38"/>
      <c r="EF365" s="38"/>
      <c r="EG365" s="38"/>
      <c r="EH365" s="38"/>
      <c r="EI365" s="38"/>
      <c r="EJ365" s="38"/>
      <c r="EK365" s="38"/>
      <c r="EL365" s="38"/>
      <c r="EM365" s="38"/>
      <c r="EN365" s="38"/>
      <c r="EO365" s="38"/>
      <c r="EP365" s="38"/>
      <c r="EQ365" s="38"/>
      <c r="ER365" s="38"/>
      <c r="ES365" s="38"/>
      <c r="ET365" s="38"/>
      <c r="EU365" s="38"/>
      <c r="EV365" s="38"/>
      <c r="EW365" s="38"/>
      <c r="EX365" s="38"/>
      <c r="EY365" s="38"/>
      <c r="EZ365" s="38"/>
      <c r="FA365" s="38"/>
      <c r="FB365" s="38"/>
      <c r="FC365" s="38"/>
      <c r="FD365" s="38"/>
      <c r="FE365" s="38"/>
      <c r="FF365" s="38"/>
      <c r="FG365" s="38"/>
      <c r="FH365" s="38"/>
      <c r="FI365" s="38"/>
      <c r="FJ365" s="38"/>
      <c r="FK365" s="38"/>
      <c r="FL365" s="38"/>
      <c r="FM365" s="38"/>
      <c r="FN365" s="38"/>
      <c r="FO365" s="38"/>
      <c r="FP365" s="38"/>
      <c r="FQ365" s="38"/>
      <c r="FR365" s="38"/>
      <c r="FS365" s="38"/>
      <c r="FT365" s="38"/>
      <c r="FU365" s="38"/>
      <c r="FV365" s="38"/>
      <c r="FW365" s="38"/>
      <c r="FX365" s="38"/>
      <c r="FY365" s="38"/>
      <c r="FZ365" s="38"/>
      <c r="GA365" s="38"/>
      <c r="GB365" s="38"/>
      <c r="GC365" s="38"/>
      <c r="GD365" s="38"/>
      <c r="GE365" s="38"/>
      <c r="GF365" s="38"/>
      <c r="GG365" s="38"/>
      <c r="GH365" s="38"/>
      <c r="GI365" s="38"/>
      <c r="GJ365" s="38"/>
      <c r="GK365" s="38"/>
      <c r="GL365" s="38"/>
      <c r="GM365" s="38"/>
      <c r="GN365" s="38"/>
      <c r="GO365" s="38"/>
      <c r="GP365" s="38"/>
      <c r="GQ365" s="38"/>
      <c r="GR365" s="38"/>
      <c r="GS365" s="38"/>
      <c r="GT365" s="38"/>
      <c r="GU365" s="38"/>
      <c r="GV365" s="38"/>
      <c r="GW365" s="38"/>
      <c r="GX365" s="38"/>
      <c r="GY365" s="38"/>
      <c r="GZ365" s="38"/>
      <c r="HA365" s="38"/>
      <c r="HB365" s="38"/>
      <c r="HC365" s="38"/>
      <c r="HD365" s="38"/>
      <c r="HE365" s="38"/>
      <c r="HF365" s="38"/>
      <c r="HG365" s="38"/>
      <c r="HH365" s="38"/>
      <c r="HI365" s="38"/>
      <c r="HJ365" s="38"/>
      <c r="HK365" s="38"/>
      <c r="HL365" s="38"/>
      <c r="HM365" s="38"/>
      <c r="HN365" s="38"/>
      <c r="HO365" s="38"/>
      <c r="HP365" s="38"/>
      <c r="HQ365" s="38"/>
      <c r="HR365" s="38"/>
      <c r="HS365" s="38"/>
      <c r="HT365" s="38"/>
      <c r="HU365" s="38"/>
      <c r="HV365" s="38"/>
      <c r="HW365" s="38"/>
      <c r="HX365" s="38"/>
      <c r="HY365" s="38"/>
      <c r="HZ365" s="38"/>
      <c r="IA365" s="38"/>
      <c r="IB365" s="38"/>
      <c r="IC365" s="38"/>
      <c r="ID365" s="38"/>
      <c r="IE365" s="38"/>
      <c r="IF365" s="38"/>
      <c r="IG365" s="38"/>
      <c r="IH365" s="38"/>
    </row>
    <row r="366" ht="19.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  <c r="DC366" s="38"/>
      <c r="DD366" s="38"/>
      <c r="DE366" s="38"/>
      <c r="DF366" s="38"/>
      <c r="DG366" s="38"/>
      <c r="DH366" s="38"/>
      <c r="DI366" s="38"/>
      <c r="DJ366" s="38"/>
      <c r="DK366" s="38"/>
      <c r="DL366" s="38"/>
      <c r="DM366" s="38"/>
      <c r="DN366" s="38"/>
      <c r="DO366" s="38"/>
      <c r="DP366" s="38"/>
      <c r="DQ366" s="38"/>
      <c r="DR366" s="38"/>
      <c r="DS366" s="38"/>
      <c r="DT366" s="38"/>
      <c r="DU366" s="38"/>
      <c r="DV366" s="38"/>
      <c r="DW366" s="38"/>
      <c r="DX366" s="38"/>
      <c r="DY366" s="38"/>
      <c r="DZ366" s="38"/>
      <c r="EA366" s="38"/>
      <c r="EB366" s="38"/>
      <c r="EC366" s="38"/>
      <c r="ED366" s="38"/>
      <c r="EE366" s="38"/>
      <c r="EF366" s="38"/>
      <c r="EG366" s="38"/>
      <c r="EH366" s="38"/>
      <c r="EI366" s="38"/>
      <c r="EJ366" s="38"/>
      <c r="EK366" s="38"/>
      <c r="EL366" s="38"/>
      <c r="EM366" s="38"/>
      <c r="EN366" s="38"/>
      <c r="EO366" s="38"/>
      <c r="EP366" s="38"/>
      <c r="EQ366" s="38"/>
      <c r="ER366" s="38"/>
      <c r="ES366" s="38"/>
      <c r="ET366" s="38"/>
      <c r="EU366" s="38"/>
      <c r="EV366" s="38"/>
      <c r="EW366" s="38"/>
      <c r="EX366" s="38"/>
      <c r="EY366" s="38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  <c r="GL366" s="38"/>
      <c r="GM366" s="38"/>
      <c r="GN366" s="38"/>
      <c r="GO366" s="38"/>
      <c r="GP366" s="38"/>
      <c r="GQ366" s="38"/>
      <c r="GR366" s="38"/>
      <c r="GS366" s="38"/>
      <c r="GT366" s="38"/>
      <c r="GU366" s="38"/>
      <c r="GV366" s="38"/>
      <c r="GW366" s="38"/>
      <c r="GX366" s="38"/>
      <c r="GY366" s="38"/>
      <c r="GZ366" s="38"/>
      <c r="HA366" s="38"/>
      <c r="HB366" s="38"/>
      <c r="HC366" s="38"/>
      <c r="HD366" s="38"/>
      <c r="HE366" s="38"/>
      <c r="HF366" s="38"/>
      <c r="HG366" s="38"/>
      <c r="HH366" s="38"/>
      <c r="HI366" s="38"/>
      <c r="HJ366" s="38"/>
      <c r="HK366" s="38"/>
      <c r="HL366" s="38"/>
      <c r="HM366" s="38"/>
      <c r="HN366" s="38"/>
      <c r="HO366" s="38"/>
      <c r="HP366" s="38"/>
      <c r="HQ366" s="38"/>
      <c r="HR366" s="38"/>
      <c r="HS366" s="38"/>
      <c r="HT366" s="38"/>
      <c r="HU366" s="38"/>
      <c r="HV366" s="38"/>
      <c r="HW366" s="38"/>
      <c r="HX366" s="38"/>
      <c r="HY366" s="38"/>
      <c r="HZ366" s="38"/>
      <c r="IA366" s="38"/>
      <c r="IB366" s="38"/>
      <c r="IC366" s="38"/>
      <c r="ID366" s="38"/>
      <c r="IE366" s="38"/>
      <c r="IF366" s="38"/>
      <c r="IG366" s="38"/>
      <c r="IH366" s="38"/>
    </row>
    <row r="367" ht="19.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  <c r="DQ367" s="38"/>
      <c r="DR367" s="38"/>
      <c r="DS367" s="38"/>
      <c r="DT367" s="38"/>
      <c r="DU367" s="38"/>
      <c r="DV367" s="38"/>
      <c r="DW367" s="38"/>
      <c r="DX367" s="38"/>
      <c r="DY367" s="38"/>
      <c r="DZ367" s="38"/>
      <c r="EA367" s="38"/>
      <c r="EB367" s="38"/>
      <c r="EC367" s="38"/>
      <c r="ED367" s="38"/>
      <c r="EE367" s="38"/>
      <c r="EF367" s="38"/>
      <c r="EG367" s="38"/>
      <c r="EH367" s="38"/>
      <c r="EI367" s="38"/>
      <c r="EJ367" s="38"/>
      <c r="EK367" s="38"/>
      <c r="EL367" s="38"/>
      <c r="EM367" s="38"/>
      <c r="EN367" s="38"/>
      <c r="EO367" s="38"/>
      <c r="EP367" s="38"/>
      <c r="EQ367" s="38"/>
      <c r="ER367" s="38"/>
      <c r="ES367" s="38"/>
      <c r="ET367" s="38"/>
      <c r="EU367" s="38"/>
      <c r="EV367" s="38"/>
      <c r="EW367" s="38"/>
      <c r="EX367" s="38"/>
      <c r="EY367" s="38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  <c r="GL367" s="38"/>
      <c r="GM367" s="38"/>
      <c r="GN367" s="38"/>
      <c r="GO367" s="38"/>
      <c r="GP367" s="38"/>
      <c r="GQ367" s="38"/>
      <c r="GR367" s="38"/>
      <c r="GS367" s="38"/>
      <c r="GT367" s="38"/>
      <c r="GU367" s="38"/>
      <c r="GV367" s="38"/>
      <c r="GW367" s="38"/>
      <c r="GX367" s="38"/>
      <c r="GY367" s="38"/>
      <c r="GZ367" s="38"/>
      <c r="HA367" s="38"/>
      <c r="HB367" s="38"/>
      <c r="HC367" s="38"/>
      <c r="HD367" s="38"/>
      <c r="HE367" s="38"/>
      <c r="HF367" s="38"/>
      <c r="HG367" s="38"/>
      <c r="HH367" s="38"/>
      <c r="HI367" s="38"/>
      <c r="HJ367" s="38"/>
      <c r="HK367" s="38"/>
      <c r="HL367" s="38"/>
      <c r="HM367" s="38"/>
      <c r="HN367" s="38"/>
      <c r="HO367" s="38"/>
      <c r="HP367" s="38"/>
      <c r="HQ367" s="38"/>
      <c r="HR367" s="38"/>
      <c r="HS367" s="38"/>
      <c r="HT367" s="38"/>
      <c r="HU367" s="38"/>
      <c r="HV367" s="38"/>
      <c r="HW367" s="38"/>
      <c r="HX367" s="38"/>
      <c r="HY367" s="38"/>
      <c r="HZ367" s="38"/>
      <c r="IA367" s="38"/>
      <c r="IB367" s="38"/>
      <c r="IC367" s="38"/>
      <c r="ID367" s="38"/>
      <c r="IE367" s="38"/>
      <c r="IF367" s="38"/>
      <c r="IG367" s="38"/>
      <c r="IH367" s="38"/>
    </row>
    <row r="368" ht="19.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  <c r="DQ368" s="38"/>
      <c r="DR368" s="38"/>
      <c r="DS368" s="38"/>
      <c r="DT368" s="38"/>
      <c r="DU368" s="38"/>
      <c r="DV368" s="38"/>
      <c r="DW368" s="38"/>
      <c r="DX368" s="38"/>
      <c r="DY368" s="38"/>
      <c r="DZ368" s="38"/>
      <c r="EA368" s="38"/>
      <c r="EB368" s="38"/>
      <c r="EC368" s="38"/>
      <c r="ED368" s="38"/>
      <c r="EE368" s="38"/>
      <c r="EF368" s="38"/>
      <c r="EG368" s="38"/>
      <c r="EH368" s="38"/>
      <c r="EI368" s="38"/>
      <c r="EJ368" s="38"/>
      <c r="EK368" s="38"/>
      <c r="EL368" s="38"/>
      <c r="EM368" s="38"/>
      <c r="EN368" s="38"/>
      <c r="EO368" s="38"/>
      <c r="EP368" s="38"/>
      <c r="EQ368" s="38"/>
      <c r="ER368" s="38"/>
      <c r="ES368" s="38"/>
      <c r="ET368" s="38"/>
      <c r="EU368" s="38"/>
      <c r="EV368" s="38"/>
      <c r="EW368" s="38"/>
      <c r="EX368" s="38"/>
      <c r="EY368" s="38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  <c r="GL368" s="38"/>
      <c r="GM368" s="38"/>
      <c r="GN368" s="38"/>
      <c r="GO368" s="38"/>
      <c r="GP368" s="38"/>
      <c r="GQ368" s="38"/>
      <c r="GR368" s="38"/>
      <c r="GS368" s="38"/>
      <c r="GT368" s="38"/>
      <c r="GU368" s="38"/>
      <c r="GV368" s="38"/>
      <c r="GW368" s="38"/>
      <c r="GX368" s="38"/>
      <c r="GY368" s="38"/>
      <c r="GZ368" s="38"/>
      <c r="HA368" s="38"/>
      <c r="HB368" s="38"/>
      <c r="HC368" s="38"/>
      <c r="HD368" s="38"/>
      <c r="HE368" s="38"/>
      <c r="HF368" s="38"/>
      <c r="HG368" s="38"/>
      <c r="HH368" s="38"/>
      <c r="HI368" s="38"/>
      <c r="HJ368" s="38"/>
      <c r="HK368" s="38"/>
      <c r="HL368" s="38"/>
      <c r="HM368" s="38"/>
      <c r="HN368" s="38"/>
      <c r="HO368" s="38"/>
      <c r="HP368" s="38"/>
      <c r="HQ368" s="38"/>
      <c r="HR368" s="38"/>
      <c r="HS368" s="38"/>
      <c r="HT368" s="38"/>
      <c r="HU368" s="38"/>
      <c r="HV368" s="38"/>
      <c r="HW368" s="38"/>
      <c r="HX368" s="38"/>
      <c r="HY368" s="38"/>
      <c r="HZ368" s="38"/>
      <c r="IA368" s="38"/>
      <c r="IB368" s="38"/>
      <c r="IC368" s="38"/>
      <c r="ID368" s="38"/>
      <c r="IE368" s="38"/>
      <c r="IF368" s="38"/>
      <c r="IG368" s="38"/>
      <c r="IH368" s="38"/>
    </row>
    <row r="369" ht="19.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  <c r="CE369" s="38"/>
      <c r="CF369" s="38"/>
      <c r="CG369" s="38"/>
      <c r="CH369" s="38"/>
      <c r="CI369" s="38"/>
      <c r="CJ369" s="38"/>
      <c r="CK369" s="38"/>
      <c r="CL369" s="38"/>
      <c r="CM369" s="38"/>
      <c r="CN369" s="38"/>
      <c r="CO369" s="38"/>
      <c r="CP369" s="38"/>
      <c r="CQ369" s="38"/>
      <c r="CR369" s="38"/>
      <c r="CS369" s="38"/>
      <c r="CT369" s="38"/>
      <c r="CU369" s="38"/>
      <c r="CV369" s="38"/>
      <c r="CW369" s="38"/>
      <c r="CX369" s="38"/>
      <c r="CY369" s="38"/>
      <c r="CZ369" s="38"/>
      <c r="DA369" s="38"/>
      <c r="DB369" s="38"/>
      <c r="DC369" s="38"/>
      <c r="DD369" s="38"/>
      <c r="DE369" s="38"/>
      <c r="DF369" s="38"/>
      <c r="DG369" s="38"/>
      <c r="DH369" s="38"/>
      <c r="DI369" s="38"/>
      <c r="DJ369" s="38"/>
      <c r="DK369" s="38"/>
      <c r="DL369" s="38"/>
      <c r="DM369" s="38"/>
      <c r="DN369" s="38"/>
      <c r="DO369" s="38"/>
      <c r="DP369" s="38"/>
      <c r="DQ369" s="38"/>
      <c r="DR369" s="38"/>
      <c r="DS369" s="38"/>
      <c r="DT369" s="38"/>
      <c r="DU369" s="38"/>
      <c r="DV369" s="38"/>
      <c r="DW369" s="38"/>
      <c r="DX369" s="38"/>
      <c r="DY369" s="38"/>
      <c r="DZ369" s="38"/>
      <c r="EA369" s="38"/>
      <c r="EB369" s="38"/>
      <c r="EC369" s="38"/>
      <c r="ED369" s="38"/>
      <c r="EE369" s="38"/>
      <c r="EF369" s="38"/>
      <c r="EG369" s="38"/>
      <c r="EH369" s="38"/>
      <c r="EI369" s="38"/>
      <c r="EJ369" s="38"/>
      <c r="EK369" s="38"/>
      <c r="EL369" s="38"/>
      <c r="EM369" s="38"/>
      <c r="EN369" s="38"/>
      <c r="EO369" s="38"/>
      <c r="EP369" s="38"/>
      <c r="EQ369" s="38"/>
      <c r="ER369" s="38"/>
      <c r="ES369" s="38"/>
      <c r="ET369" s="38"/>
      <c r="EU369" s="38"/>
      <c r="EV369" s="38"/>
      <c r="EW369" s="38"/>
      <c r="EX369" s="38"/>
      <c r="EY369" s="38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  <c r="GL369" s="38"/>
      <c r="GM369" s="38"/>
      <c r="GN369" s="38"/>
      <c r="GO369" s="38"/>
      <c r="GP369" s="38"/>
      <c r="GQ369" s="38"/>
      <c r="GR369" s="38"/>
      <c r="GS369" s="38"/>
      <c r="GT369" s="38"/>
      <c r="GU369" s="38"/>
      <c r="GV369" s="38"/>
      <c r="GW369" s="38"/>
      <c r="GX369" s="38"/>
      <c r="GY369" s="38"/>
      <c r="GZ369" s="38"/>
      <c r="HA369" s="38"/>
      <c r="HB369" s="38"/>
      <c r="HC369" s="38"/>
      <c r="HD369" s="38"/>
      <c r="HE369" s="38"/>
      <c r="HF369" s="38"/>
      <c r="HG369" s="38"/>
      <c r="HH369" s="38"/>
      <c r="HI369" s="38"/>
      <c r="HJ369" s="38"/>
      <c r="HK369" s="38"/>
      <c r="HL369" s="38"/>
      <c r="HM369" s="38"/>
      <c r="HN369" s="38"/>
      <c r="HO369" s="38"/>
      <c r="HP369" s="38"/>
      <c r="HQ369" s="38"/>
      <c r="HR369" s="38"/>
      <c r="HS369" s="38"/>
      <c r="HT369" s="38"/>
      <c r="HU369" s="38"/>
      <c r="HV369" s="38"/>
      <c r="HW369" s="38"/>
      <c r="HX369" s="38"/>
      <c r="HY369" s="38"/>
      <c r="HZ369" s="38"/>
      <c r="IA369" s="38"/>
      <c r="IB369" s="38"/>
      <c r="IC369" s="38"/>
      <c r="ID369" s="38"/>
      <c r="IE369" s="38"/>
      <c r="IF369" s="38"/>
      <c r="IG369" s="38"/>
      <c r="IH369" s="38"/>
    </row>
    <row r="370" ht="19.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  <c r="EO370" s="38"/>
      <c r="EP370" s="38"/>
      <c r="EQ370" s="38"/>
      <c r="ER370" s="38"/>
      <c r="ES370" s="38"/>
      <c r="ET370" s="38"/>
      <c r="EU370" s="38"/>
      <c r="EV370" s="38"/>
      <c r="EW370" s="38"/>
      <c r="EX370" s="38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38"/>
      <c r="HQ370" s="38"/>
      <c r="HR370" s="38"/>
      <c r="HS370" s="38"/>
      <c r="HT370" s="38"/>
      <c r="HU370" s="38"/>
      <c r="HV370" s="38"/>
      <c r="HW370" s="38"/>
      <c r="HX370" s="38"/>
      <c r="HY370" s="38"/>
      <c r="HZ370" s="38"/>
      <c r="IA370" s="38"/>
      <c r="IB370" s="38"/>
      <c r="IC370" s="38"/>
      <c r="ID370" s="38"/>
      <c r="IE370" s="38"/>
      <c r="IF370" s="38"/>
      <c r="IG370" s="38"/>
      <c r="IH370" s="38"/>
    </row>
    <row r="371" ht="19.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38"/>
      <c r="HQ371" s="38"/>
      <c r="HR371" s="38"/>
      <c r="HS371" s="38"/>
      <c r="HT371" s="38"/>
      <c r="HU371" s="38"/>
      <c r="HV371" s="38"/>
      <c r="HW371" s="38"/>
      <c r="HX371" s="38"/>
      <c r="HY371" s="38"/>
      <c r="HZ371" s="38"/>
      <c r="IA371" s="38"/>
      <c r="IB371" s="38"/>
      <c r="IC371" s="38"/>
      <c r="ID371" s="38"/>
      <c r="IE371" s="38"/>
      <c r="IF371" s="38"/>
      <c r="IG371" s="38"/>
      <c r="IH371" s="38"/>
    </row>
    <row r="372" ht="19.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  <c r="EO372" s="38"/>
      <c r="EP372" s="38"/>
      <c r="EQ372" s="38"/>
      <c r="ER372" s="38"/>
      <c r="ES372" s="38"/>
      <c r="ET372" s="38"/>
      <c r="EU372" s="38"/>
      <c r="EV372" s="38"/>
      <c r="EW372" s="38"/>
      <c r="EX372" s="38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38"/>
      <c r="HQ372" s="38"/>
      <c r="HR372" s="38"/>
      <c r="HS372" s="38"/>
      <c r="HT372" s="38"/>
      <c r="HU372" s="38"/>
      <c r="HV372" s="38"/>
      <c r="HW372" s="38"/>
      <c r="HX372" s="38"/>
      <c r="HY372" s="38"/>
      <c r="HZ372" s="38"/>
      <c r="IA372" s="38"/>
      <c r="IB372" s="38"/>
      <c r="IC372" s="38"/>
      <c r="ID372" s="38"/>
      <c r="IE372" s="38"/>
      <c r="IF372" s="38"/>
      <c r="IG372" s="38"/>
      <c r="IH372" s="38"/>
    </row>
    <row r="373" ht="19.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  <c r="CH373" s="38"/>
      <c r="CI373" s="38"/>
      <c r="CJ373" s="38"/>
      <c r="CK373" s="38"/>
      <c r="CL373" s="38"/>
      <c r="CM373" s="38"/>
      <c r="CN373" s="38"/>
      <c r="CO373" s="38"/>
      <c r="CP373" s="38"/>
      <c r="CQ373" s="38"/>
      <c r="CR373" s="38"/>
      <c r="CS373" s="38"/>
      <c r="CT373" s="38"/>
      <c r="CU373" s="38"/>
      <c r="CV373" s="38"/>
      <c r="CW373" s="38"/>
      <c r="CX373" s="38"/>
      <c r="CY373" s="38"/>
      <c r="CZ373" s="38"/>
      <c r="DA373" s="38"/>
      <c r="DB373" s="38"/>
      <c r="DC373" s="38"/>
      <c r="DD373" s="38"/>
      <c r="DE373" s="38"/>
      <c r="DF373" s="38"/>
      <c r="DG373" s="38"/>
      <c r="DH373" s="38"/>
      <c r="DI373" s="38"/>
      <c r="DJ373" s="38"/>
      <c r="DK373" s="38"/>
      <c r="DL373" s="38"/>
      <c r="DM373" s="38"/>
      <c r="DN373" s="38"/>
      <c r="DO373" s="38"/>
      <c r="DP373" s="38"/>
      <c r="DQ373" s="38"/>
      <c r="DR373" s="38"/>
      <c r="DS373" s="38"/>
      <c r="DT373" s="38"/>
      <c r="DU373" s="38"/>
      <c r="DV373" s="38"/>
      <c r="DW373" s="38"/>
      <c r="DX373" s="38"/>
      <c r="DY373" s="38"/>
      <c r="DZ373" s="38"/>
      <c r="EA373" s="38"/>
      <c r="EB373" s="38"/>
      <c r="EC373" s="38"/>
      <c r="ED373" s="38"/>
      <c r="EE373" s="38"/>
      <c r="EF373" s="38"/>
      <c r="EG373" s="38"/>
      <c r="EH373" s="38"/>
      <c r="EI373" s="38"/>
      <c r="EJ373" s="38"/>
      <c r="EK373" s="38"/>
      <c r="EL373" s="38"/>
      <c r="EM373" s="38"/>
      <c r="EN373" s="38"/>
      <c r="EO373" s="38"/>
      <c r="EP373" s="38"/>
      <c r="EQ373" s="38"/>
      <c r="ER373" s="38"/>
      <c r="ES373" s="38"/>
      <c r="ET373" s="38"/>
      <c r="EU373" s="38"/>
      <c r="EV373" s="38"/>
      <c r="EW373" s="38"/>
      <c r="EX373" s="38"/>
      <c r="EY373" s="38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  <c r="GL373" s="38"/>
      <c r="GM373" s="38"/>
      <c r="GN373" s="38"/>
      <c r="GO373" s="38"/>
      <c r="GP373" s="38"/>
      <c r="GQ373" s="38"/>
      <c r="GR373" s="38"/>
      <c r="GS373" s="38"/>
      <c r="GT373" s="38"/>
      <c r="GU373" s="38"/>
      <c r="GV373" s="38"/>
      <c r="GW373" s="38"/>
      <c r="GX373" s="38"/>
      <c r="GY373" s="38"/>
      <c r="GZ373" s="38"/>
      <c r="HA373" s="38"/>
      <c r="HB373" s="38"/>
      <c r="HC373" s="38"/>
      <c r="HD373" s="38"/>
      <c r="HE373" s="38"/>
      <c r="HF373" s="38"/>
      <c r="HG373" s="38"/>
      <c r="HH373" s="38"/>
      <c r="HI373" s="38"/>
      <c r="HJ373" s="38"/>
      <c r="HK373" s="38"/>
      <c r="HL373" s="38"/>
      <c r="HM373" s="38"/>
      <c r="HN373" s="38"/>
      <c r="HO373" s="38"/>
      <c r="HP373" s="38"/>
      <c r="HQ373" s="38"/>
      <c r="HR373" s="38"/>
      <c r="HS373" s="38"/>
      <c r="HT373" s="38"/>
      <c r="HU373" s="38"/>
      <c r="HV373" s="38"/>
      <c r="HW373" s="38"/>
      <c r="HX373" s="38"/>
      <c r="HY373" s="38"/>
      <c r="HZ373" s="38"/>
      <c r="IA373" s="38"/>
      <c r="IB373" s="38"/>
      <c r="IC373" s="38"/>
      <c r="ID373" s="38"/>
      <c r="IE373" s="38"/>
      <c r="IF373" s="38"/>
      <c r="IG373" s="38"/>
      <c r="IH373" s="38"/>
    </row>
    <row r="374" ht="19.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  <c r="EO374" s="38"/>
      <c r="EP374" s="38"/>
      <c r="EQ374" s="38"/>
      <c r="ER374" s="38"/>
      <c r="ES374" s="38"/>
      <c r="ET374" s="38"/>
      <c r="EU374" s="38"/>
      <c r="EV374" s="38"/>
      <c r="EW374" s="38"/>
      <c r="EX374" s="38"/>
      <c r="EY374" s="38"/>
      <c r="EZ374" s="38"/>
      <c r="FA374" s="38"/>
      <c r="FB374" s="38"/>
      <c r="FC374" s="38"/>
      <c r="FD374" s="38"/>
      <c r="FE374" s="38"/>
      <c r="FF374" s="38"/>
      <c r="FG374" s="38"/>
      <c r="FH374" s="38"/>
      <c r="FI374" s="38"/>
      <c r="FJ374" s="38"/>
      <c r="FK374" s="38"/>
      <c r="FL374" s="38"/>
      <c r="FM374" s="38"/>
      <c r="FN374" s="38"/>
      <c r="FO374" s="38"/>
      <c r="FP374" s="38"/>
      <c r="FQ374" s="38"/>
      <c r="FR374" s="38"/>
      <c r="FS374" s="38"/>
      <c r="FT374" s="38"/>
      <c r="FU374" s="38"/>
      <c r="FV374" s="38"/>
      <c r="FW374" s="38"/>
      <c r="FX374" s="38"/>
      <c r="FY374" s="38"/>
      <c r="FZ374" s="38"/>
      <c r="GA374" s="38"/>
      <c r="GB374" s="38"/>
      <c r="GC374" s="38"/>
      <c r="GD374" s="38"/>
      <c r="GE374" s="38"/>
      <c r="GF374" s="38"/>
      <c r="GG374" s="38"/>
      <c r="GH374" s="38"/>
      <c r="GI374" s="38"/>
      <c r="GJ374" s="38"/>
      <c r="GK374" s="38"/>
      <c r="GL374" s="38"/>
      <c r="GM374" s="38"/>
      <c r="GN374" s="38"/>
      <c r="GO374" s="38"/>
      <c r="GP374" s="38"/>
      <c r="GQ374" s="38"/>
      <c r="GR374" s="38"/>
      <c r="GS374" s="38"/>
      <c r="GT374" s="38"/>
      <c r="GU374" s="38"/>
      <c r="GV374" s="38"/>
      <c r="GW374" s="38"/>
      <c r="GX374" s="38"/>
      <c r="GY374" s="38"/>
      <c r="GZ374" s="38"/>
      <c r="HA374" s="38"/>
      <c r="HB374" s="38"/>
      <c r="HC374" s="38"/>
      <c r="HD374" s="38"/>
      <c r="HE374" s="38"/>
      <c r="HF374" s="38"/>
      <c r="HG374" s="38"/>
      <c r="HH374" s="38"/>
      <c r="HI374" s="38"/>
      <c r="HJ374" s="38"/>
      <c r="HK374" s="38"/>
      <c r="HL374" s="38"/>
      <c r="HM374" s="38"/>
      <c r="HN374" s="38"/>
      <c r="HO374" s="38"/>
      <c r="HP374" s="38"/>
      <c r="HQ374" s="38"/>
      <c r="HR374" s="38"/>
      <c r="HS374" s="38"/>
      <c r="HT374" s="38"/>
      <c r="HU374" s="38"/>
      <c r="HV374" s="38"/>
      <c r="HW374" s="38"/>
      <c r="HX374" s="38"/>
      <c r="HY374" s="38"/>
      <c r="HZ374" s="38"/>
      <c r="IA374" s="38"/>
      <c r="IB374" s="38"/>
      <c r="IC374" s="38"/>
      <c r="ID374" s="38"/>
      <c r="IE374" s="38"/>
      <c r="IF374" s="38"/>
      <c r="IG374" s="38"/>
      <c r="IH374" s="38"/>
    </row>
    <row r="375" ht="19.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  <c r="EO375" s="38"/>
      <c r="EP375" s="38"/>
      <c r="EQ375" s="38"/>
      <c r="ER375" s="38"/>
      <c r="ES375" s="38"/>
      <c r="ET375" s="38"/>
      <c r="EU375" s="38"/>
      <c r="EV375" s="38"/>
      <c r="EW375" s="38"/>
      <c r="EX375" s="38"/>
      <c r="EY375" s="38"/>
      <c r="EZ375" s="38"/>
      <c r="FA375" s="38"/>
      <c r="FB375" s="38"/>
      <c r="FC375" s="38"/>
      <c r="FD375" s="38"/>
      <c r="FE375" s="38"/>
      <c r="FF375" s="38"/>
      <c r="FG375" s="38"/>
      <c r="FH375" s="38"/>
      <c r="FI375" s="38"/>
      <c r="FJ375" s="38"/>
      <c r="FK375" s="38"/>
      <c r="FL375" s="38"/>
      <c r="FM375" s="38"/>
      <c r="FN375" s="38"/>
      <c r="FO375" s="38"/>
      <c r="FP375" s="38"/>
      <c r="FQ375" s="38"/>
      <c r="FR375" s="38"/>
      <c r="FS375" s="38"/>
      <c r="FT375" s="38"/>
      <c r="FU375" s="38"/>
      <c r="FV375" s="38"/>
      <c r="FW375" s="38"/>
      <c r="FX375" s="38"/>
      <c r="FY375" s="38"/>
      <c r="FZ375" s="38"/>
      <c r="GA375" s="38"/>
      <c r="GB375" s="38"/>
      <c r="GC375" s="38"/>
      <c r="GD375" s="38"/>
      <c r="GE375" s="38"/>
      <c r="GF375" s="38"/>
      <c r="GG375" s="38"/>
      <c r="GH375" s="38"/>
      <c r="GI375" s="38"/>
      <c r="GJ375" s="38"/>
      <c r="GK375" s="38"/>
      <c r="GL375" s="38"/>
      <c r="GM375" s="38"/>
      <c r="GN375" s="38"/>
      <c r="GO375" s="38"/>
      <c r="GP375" s="38"/>
      <c r="GQ375" s="38"/>
      <c r="GR375" s="38"/>
      <c r="GS375" s="38"/>
      <c r="GT375" s="38"/>
      <c r="GU375" s="38"/>
      <c r="GV375" s="38"/>
      <c r="GW375" s="38"/>
      <c r="GX375" s="38"/>
      <c r="GY375" s="38"/>
      <c r="GZ375" s="38"/>
      <c r="HA375" s="38"/>
      <c r="HB375" s="38"/>
      <c r="HC375" s="38"/>
      <c r="HD375" s="38"/>
      <c r="HE375" s="38"/>
      <c r="HF375" s="38"/>
      <c r="HG375" s="38"/>
      <c r="HH375" s="38"/>
      <c r="HI375" s="38"/>
      <c r="HJ375" s="38"/>
      <c r="HK375" s="38"/>
      <c r="HL375" s="38"/>
      <c r="HM375" s="38"/>
      <c r="HN375" s="38"/>
      <c r="HO375" s="38"/>
      <c r="HP375" s="38"/>
      <c r="HQ375" s="38"/>
      <c r="HR375" s="38"/>
      <c r="HS375" s="38"/>
      <c r="HT375" s="38"/>
      <c r="HU375" s="38"/>
      <c r="HV375" s="38"/>
      <c r="HW375" s="38"/>
      <c r="HX375" s="38"/>
      <c r="HY375" s="38"/>
      <c r="HZ375" s="38"/>
      <c r="IA375" s="38"/>
      <c r="IB375" s="38"/>
      <c r="IC375" s="38"/>
      <c r="ID375" s="38"/>
      <c r="IE375" s="38"/>
      <c r="IF375" s="38"/>
      <c r="IG375" s="38"/>
      <c r="IH375" s="38"/>
    </row>
    <row r="376" ht="19.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  <c r="EO376" s="38"/>
      <c r="EP376" s="38"/>
      <c r="EQ376" s="38"/>
      <c r="ER376" s="38"/>
      <c r="ES376" s="38"/>
      <c r="ET376" s="38"/>
      <c r="EU376" s="38"/>
      <c r="EV376" s="38"/>
      <c r="EW376" s="38"/>
      <c r="EX376" s="38"/>
      <c r="EY376" s="38"/>
      <c r="EZ376" s="38"/>
      <c r="FA376" s="38"/>
      <c r="FB376" s="38"/>
      <c r="FC376" s="38"/>
      <c r="FD376" s="38"/>
      <c r="FE376" s="38"/>
      <c r="FF376" s="38"/>
      <c r="FG376" s="38"/>
      <c r="FH376" s="38"/>
      <c r="FI376" s="38"/>
      <c r="FJ376" s="38"/>
      <c r="FK376" s="38"/>
      <c r="FL376" s="38"/>
      <c r="FM376" s="38"/>
      <c r="FN376" s="38"/>
      <c r="FO376" s="38"/>
      <c r="FP376" s="38"/>
      <c r="FQ376" s="38"/>
      <c r="FR376" s="38"/>
      <c r="FS376" s="38"/>
      <c r="FT376" s="38"/>
      <c r="FU376" s="38"/>
      <c r="FV376" s="38"/>
      <c r="FW376" s="38"/>
      <c r="FX376" s="38"/>
      <c r="FY376" s="38"/>
      <c r="FZ376" s="38"/>
      <c r="GA376" s="38"/>
      <c r="GB376" s="38"/>
      <c r="GC376" s="38"/>
      <c r="GD376" s="38"/>
      <c r="GE376" s="38"/>
      <c r="GF376" s="38"/>
      <c r="GG376" s="38"/>
      <c r="GH376" s="38"/>
      <c r="GI376" s="38"/>
      <c r="GJ376" s="38"/>
      <c r="GK376" s="38"/>
      <c r="GL376" s="38"/>
      <c r="GM376" s="38"/>
      <c r="GN376" s="38"/>
      <c r="GO376" s="38"/>
      <c r="GP376" s="38"/>
      <c r="GQ376" s="38"/>
      <c r="GR376" s="38"/>
      <c r="GS376" s="38"/>
      <c r="GT376" s="38"/>
      <c r="GU376" s="38"/>
      <c r="GV376" s="38"/>
      <c r="GW376" s="38"/>
      <c r="GX376" s="38"/>
      <c r="GY376" s="38"/>
      <c r="GZ376" s="38"/>
      <c r="HA376" s="38"/>
      <c r="HB376" s="38"/>
      <c r="HC376" s="38"/>
      <c r="HD376" s="38"/>
      <c r="HE376" s="38"/>
      <c r="HF376" s="38"/>
      <c r="HG376" s="38"/>
      <c r="HH376" s="38"/>
      <c r="HI376" s="38"/>
      <c r="HJ376" s="38"/>
      <c r="HK376" s="38"/>
      <c r="HL376" s="38"/>
      <c r="HM376" s="38"/>
      <c r="HN376" s="38"/>
      <c r="HO376" s="38"/>
      <c r="HP376" s="38"/>
      <c r="HQ376" s="38"/>
      <c r="HR376" s="38"/>
      <c r="HS376" s="38"/>
      <c r="HT376" s="38"/>
      <c r="HU376" s="38"/>
      <c r="HV376" s="38"/>
      <c r="HW376" s="38"/>
      <c r="HX376" s="38"/>
      <c r="HY376" s="38"/>
      <c r="HZ376" s="38"/>
      <c r="IA376" s="38"/>
      <c r="IB376" s="38"/>
      <c r="IC376" s="38"/>
      <c r="ID376" s="38"/>
      <c r="IE376" s="38"/>
      <c r="IF376" s="38"/>
      <c r="IG376" s="38"/>
      <c r="IH376" s="38"/>
    </row>
    <row r="377" ht="19.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  <c r="EO377" s="38"/>
      <c r="EP377" s="38"/>
      <c r="EQ377" s="38"/>
      <c r="ER377" s="38"/>
      <c r="ES377" s="38"/>
      <c r="ET377" s="38"/>
      <c r="EU377" s="38"/>
      <c r="EV377" s="38"/>
      <c r="EW377" s="38"/>
      <c r="EX377" s="38"/>
      <c r="EY377" s="38"/>
      <c r="EZ377" s="38"/>
      <c r="FA377" s="38"/>
      <c r="FB377" s="38"/>
      <c r="FC377" s="38"/>
      <c r="FD377" s="38"/>
      <c r="FE377" s="38"/>
      <c r="FF377" s="38"/>
      <c r="FG377" s="38"/>
      <c r="FH377" s="38"/>
      <c r="FI377" s="38"/>
      <c r="FJ377" s="38"/>
      <c r="FK377" s="38"/>
      <c r="FL377" s="38"/>
      <c r="FM377" s="38"/>
      <c r="FN377" s="38"/>
      <c r="FO377" s="38"/>
      <c r="FP377" s="38"/>
      <c r="FQ377" s="38"/>
      <c r="FR377" s="38"/>
      <c r="FS377" s="38"/>
      <c r="FT377" s="38"/>
      <c r="FU377" s="38"/>
      <c r="FV377" s="38"/>
      <c r="FW377" s="38"/>
      <c r="FX377" s="38"/>
      <c r="FY377" s="38"/>
      <c r="FZ377" s="38"/>
      <c r="GA377" s="38"/>
      <c r="GB377" s="38"/>
      <c r="GC377" s="38"/>
      <c r="GD377" s="38"/>
      <c r="GE377" s="38"/>
      <c r="GF377" s="38"/>
      <c r="GG377" s="38"/>
      <c r="GH377" s="38"/>
      <c r="GI377" s="38"/>
      <c r="GJ377" s="38"/>
      <c r="GK377" s="38"/>
      <c r="GL377" s="38"/>
      <c r="GM377" s="38"/>
      <c r="GN377" s="38"/>
      <c r="GO377" s="38"/>
      <c r="GP377" s="38"/>
      <c r="GQ377" s="38"/>
      <c r="GR377" s="38"/>
      <c r="GS377" s="38"/>
      <c r="GT377" s="38"/>
      <c r="GU377" s="38"/>
      <c r="GV377" s="38"/>
      <c r="GW377" s="38"/>
      <c r="GX377" s="38"/>
      <c r="GY377" s="38"/>
      <c r="GZ377" s="38"/>
      <c r="HA377" s="38"/>
      <c r="HB377" s="38"/>
      <c r="HC377" s="38"/>
      <c r="HD377" s="38"/>
      <c r="HE377" s="38"/>
      <c r="HF377" s="38"/>
      <c r="HG377" s="38"/>
      <c r="HH377" s="38"/>
      <c r="HI377" s="38"/>
      <c r="HJ377" s="38"/>
      <c r="HK377" s="38"/>
      <c r="HL377" s="38"/>
      <c r="HM377" s="38"/>
      <c r="HN377" s="38"/>
      <c r="HO377" s="38"/>
      <c r="HP377" s="38"/>
      <c r="HQ377" s="38"/>
      <c r="HR377" s="38"/>
      <c r="HS377" s="38"/>
      <c r="HT377" s="38"/>
      <c r="HU377" s="38"/>
      <c r="HV377" s="38"/>
      <c r="HW377" s="38"/>
      <c r="HX377" s="38"/>
      <c r="HY377" s="38"/>
      <c r="HZ377" s="38"/>
      <c r="IA377" s="38"/>
      <c r="IB377" s="38"/>
      <c r="IC377" s="38"/>
      <c r="ID377" s="38"/>
      <c r="IE377" s="38"/>
      <c r="IF377" s="38"/>
      <c r="IG377" s="38"/>
      <c r="IH377" s="38"/>
    </row>
    <row r="378" ht="19.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  <c r="EO378" s="38"/>
      <c r="EP378" s="38"/>
      <c r="EQ378" s="38"/>
      <c r="ER378" s="38"/>
      <c r="ES378" s="38"/>
      <c r="ET378" s="38"/>
      <c r="EU378" s="38"/>
      <c r="EV378" s="38"/>
      <c r="EW378" s="38"/>
      <c r="EX378" s="38"/>
      <c r="EY378" s="38"/>
      <c r="EZ378" s="38"/>
      <c r="FA378" s="38"/>
      <c r="FB378" s="38"/>
      <c r="FC378" s="38"/>
      <c r="FD378" s="38"/>
      <c r="FE378" s="38"/>
      <c r="FF378" s="38"/>
      <c r="FG378" s="38"/>
      <c r="FH378" s="38"/>
      <c r="FI378" s="38"/>
      <c r="FJ378" s="38"/>
      <c r="FK378" s="38"/>
      <c r="FL378" s="38"/>
      <c r="FM378" s="38"/>
      <c r="FN378" s="38"/>
      <c r="FO378" s="38"/>
      <c r="FP378" s="38"/>
      <c r="FQ378" s="38"/>
      <c r="FR378" s="38"/>
      <c r="FS378" s="38"/>
      <c r="FT378" s="38"/>
      <c r="FU378" s="38"/>
      <c r="FV378" s="38"/>
      <c r="FW378" s="38"/>
      <c r="FX378" s="38"/>
      <c r="FY378" s="38"/>
      <c r="FZ378" s="38"/>
      <c r="GA378" s="38"/>
      <c r="GB378" s="38"/>
      <c r="GC378" s="38"/>
      <c r="GD378" s="38"/>
      <c r="GE378" s="38"/>
      <c r="GF378" s="38"/>
      <c r="GG378" s="38"/>
      <c r="GH378" s="38"/>
      <c r="GI378" s="38"/>
      <c r="GJ378" s="38"/>
      <c r="GK378" s="38"/>
      <c r="GL378" s="38"/>
      <c r="GM378" s="38"/>
      <c r="GN378" s="38"/>
      <c r="GO378" s="38"/>
      <c r="GP378" s="38"/>
      <c r="GQ378" s="38"/>
      <c r="GR378" s="38"/>
      <c r="GS378" s="38"/>
      <c r="GT378" s="38"/>
      <c r="GU378" s="38"/>
      <c r="GV378" s="38"/>
      <c r="GW378" s="38"/>
      <c r="GX378" s="38"/>
      <c r="GY378" s="38"/>
      <c r="GZ378" s="38"/>
      <c r="HA378" s="38"/>
      <c r="HB378" s="38"/>
      <c r="HC378" s="38"/>
      <c r="HD378" s="38"/>
      <c r="HE378" s="38"/>
      <c r="HF378" s="38"/>
      <c r="HG378" s="38"/>
      <c r="HH378" s="38"/>
      <c r="HI378" s="38"/>
      <c r="HJ378" s="38"/>
      <c r="HK378" s="38"/>
      <c r="HL378" s="38"/>
      <c r="HM378" s="38"/>
      <c r="HN378" s="38"/>
      <c r="HO378" s="38"/>
      <c r="HP378" s="38"/>
      <c r="HQ378" s="38"/>
      <c r="HR378" s="38"/>
      <c r="HS378" s="38"/>
      <c r="HT378" s="38"/>
      <c r="HU378" s="38"/>
      <c r="HV378" s="38"/>
      <c r="HW378" s="38"/>
      <c r="HX378" s="38"/>
      <c r="HY378" s="38"/>
      <c r="HZ378" s="38"/>
      <c r="IA378" s="38"/>
      <c r="IB378" s="38"/>
      <c r="IC378" s="38"/>
      <c r="ID378" s="38"/>
      <c r="IE378" s="38"/>
      <c r="IF378" s="38"/>
      <c r="IG378" s="38"/>
      <c r="IH378" s="38"/>
    </row>
    <row r="379" ht="19.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  <c r="EO379" s="38"/>
      <c r="EP379" s="38"/>
      <c r="EQ379" s="38"/>
      <c r="ER379" s="38"/>
      <c r="ES379" s="38"/>
      <c r="ET379" s="38"/>
      <c r="EU379" s="38"/>
      <c r="EV379" s="38"/>
      <c r="EW379" s="38"/>
      <c r="EX379" s="38"/>
      <c r="EY379" s="38"/>
      <c r="EZ379" s="38"/>
      <c r="FA379" s="38"/>
      <c r="FB379" s="38"/>
      <c r="FC379" s="38"/>
      <c r="FD379" s="38"/>
      <c r="FE379" s="38"/>
      <c r="FF379" s="38"/>
      <c r="FG379" s="38"/>
      <c r="FH379" s="38"/>
      <c r="FI379" s="38"/>
      <c r="FJ379" s="38"/>
      <c r="FK379" s="38"/>
      <c r="FL379" s="38"/>
      <c r="FM379" s="38"/>
      <c r="FN379" s="38"/>
      <c r="FO379" s="38"/>
      <c r="FP379" s="38"/>
      <c r="FQ379" s="38"/>
      <c r="FR379" s="38"/>
      <c r="FS379" s="38"/>
      <c r="FT379" s="38"/>
      <c r="FU379" s="38"/>
      <c r="FV379" s="38"/>
      <c r="FW379" s="38"/>
      <c r="FX379" s="38"/>
      <c r="FY379" s="38"/>
      <c r="FZ379" s="38"/>
      <c r="GA379" s="38"/>
      <c r="GB379" s="38"/>
      <c r="GC379" s="38"/>
      <c r="GD379" s="38"/>
      <c r="GE379" s="38"/>
      <c r="GF379" s="38"/>
      <c r="GG379" s="38"/>
      <c r="GH379" s="38"/>
      <c r="GI379" s="38"/>
      <c r="GJ379" s="38"/>
      <c r="GK379" s="38"/>
      <c r="GL379" s="38"/>
      <c r="GM379" s="38"/>
      <c r="GN379" s="38"/>
      <c r="GO379" s="38"/>
      <c r="GP379" s="38"/>
      <c r="GQ379" s="38"/>
      <c r="GR379" s="38"/>
      <c r="GS379" s="38"/>
      <c r="GT379" s="38"/>
      <c r="GU379" s="38"/>
      <c r="GV379" s="38"/>
      <c r="GW379" s="38"/>
      <c r="GX379" s="38"/>
      <c r="GY379" s="38"/>
      <c r="GZ379" s="38"/>
      <c r="HA379" s="38"/>
      <c r="HB379" s="38"/>
      <c r="HC379" s="38"/>
      <c r="HD379" s="38"/>
      <c r="HE379" s="38"/>
      <c r="HF379" s="38"/>
      <c r="HG379" s="38"/>
      <c r="HH379" s="38"/>
      <c r="HI379" s="38"/>
      <c r="HJ379" s="38"/>
      <c r="HK379" s="38"/>
      <c r="HL379" s="38"/>
      <c r="HM379" s="38"/>
      <c r="HN379" s="38"/>
      <c r="HO379" s="38"/>
      <c r="HP379" s="38"/>
      <c r="HQ379" s="38"/>
      <c r="HR379" s="38"/>
      <c r="HS379" s="38"/>
      <c r="HT379" s="38"/>
      <c r="HU379" s="38"/>
      <c r="HV379" s="38"/>
      <c r="HW379" s="38"/>
      <c r="HX379" s="38"/>
      <c r="HY379" s="38"/>
      <c r="HZ379" s="38"/>
      <c r="IA379" s="38"/>
      <c r="IB379" s="38"/>
      <c r="IC379" s="38"/>
      <c r="ID379" s="38"/>
      <c r="IE379" s="38"/>
      <c r="IF379" s="38"/>
      <c r="IG379" s="38"/>
      <c r="IH379" s="38"/>
    </row>
    <row r="380" ht="19.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  <c r="EO380" s="38"/>
      <c r="EP380" s="38"/>
      <c r="EQ380" s="38"/>
      <c r="ER380" s="38"/>
      <c r="ES380" s="38"/>
      <c r="ET380" s="38"/>
      <c r="EU380" s="38"/>
      <c r="EV380" s="38"/>
      <c r="EW380" s="38"/>
      <c r="EX380" s="38"/>
      <c r="EY380" s="38"/>
      <c r="EZ380" s="38"/>
      <c r="FA380" s="38"/>
      <c r="FB380" s="38"/>
      <c r="FC380" s="38"/>
      <c r="FD380" s="38"/>
      <c r="FE380" s="38"/>
      <c r="FF380" s="38"/>
      <c r="FG380" s="38"/>
      <c r="FH380" s="38"/>
      <c r="FI380" s="38"/>
      <c r="FJ380" s="38"/>
      <c r="FK380" s="38"/>
      <c r="FL380" s="38"/>
      <c r="FM380" s="38"/>
      <c r="FN380" s="38"/>
      <c r="FO380" s="38"/>
      <c r="FP380" s="38"/>
      <c r="FQ380" s="38"/>
      <c r="FR380" s="38"/>
      <c r="FS380" s="38"/>
      <c r="FT380" s="38"/>
      <c r="FU380" s="38"/>
      <c r="FV380" s="38"/>
      <c r="FW380" s="38"/>
      <c r="FX380" s="38"/>
      <c r="FY380" s="38"/>
      <c r="FZ380" s="38"/>
      <c r="GA380" s="38"/>
      <c r="GB380" s="38"/>
      <c r="GC380" s="38"/>
      <c r="GD380" s="38"/>
      <c r="GE380" s="38"/>
      <c r="GF380" s="38"/>
      <c r="GG380" s="38"/>
      <c r="GH380" s="38"/>
      <c r="GI380" s="38"/>
      <c r="GJ380" s="38"/>
      <c r="GK380" s="38"/>
      <c r="GL380" s="38"/>
      <c r="GM380" s="38"/>
      <c r="GN380" s="38"/>
      <c r="GO380" s="38"/>
      <c r="GP380" s="38"/>
      <c r="GQ380" s="38"/>
      <c r="GR380" s="38"/>
      <c r="GS380" s="38"/>
      <c r="GT380" s="38"/>
      <c r="GU380" s="38"/>
      <c r="GV380" s="38"/>
      <c r="GW380" s="38"/>
      <c r="GX380" s="38"/>
      <c r="GY380" s="38"/>
      <c r="GZ380" s="38"/>
      <c r="HA380" s="38"/>
      <c r="HB380" s="38"/>
      <c r="HC380" s="38"/>
      <c r="HD380" s="38"/>
      <c r="HE380" s="38"/>
      <c r="HF380" s="38"/>
      <c r="HG380" s="38"/>
      <c r="HH380" s="38"/>
      <c r="HI380" s="38"/>
      <c r="HJ380" s="38"/>
      <c r="HK380" s="38"/>
      <c r="HL380" s="38"/>
      <c r="HM380" s="38"/>
      <c r="HN380" s="38"/>
      <c r="HO380" s="38"/>
      <c r="HP380" s="38"/>
      <c r="HQ380" s="38"/>
      <c r="HR380" s="38"/>
      <c r="HS380" s="38"/>
      <c r="HT380" s="38"/>
      <c r="HU380" s="38"/>
      <c r="HV380" s="38"/>
      <c r="HW380" s="38"/>
      <c r="HX380" s="38"/>
      <c r="HY380" s="38"/>
      <c r="HZ380" s="38"/>
      <c r="IA380" s="38"/>
      <c r="IB380" s="38"/>
      <c r="IC380" s="38"/>
      <c r="ID380" s="38"/>
      <c r="IE380" s="38"/>
      <c r="IF380" s="38"/>
      <c r="IG380" s="38"/>
      <c r="IH380" s="38"/>
    </row>
    <row r="381" ht="19.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  <c r="EO381" s="38"/>
      <c r="EP381" s="38"/>
      <c r="EQ381" s="38"/>
      <c r="ER381" s="38"/>
      <c r="ES381" s="38"/>
      <c r="ET381" s="38"/>
      <c r="EU381" s="38"/>
      <c r="EV381" s="38"/>
      <c r="EW381" s="38"/>
      <c r="EX381" s="38"/>
      <c r="EY381" s="38"/>
      <c r="EZ381" s="38"/>
      <c r="FA381" s="38"/>
      <c r="FB381" s="38"/>
      <c r="FC381" s="38"/>
      <c r="FD381" s="38"/>
      <c r="FE381" s="38"/>
      <c r="FF381" s="38"/>
      <c r="FG381" s="38"/>
      <c r="FH381" s="38"/>
      <c r="FI381" s="38"/>
      <c r="FJ381" s="38"/>
      <c r="FK381" s="38"/>
      <c r="FL381" s="38"/>
      <c r="FM381" s="38"/>
      <c r="FN381" s="38"/>
      <c r="FO381" s="38"/>
      <c r="FP381" s="38"/>
      <c r="FQ381" s="38"/>
      <c r="FR381" s="38"/>
      <c r="FS381" s="38"/>
      <c r="FT381" s="38"/>
      <c r="FU381" s="38"/>
      <c r="FV381" s="38"/>
      <c r="FW381" s="38"/>
      <c r="FX381" s="38"/>
      <c r="FY381" s="38"/>
      <c r="FZ381" s="38"/>
      <c r="GA381" s="38"/>
      <c r="GB381" s="38"/>
      <c r="GC381" s="38"/>
      <c r="GD381" s="38"/>
      <c r="GE381" s="38"/>
      <c r="GF381" s="38"/>
      <c r="GG381" s="38"/>
      <c r="GH381" s="38"/>
      <c r="GI381" s="38"/>
      <c r="GJ381" s="38"/>
      <c r="GK381" s="38"/>
      <c r="GL381" s="38"/>
      <c r="GM381" s="38"/>
      <c r="GN381" s="38"/>
      <c r="GO381" s="38"/>
      <c r="GP381" s="38"/>
      <c r="GQ381" s="38"/>
      <c r="GR381" s="38"/>
      <c r="GS381" s="38"/>
      <c r="GT381" s="38"/>
      <c r="GU381" s="38"/>
      <c r="GV381" s="38"/>
      <c r="GW381" s="38"/>
      <c r="GX381" s="38"/>
      <c r="GY381" s="38"/>
      <c r="GZ381" s="38"/>
      <c r="HA381" s="38"/>
      <c r="HB381" s="38"/>
      <c r="HC381" s="38"/>
      <c r="HD381" s="38"/>
      <c r="HE381" s="38"/>
      <c r="HF381" s="38"/>
      <c r="HG381" s="38"/>
      <c r="HH381" s="38"/>
      <c r="HI381" s="38"/>
      <c r="HJ381" s="38"/>
      <c r="HK381" s="38"/>
      <c r="HL381" s="38"/>
      <c r="HM381" s="38"/>
      <c r="HN381" s="38"/>
      <c r="HO381" s="38"/>
      <c r="HP381" s="38"/>
      <c r="HQ381" s="38"/>
      <c r="HR381" s="38"/>
      <c r="HS381" s="38"/>
      <c r="HT381" s="38"/>
      <c r="HU381" s="38"/>
      <c r="HV381" s="38"/>
      <c r="HW381" s="38"/>
      <c r="HX381" s="38"/>
      <c r="HY381" s="38"/>
      <c r="HZ381" s="38"/>
      <c r="IA381" s="38"/>
      <c r="IB381" s="38"/>
      <c r="IC381" s="38"/>
      <c r="ID381" s="38"/>
      <c r="IE381" s="38"/>
      <c r="IF381" s="38"/>
      <c r="IG381" s="38"/>
      <c r="IH381" s="38"/>
    </row>
    <row r="382" ht="19.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  <c r="EO382" s="38"/>
      <c r="EP382" s="38"/>
      <c r="EQ382" s="38"/>
      <c r="ER382" s="38"/>
      <c r="ES382" s="38"/>
      <c r="ET382" s="38"/>
      <c r="EU382" s="38"/>
      <c r="EV382" s="38"/>
      <c r="EW382" s="38"/>
      <c r="EX382" s="38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38"/>
      <c r="HQ382" s="38"/>
      <c r="HR382" s="38"/>
      <c r="HS382" s="38"/>
      <c r="HT382" s="38"/>
      <c r="HU382" s="38"/>
      <c r="HV382" s="38"/>
      <c r="HW382" s="38"/>
      <c r="HX382" s="38"/>
      <c r="HY382" s="38"/>
      <c r="HZ382" s="38"/>
      <c r="IA382" s="38"/>
      <c r="IB382" s="38"/>
      <c r="IC382" s="38"/>
      <c r="ID382" s="38"/>
      <c r="IE382" s="38"/>
      <c r="IF382" s="38"/>
      <c r="IG382" s="38"/>
      <c r="IH382" s="38"/>
    </row>
    <row r="383" ht="19.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  <c r="EO383" s="38"/>
      <c r="EP383" s="38"/>
      <c r="EQ383" s="38"/>
      <c r="ER383" s="38"/>
      <c r="ES383" s="38"/>
      <c r="ET383" s="38"/>
      <c r="EU383" s="38"/>
      <c r="EV383" s="38"/>
      <c r="EW383" s="38"/>
      <c r="EX383" s="38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38"/>
      <c r="HQ383" s="38"/>
      <c r="HR383" s="38"/>
      <c r="HS383" s="38"/>
      <c r="HT383" s="38"/>
      <c r="HU383" s="38"/>
      <c r="HV383" s="38"/>
      <c r="HW383" s="38"/>
      <c r="HX383" s="38"/>
      <c r="HY383" s="38"/>
      <c r="HZ383" s="38"/>
      <c r="IA383" s="38"/>
      <c r="IB383" s="38"/>
      <c r="IC383" s="38"/>
      <c r="ID383" s="38"/>
      <c r="IE383" s="38"/>
      <c r="IF383" s="38"/>
      <c r="IG383" s="38"/>
      <c r="IH383" s="38"/>
    </row>
    <row r="384" ht="19.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  <c r="EO384" s="38"/>
      <c r="EP384" s="38"/>
      <c r="EQ384" s="38"/>
      <c r="ER384" s="38"/>
      <c r="ES384" s="38"/>
      <c r="ET384" s="38"/>
      <c r="EU384" s="38"/>
      <c r="EV384" s="38"/>
      <c r="EW384" s="38"/>
      <c r="EX384" s="38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  <c r="HU384" s="38"/>
      <c r="HV384" s="38"/>
      <c r="HW384" s="38"/>
      <c r="HX384" s="38"/>
      <c r="HY384" s="38"/>
      <c r="HZ384" s="38"/>
      <c r="IA384" s="38"/>
      <c r="IB384" s="38"/>
      <c r="IC384" s="38"/>
      <c r="ID384" s="38"/>
      <c r="IE384" s="38"/>
      <c r="IF384" s="38"/>
      <c r="IG384" s="38"/>
      <c r="IH384" s="38"/>
    </row>
    <row r="385" ht="19.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  <c r="EO385" s="38"/>
      <c r="EP385" s="38"/>
      <c r="EQ385" s="38"/>
      <c r="ER385" s="38"/>
      <c r="ES385" s="38"/>
      <c r="ET385" s="38"/>
      <c r="EU385" s="38"/>
      <c r="EV385" s="38"/>
      <c r="EW385" s="38"/>
      <c r="EX385" s="38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38"/>
      <c r="HQ385" s="38"/>
      <c r="HR385" s="38"/>
      <c r="HS385" s="38"/>
      <c r="HT385" s="38"/>
      <c r="HU385" s="38"/>
      <c r="HV385" s="38"/>
      <c r="HW385" s="38"/>
      <c r="HX385" s="38"/>
      <c r="HY385" s="38"/>
      <c r="HZ385" s="38"/>
      <c r="IA385" s="38"/>
      <c r="IB385" s="38"/>
      <c r="IC385" s="38"/>
      <c r="ID385" s="38"/>
      <c r="IE385" s="38"/>
      <c r="IF385" s="38"/>
      <c r="IG385" s="38"/>
      <c r="IH385" s="38"/>
    </row>
    <row r="386" ht="19.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  <c r="EO386" s="38"/>
      <c r="EP386" s="38"/>
      <c r="EQ386" s="38"/>
      <c r="ER386" s="38"/>
      <c r="ES386" s="38"/>
      <c r="ET386" s="38"/>
      <c r="EU386" s="38"/>
      <c r="EV386" s="38"/>
      <c r="EW386" s="38"/>
      <c r="EX386" s="38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/>
      <c r="HL386" s="38"/>
      <c r="HM386" s="38"/>
      <c r="HN386" s="38"/>
      <c r="HO386" s="38"/>
      <c r="HP386" s="38"/>
      <c r="HQ386" s="38"/>
      <c r="HR386" s="38"/>
      <c r="HS386" s="38"/>
      <c r="HT386" s="38"/>
      <c r="HU386" s="38"/>
      <c r="HV386" s="38"/>
      <c r="HW386" s="38"/>
      <c r="HX386" s="38"/>
      <c r="HY386" s="38"/>
      <c r="HZ386" s="38"/>
      <c r="IA386" s="38"/>
      <c r="IB386" s="38"/>
      <c r="IC386" s="38"/>
      <c r="ID386" s="38"/>
      <c r="IE386" s="38"/>
      <c r="IF386" s="38"/>
      <c r="IG386" s="38"/>
      <c r="IH386" s="38"/>
    </row>
    <row r="387" ht="19.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  <c r="EO387" s="38"/>
      <c r="EP387" s="38"/>
      <c r="EQ387" s="38"/>
      <c r="ER387" s="38"/>
      <c r="ES387" s="38"/>
      <c r="ET387" s="38"/>
      <c r="EU387" s="38"/>
      <c r="EV387" s="38"/>
      <c r="EW387" s="38"/>
      <c r="EX387" s="38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38"/>
      <c r="HQ387" s="38"/>
      <c r="HR387" s="38"/>
      <c r="HS387" s="38"/>
      <c r="HT387" s="38"/>
      <c r="HU387" s="38"/>
      <c r="HV387" s="38"/>
      <c r="HW387" s="38"/>
      <c r="HX387" s="38"/>
      <c r="HY387" s="38"/>
      <c r="HZ387" s="38"/>
      <c r="IA387" s="38"/>
      <c r="IB387" s="38"/>
      <c r="IC387" s="38"/>
      <c r="ID387" s="38"/>
      <c r="IE387" s="38"/>
      <c r="IF387" s="38"/>
      <c r="IG387" s="38"/>
      <c r="IH387" s="38"/>
    </row>
    <row r="388" ht="19.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  <c r="EO388" s="38"/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  <c r="HU388" s="38"/>
      <c r="HV388" s="38"/>
      <c r="HW388" s="38"/>
      <c r="HX388" s="38"/>
      <c r="HY388" s="38"/>
      <c r="HZ388" s="38"/>
      <c r="IA388" s="38"/>
      <c r="IB388" s="38"/>
      <c r="IC388" s="38"/>
      <c r="ID388" s="38"/>
      <c r="IE388" s="38"/>
      <c r="IF388" s="38"/>
      <c r="IG388" s="38"/>
      <c r="IH388" s="38"/>
    </row>
    <row r="389" ht="19.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  <c r="EO389" s="38"/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38"/>
      <c r="HQ389" s="38"/>
      <c r="HR389" s="38"/>
      <c r="HS389" s="38"/>
      <c r="HT389" s="38"/>
      <c r="HU389" s="38"/>
      <c r="HV389" s="38"/>
      <c r="HW389" s="38"/>
      <c r="HX389" s="38"/>
      <c r="HY389" s="38"/>
      <c r="HZ389" s="38"/>
      <c r="IA389" s="38"/>
      <c r="IB389" s="38"/>
      <c r="IC389" s="38"/>
      <c r="ID389" s="38"/>
      <c r="IE389" s="38"/>
      <c r="IF389" s="38"/>
      <c r="IG389" s="38"/>
      <c r="IH389" s="38"/>
    </row>
    <row r="390" ht="19.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  <c r="EO390" s="38"/>
      <c r="EP390" s="38"/>
      <c r="EQ390" s="38"/>
      <c r="ER390" s="38"/>
      <c r="ES390" s="38"/>
      <c r="ET390" s="38"/>
      <c r="EU390" s="38"/>
      <c r="EV390" s="38"/>
      <c r="EW390" s="38"/>
      <c r="EX390" s="38"/>
      <c r="EY390" s="38"/>
      <c r="EZ390" s="38"/>
      <c r="FA390" s="38"/>
      <c r="FB390" s="38"/>
      <c r="FC390" s="38"/>
      <c r="FD390" s="38"/>
      <c r="FE390" s="38"/>
      <c r="FF390" s="38"/>
      <c r="FG390" s="38"/>
      <c r="FH390" s="38"/>
      <c r="FI390" s="38"/>
      <c r="FJ390" s="38"/>
      <c r="FK390" s="38"/>
      <c r="FL390" s="38"/>
      <c r="FM390" s="38"/>
      <c r="FN390" s="38"/>
      <c r="FO390" s="38"/>
      <c r="FP390" s="38"/>
      <c r="FQ390" s="38"/>
      <c r="FR390" s="38"/>
      <c r="FS390" s="38"/>
      <c r="FT390" s="38"/>
      <c r="FU390" s="38"/>
      <c r="FV390" s="38"/>
      <c r="FW390" s="38"/>
      <c r="FX390" s="38"/>
      <c r="FY390" s="38"/>
      <c r="FZ390" s="38"/>
      <c r="GA390" s="38"/>
      <c r="GB390" s="38"/>
      <c r="GC390" s="38"/>
      <c r="GD390" s="38"/>
      <c r="GE390" s="38"/>
      <c r="GF390" s="38"/>
      <c r="GG390" s="38"/>
      <c r="GH390" s="38"/>
      <c r="GI390" s="38"/>
      <c r="GJ390" s="38"/>
      <c r="GK390" s="38"/>
      <c r="GL390" s="38"/>
      <c r="GM390" s="38"/>
      <c r="GN390" s="38"/>
      <c r="GO390" s="38"/>
      <c r="GP390" s="38"/>
      <c r="GQ390" s="38"/>
      <c r="GR390" s="38"/>
      <c r="GS390" s="38"/>
      <c r="GT390" s="38"/>
      <c r="GU390" s="38"/>
      <c r="GV390" s="38"/>
      <c r="GW390" s="38"/>
      <c r="GX390" s="38"/>
      <c r="GY390" s="38"/>
      <c r="GZ390" s="38"/>
      <c r="HA390" s="38"/>
      <c r="HB390" s="38"/>
      <c r="HC390" s="38"/>
      <c r="HD390" s="38"/>
      <c r="HE390" s="38"/>
      <c r="HF390" s="38"/>
      <c r="HG390" s="38"/>
      <c r="HH390" s="38"/>
      <c r="HI390" s="38"/>
      <c r="HJ390" s="38"/>
      <c r="HK390" s="38"/>
      <c r="HL390" s="38"/>
      <c r="HM390" s="38"/>
      <c r="HN390" s="38"/>
      <c r="HO390" s="38"/>
      <c r="HP390" s="38"/>
      <c r="HQ390" s="38"/>
      <c r="HR390" s="38"/>
      <c r="HS390" s="38"/>
      <c r="HT390" s="38"/>
      <c r="HU390" s="38"/>
      <c r="HV390" s="38"/>
      <c r="HW390" s="38"/>
      <c r="HX390" s="38"/>
      <c r="HY390" s="38"/>
      <c r="HZ390" s="38"/>
      <c r="IA390" s="38"/>
      <c r="IB390" s="38"/>
      <c r="IC390" s="38"/>
      <c r="ID390" s="38"/>
      <c r="IE390" s="38"/>
      <c r="IF390" s="38"/>
      <c r="IG390" s="38"/>
      <c r="IH390" s="38"/>
    </row>
    <row r="391" ht="19.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  <c r="FU391" s="38"/>
      <c r="FV391" s="38"/>
      <c r="FW391" s="38"/>
      <c r="FX391" s="38"/>
      <c r="FY391" s="38"/>
      <c r="FZ391" s="38"/>
      <c r="GA391" s="38"/>
      <c r="GB391" s="38"/>
      <c r="GC391" s="38"/>
      <c r="GD391" s="38"/>
      <c r="GE391" s="38"/>
      <c r="GF391" s="38"/>
      <c r="GG391" s="38"/>
      <c r="GH391" s="38"/>
      <c r="GI391" s="38"/>
      <c r="GJ391" s="38"/>
      <c r="GK391" s="38"/>
      <c r="GL391" s="38"/>
      <c r="GM391" s="38"/>
      <c r="GN391" s="38"/>
      <c r="GO391" s="38"/>
      <c r="GP391" s="38"/>
      <c r="GQ391" s="38"/>
      <c r="GR391" s="38"/>
      <c r="GS391" s="38"/>
      <c r="GT391" s="38"/>
      <c r="GU391" s="38"/>
      <c r="GV391" s="38"/>
      <c r="GW391" s="38"/>
      <c r="GX391" s="38"/>
      <c r="GY391" s="38"/>
      <c r="GZ391" s="38"/>
      <c r="HA391" s="38"/>
      <c r="HB391" s="38"/>
      <c r="HC391" s="38"/>
      <c r="HD391" s="38"/>
      <c r="HE391" s="38"/>
      <c r="HF391" s="38"/>
      <c r="HG391" s="38"/>
      <c r="HH391" s="38"/>
      <c r="HI391" s="38"/>
      <c r="HJ391" s="38"/>
      <c r="HK391" s="38"/>
      <c r="HL391" s="38"/>
      <c r="HM391" s="38"/>
      <c r="HN391" s="38"/>
      <c r="HO391" s="38"/>
      <c r="HP391" s="38"/>
      <c r="HQ391" s="38"/>
      <c r="HR391" s="38"/>
      <c r="HS391" s="38"/>
      <c r="HT391" s="38"/>
      <c r="HU391" s="38"/>
      <c r="HV391" s="38"/>
      <c r="HW391" s="38"/>
      <c r="HX391" s="38"/>
      <c r="HY391" s="38"/>
      <c r="HZ391" s="38"/>
      <c r="IA391" s="38"/>
      <c r="IB391" s="38"/>
      <c r="IC391" s="38"/>
      <c r="ID391" s="38"/>
      <c r="IE391" s="38"/>
      <c r="IF391" s="38"/>
      <c r="IG391" s="38"/>
      <c r="IH391" s="38"/>
    </row>
    <row r="392" ht="19.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  <c r="EO392" s="38"/>
      <c r="EP392" s="38"/>
      <c r="EQ392" s="38"/>
      <c r="ER392" s="38"/>
      <c r="ES392" s="38"/>
      <c r="ET392" s="38"/>
      <c r="EU392" s="38"/>
      <c r="EV392" s="38"/>
      <c r="EW392" s="38"/>
      <c r="EX392" s="38"/>
      <c r="EY392" s="38"/>
      <c r="EZ392" s="38"/>
      <c r="FA392" s="38"/>
      <c r="FB392" s="38"/>
      <c r="FC392" s="38"/>
      <c r="FD392" s="38"/>
      <c r="FE392" s="38"/>
      <c r="FF392" s="38"/>
      <c r="FG392" s="38"/>
      <c r="FH392" s="38"/>
      <c r="FI392" s="38"/>
      <c r="FJ392" s="38"/>
      <c r="FK392" s="38"/>
      <c r="FL392" s="38"/>
      <c r="FM392" s="38"/>
      <c r="FN392" s="38"/>
      <c r="FO392" s="38"/>
      <c r="FP392" s="38"/>
      <c r="FQ392" s="38"/>
      <c r="FR392" s="38"/>
      <c r="FS392" s="38"/>
      <c r="FT392" s="38"/>
      <c r="FU392" s="38"/>
      <c r="FV392" s="38"/>
      <c r="FW392" s="38"/>
      <c r="FX392" s="38"/>
      <c r="FY392" s="38"/>
      <c r="FZ392" s="38"/>
      <c r="GA392" s="38"/>
      <c r="GB392" s="38"/>
      <c r="GC392" s="38"/>
      <c r="GD392" s="38"/>
      <c r="GE392" s="38"/>
      <c r="GF392" s="38"/>
      <c r="GG392" s="38"/>
      <c r="GH392" s="38"/>
      <c r="GI392" s="38"/>
      <c r="GJ392" s="38"/>
      <c r="GK392" s="38"/>
      <c r="GL392" s="38"/>
      <c r="GM392" s="38"/>
      <c r="GN392" s="38"/>
      <c r="GO392" s="38"/>
      <c r="GP392" s="38"/>
      <c r="GQ392" s="38"/>
      <c r="GR392" s="38"/>
      <c r="GS392" s="38"/>
      <c r="GT392" s="38"/>
      <c r="GU392" s="38"/>
      <c r="GV392" s="38"/>
      <c r="GW392" s="38"/>
      <c r="GX392" s="38"/>
      <c r="GY392" s="38"/>
      <c r="GZ392" s="38"/>
      <c r="HA392" s="38"/>
      <c r="HB392" s="38"/>
      <c r="HC392" s="38"/>
      <c r="HD392" s="38"/>
      <c r="HE392" s="38"/>
      <c r="HF392" s="38"/>
      <c r="HG392" s="38"/>
      <c r="HH392" s="38"/>
      <c r="HI392" s="38"/>
      <c r="HJ392" s="38"/>
      <c r="HK392" s="38"/>
      <c r="HL392" s="38"/>
      <c r="HM392" s="38"/>
      <c r="HN392" s="38"/>
      <c r="HO392" s="38"/>
      <c r="HP392" s="38"/>
      <c r="HQ392" s="38"/>
      <c r="HR392" s="38"/>
      <c r="HS392" s="38"/>
      <c r="HT392" s="38"/>
      <c r="HU392" s="38"/>
      <c r="HV392" s="38"/>
      <c r="HW392" s="38"/>
      <c r="HX392" s="38"/>
      <c r="HY392" s="38"/>
      <c r="HZ392" s="38"/>
      <c r="IA392" s="38"/>
      <c r="IB392" s="38"/>
      <c r="IC392" s="38"/>
      <c r="ID392" s="38"/>
      <c r="IE392" s="38"/>
      <c r="IF392" s="38"/>
      <c r="IG392" s="38"/>
      <c r="IH392" s="38"/>
    </row>
    <row r="393" ht="19.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  <c r="EO393" s="38"/>
      <c r="EP393" s="38"/>
      <c r="EQ393" s="38"/>
      <c r="ER393" s="38"/>
      <c r="ES393" s="38"/>
      <c r="ET393" s="38"/>
      <c r="EU393" s="38"/>
      <c r="EV393" s="38"/>
      <c r="EW393" s="38"/>
      <c r="EX393" s="38"/>
      <c r="EY393" s="38"/>
      <c r="EZ393" s="38"/>
      <c r="FA393" s="38"/>
      <c r="FB393" s="38"/>
      <c r="FC393" s="38"/>
      <c r="FD393" s="38"/>
      <c r="FE393" s="38"/>
      <c r="FF393" s="38"/>
      <c r="FG393" s="38"/>
      <c r="FH393" s="38"/>
      <c r="FI393" s="38"/>
      <c r="FJ393" s="38"/>
      <c r="FK393" s="38"/>
      <c r="FL393" s="38"/>
      <c r="FM393" s="38"/>
      <c r="FN393" s="38"/>
      <c r="FO393" s="38"/>
      <c r="FP393" s="38"/>
      <c r="FQ393" s="38"/>
      <c r="FR393" s="38"/>
      <c r="FS393" s="38"/>
      <c r="FT393" s="38"/>
      <c r="FU393" s="38"/>
      <c r="FV393" s="38"/>
      <c r="FW393" s="38"/>
      <c r="FX393" s="38"/>
      <c r="FY393" s="38"/>
      <c r="FZ393" s="38"/>
      <c r="GA393" s="38"/>
      <c r="GB393" s="38"/>
      <c r="GC393" s="38"/>
      <c r="GD393" s="38"/>
      <c r="GE393" s="38"/>
      <c r="GF393" s="38"/>
      <c r="GG393" s="38"/>
      <c r="GH393" s="38"/>
      <c r="GI393" s="38"/>
      <c r="GJ393" s="38"/>
      <c r="GK393" s="38"/>
      <c r="GL393" s="38"/>
      <c r="GM393" s="38"/>
      <c r="GN393" s="38"/>
      <c r="GO393" s="38"/>
      <c r="GP393" s="38"/>
      <c r="GQ393" s="38"/>
      <c r="GR393" s="38"/>
      <c r="GS393" s="38"/>
      <c r="GT393" s="38"/>
      <c r="GU393" s="38"/>
      <c r="GV393" s="38"/>
      <c r="GW393" s="38"/>
      <c r="GX393" s="38"/>
      <c r="GY393" s="38"/>
      <c r="GZ393" s="38"/>
      <c r="HA393" s="38"/>
      <c r="HB393" s="38"/>
      <c r="HC393" s="38"/>
      <c r="HD393" s="38"/>
      <c r="HE393" s="38"/>
      <c r="HF393" s="38"/>
      <c r="HG393" s="38"/>
      <c r="HH393" s="38"/>
      <c r="HI393" s="38"/>
      <c r="HJ393" s="38"/>
      <c r="HK393" s="38"/>
      <c r="HL393" s="38"/>
      <c r="HM393" s="38"/>
      <c r="HN393" s="38"/>
      <c r="HO393" s="38"/>
      <c r="HP393" s="38"/>
      <c r="HQ393" s="38"/>
      <c r="HR393" s="38"/>
      <c r="HS393" s="38"/>
      <c r="HT393" s="38"/>
      <c r="HU393" s="38"/>
      <c r="HV393" s="38"/>
      <c r="HW393" s="38"/>
      <c r="HX393" s="38"/>
      <c r="HY393" s="38"/>
      <c r="HZ393" s="38"/>
      <c r="IA393" s="38"/>
      <c r="IB393" s="38"/>
      <c r="IC393" s="38"/>
      <c r="ID393" s="38"/>
      <c r="IE393" s="38"/>
      <c r="IF393" s="38"/>
      <c r="IG393" s="38"/>
      <c r="IH393" s="38"/>
    </row>
    <row r="394" ht="19.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  <c r="EO394" s="38"/>
      <c r="EP394" s="38"/>
      <c r="EQ394" s="38"/>
      <c r="ER394" s="38"/>
      <c r="ES394" s="38"/>
      <c r="ET394" s="38"/>
      <c r="EU394" s="38"/>
      <c r="EV394" s="38"/>
      <c r="EW394" s="38"/>
      <c r="EX394" s="38"/>
      <c r="EY394" s="38"/>
      <c r="EZ394" s="38"/>
      <c r="FA394" s="38"/>
      <c r="FB394" s="38"/>
      <c r="FC394" s="38"/>
      <c r="FD394" s="38"/>
      <c r="FE394" s="38"/>
      <c r="FF394" s="38"/>
      <c r="FG394" s="38"/>
      <c r="FH394" s="38"/>
      <c r="FI394" s="38"/>
      <c r="FJ394" s="38"/>
      <c r="FK394" s="38"/>
      <c r="FL394" s="38"/>
      <c r="FM394" s="38"/>
      <c r="FN394" s="38"/>
      <c r="FO394" s="38"/>
      <c r="FP394" s="38"/>
      <c r="FQ394" s="38"/>
      <c r="FR394" s="38"/>
      <c r="FS394" s="38"/>
      <c r="FT394" s="38"/>
      <c r="FU394" s="38"/>
      <c r="FV394" s="38"/>
      <c r="FW394" s="38"/>
      <c r="FX394" s="38"/>
      <c r="FY394" s="38"/>
      <c r="FZ394" s="38"/>
      <c r="GA394" s="38"/>
      <c r="GB394" s="38"/>
      <c r="GC394" s="38"/>
      <c r="GD394" s="38"/>
      <c r="GE394" s="38"/>
      <c r="GF394" s="38"/>
      <c r="GG394" s="38"/>
      <c r="GH394" s="38"/>
      <c r="GI394" s="38"/>
      <c r="GJ394" s="38"/>
      <c r="GK394" s="38"/>
      <c r="GL394" s="38"/>
      <c r="GM394" s="38"/>
      <c r="GN394" s="38"/>
      <c r="GO394" s="38"/>
      <c r="GP394" s="38"/>
      <c r="GQ394" s="38"/>
      <c r="GR394" s="38"/>
      <c r="GS394" s="38"/>
      <c r="GT394" s="38"/>
      <c r="GU394" s="38"/>
      <c r="GV394" s="38"/>
      <c r="GW394" s="38"/>
      <c r="GX394" s="38"/>
      <c r="GY394" s="38"/>
      <c r="GZ394" s="38"/>
      <c r="HA394" s="38"/>
      <c r="HB394" s="38"/>
      <c r="HC394" s="38"/>
      <c r="HD394" s="38"/>
      <c r="HE394" s="38"/>
      <c r="HF394" s="38"/>
      <c r="HG394" s="38"/>
      <c r="HH394" s="38"/>
      <c r="HI394" s="38"/>
      <c r="HJ394" s="38"/>
      <c r="HK394" s="38"/>
      <c r="HL394" s="38"/>
      <c r="HM394" s="38"/>
      <c r="HN394" s="38"/>
      <c r="HO394" s="38"/>
      <c r="HP394" s="38"/>
      <c r="HQ394" s="38"/>
      <c r="HR394" s="38"/>
      <c r="HS394" s="38"/>
      <c r="HT394" s="38"/>
      <c r="HU394" s="38"/>
      <c r="HV394" s="38"/>
      <c r="HW394" s="38"/>
      <c r="HX394" s="38"/>
      <c r="HY394" s="38"/>
      <c r="HZ394" s="38"/>
      <c r="IA394" s="38"/>
      <c r="IB394" s="38"/>
      <c r="IC394" s="38"/>
      <c r="ID394" s="38"/>
      <c r="IE394" s="38"/>
      <c r="IF394" s="38"/>
      <c r="IG394" s="38"/>
      <c r="IH394" s="38"/>
    </row>
    <row r="395" ht="19.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  <c r="DS395" s="38"/>
      <c r="DT395" s="38"/>
      <c r="DU395" s="38"/>
      <c r="DV395" s="38"/>
      <c r="DW395" s="38"/>
      <c r="DX395" s="38"/>
      <c r="DY395" s="38"/>
      <c r="DZ395" s="38"/>
      <c r="EA395" s="38"/>
      <c r="EB395" s="38"/>
      <c r="EC395" s="38"/>
      <c r="ED395" s="38"/>
      <c r="EE395" s="38"/>
      <c r="EF395" s="38"/>
      <c r="EG395" s="38"/>
      <c r="EH395" s="38"/>
      <c r="EI395" s="38"/>
      <c r="EJ395" s="38"/>
      <c r="EK395" s="38"/>
      <c r="EL395" s="38"/>
      <c r="EM395" s="38"/>
      <c r="EN395" s="38"/>
      <c r="EO395" s="38"/>
      <c r="EP395" s="38"/>
      <c r="EQ395" s="38"/>
      <c r="ER395" s="38"/>
      <c r="ES395" s="38"/>
      <c r="ET395" s="38"/>
      <c r="EU395" s="38"/>
      <c r="EV395" s="38"/>
      <c r="EW395" s="38"/>
      <c r="EX395" s="38"/>
      <c r="EY395" s="38"/>
      <c r="EZ395" s="38"/>
      <c r="FA395" s="38"/>
      <c r="FB395" s="38"/>
      <c r="FC395" s="38"/>
      <c r="FD395" s="38"/>
      <c r="FE395" s="38"/>
      <c r="FF395" s="38"/>
      <c r="FG395" s="38"/>
      <c r="FH395" s="38"/>
      <c r="FI395" s="38"/>
      <c r="FJ395" s="38"/>
      <c r="FK395" s="38"/>
      <c r="FL395" s="38"/>
      <c r="FM395" s="38"/>
      <c r="FN395" s="38"/>
      <c r="FO395" s="38"/>
      <c r="FP395" s="38"/>
      <c r="FQ395" s="38"/>
      <c r="FR395" s="38"/>
      <c r="FS395" s="38"/>
      <c r="FT395" s="38"/>
      <c r="FU395" s="38"/>
      <c r="FV395" s="38"/>
      <c r="FW395" s="38"/>
      <c r="FX395" s="38"/>
      <c r="FY395" s="38"/>
      <c r="FZ395" s="38"/>
      <c r="GA395" s="38"/>
      <c r="GB395" s="38"/>
      <c r="GC395" s="38"/>
      <c r="GD395" s="38"/>
      <c r="GE395" s="38"/>
      <c r="GF395" s="38"/>
      <c r="GG395" s="38"/>
      <c r="GH395" s="38"/>
      <c r="GI395" s="38"/>
      <c r="GJ395" s="38"/>
      <c r="GK395" s="38"/>
      <c r="GL395" s="38"/>
      <c r="GM395" s="38"/>
      <c r="GN395" s="38"/>
      <c r="GO395" s="38"/>
      <c r="GP395" s="38"/>
      <c r="GQ395" s="38"/>
      <c r="GR395" s="38"/>
      <c r="GS395" s="38"/>
      <c r="GT395" s="38"/>
      <c r="GU395" s="38"/>
      <c r="GV395" s="38"/>
      <c r="GW395" s="38"/>
      <c r="GX395" s="38"/>
      <c r="GY395" s="38"/>
      <c r="GZ395" s="38"/>
      <c r="HA395" s="38"/>
      <c r="HB395" s="38"/>
      <c r="HC395" s="38"/>
      <c r="HD395" s="38"/>
      <c r="HE395" s="38"/>
      <c r="HF395" s="38"/>
      <c r="HG395" s="38"/>
      <c r="HH395" s="38"/>
      <c r="HI395" s="38"/>
      <c r="HJ395" s="38"/>
      <c r="HK395" s="38"/>
      <c r="HL395" s="38"/>
      <c r="HM395" s="38"/>
      <c r="HN395" s="38"/>
      <c r="HO395" s="38"/>
      <c r="HP395" s="38"/>
      <c r="HQ395" s="38"/>
      <c r="HR395" s="38"/>
      <c r="HS395" s="38"/>
      <c r="HT395" s="38"/>
      <c r="HU395" s="38"/>
      <c r="HV395" s="38"/>
      <c r="HW395" s="38"/>
      <c r="HX395" s="38"/>
      <c r="HY395" s="38"/>
      <c r="HZ395" s="38"/>
      <c r="IA395" s="38"/>
      <c r="IB395" s="38"/>
      <c r="IC395" s="38"/>
      <c r="ID395" s="38"/>
      <c r="IE395" s="38"/>
      <c r="IF395" s="38"/>
      <c r="IG395" s="38"/>
      <c r="IH395" s="38"/>
    </row>
    <row r="396" ht="19.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  <c r="EO396" s="38"/>
      <c r="EP396" s="38"/>
      <c r="EQ396" s="38"/>
      <c r="ER396" s="38"/>
      <c r="ES396" s="38"/>
      <c r="ET396" s="38"/>
      <c r="EU396" s="38"/>
      <c r="EV396" s="38"/>
      <c r="EW396" s="38"/>
      <c r="EX396" s="38"/>
      <c r="EY396" s="38"/>
      <c r="EZ396" s="38"/>
      <c r="FA396" s="38"/>
      <c r="FB396" s="38"/>
      <c r="FC396" s="38"/>
      <c r="FD396" s="38"/>
      <c r="FE396" s="38"/>
      <c r="FF396" s="38"/>
      <c r="FG396" s="38"/>
      <c r="FH396" s="38"/>
      <c r="FI396" s="38"/>
      <c r="FJ396" s="38"/>
      <c r="FK396" s="38"/>
      <c r="FL396" s="38"/>
      <c r="FM396" s="38"/>
      <c r="FN396" s="38"/>
      <c r="FO396" s="38"/>
      <c r="FP396" s="38"/>
      <c r="FQ396" s="38"/>
      <c r="FR396" s="38"/>
      <c r="FS396" s="38"/>
      <c r="FT396" s="38"/>
      <c r="FU396" s="38"/>
      <c r="FV396" s="38"/>
      <c r="FW396" s="38"/>
      <c r="FX396" s="38"/>
      <c r="FY396" s="38"/>
      <c r="FZ396" s="38"/>
      <c r="GA396" s="38"/>
      <c r="GB396" s="38"/>
      <c r="GC396" s="38"/>
      <c r="GD396" s="38"/>
      <c r="GE396" s="38"/>
      <c r="GF396" s="38"/>
      <c r="GG396" s="38"/>
      <c r="GH396" s="38"/>
      <c r="GI396" s="38"/>
      <c r="GJ396" s="38"/>
      <c r="GK396" s="38"/>
      <c r="GL396" s="38"/>
      <c r="GM396" s="38"/>
      <c r="GN396" s="38"/>
      <c r="GO396" s="38"/>
      <c r="GP396" s="38"/>
      <c r="GQ396" s="38"/>
      <c r="GR396" s="38"/>
      <c r="GS396" s="38"/>
      <c r="GT396" s="38"/>
      <c r="GU396" s="38"/>
      <c r="GV396" s="38"/>
      <c r="GW396" s="38"/>
      <c r="GX396" s="38"/>
      <c r="GY396" s="38"/>
      <c r="GZ396" s="38"/>
      <c r="HA396" s="38"/>
      <c r="HB396" s="38"/>
      <c r="HC396" s="38"/>
      <c r="HD396" s="38"/>
      <c r="HE396" s="38"/>
      <c r="HF396" s="38"/>
      <c r="HG396" s="38"/>
      <c r="HH396" s="38"/>
      <c r="HI396" s="38"/>
      <c r="HJ396" s="38"/>
      <c r="HK396" s="38"/>
      <c r="HL396" s="38"/>
      <c r="HM396" s="38"/>
      <c r="HN396" s="38"/>
      <c r="HO396" s="38"/>
      <c r="HP396" s="38"/>
      <c r="HQ396" s="38"/>
      <c r="HR396" s="38"/>
      <c r="HS396" s="38"/>
      <c r="HT396" s="38"/>
      <c r="HU396" s="38"/>
      <c r="HV396" s="38"/>
      <c r="HW396" s="38"/>
      <c r="HX396" s="38"/>
      <c r="HY396" s="38"/>
      <c r="HZ396" s="38"/>
      <c r="IA396" s="38"/>
      <c r="IB396" s="38"/>
      <c r="IC396" s="38"/>
      <c r="ID396" s="38"/>
      <c r="IE396" s="38"/>
      <c r="IF396" s="38"/>
      <c r="IG396" s="38"/>
      <c r="IH396" s="38"/>
    </row>
    <row r="397" ht="19.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  <c r="EO397" s="38"/>
      <c r="EP397" s="38"/>
      <c r="EQ397" s="38"/>
      <c r="ER397" s="38"/>
      <c r="ES397" s="38"/>
      <c r="ET397" s="38"/>
      <c r="EU397" s="38"/>
      <c r="EV397" s="38"/>
      <c r="EW397" s="38"/>
      <c r="EX397" s="38"/>
      <c r="EY397" s="38"/>
      <c r="EZ397" s="38"/>
      <c r="FA397" s="38"/>
      <c r="FB397" s="38"/>
      <c r="FC397" s="38"/>
      <c r="FD397" s="38"/>
      <c r="FE397" s="38"/>
      <c r="FF397" s="38"/>
      <c r="FG397" s="38"/>
      <c r="FH397" s="38"/>
      <c r="FI397" s="38"/>
      <c r="FJ397" s="38"/>
      <c r="FK397" s="38"/>
      <c r="FL397" s="38"/>
      <c r="FM397" s="38"/>
      <c r="FN397" s="38"/>
      <c r="FO397" s="38"/>
      <c r="FP397" s="38"/>
      <c r="FQ397" s="38"/>
      <c r="FR397" s="38"/>
      <c r="FS397" s="38"/>
      <c r="FT397" s="38"/>
      <c r="FU397" s="38"/>
      <c r="FV397" s="38"/>
      <c r="FW397" s="38"/>
      <c r="FX397" s="38"/>
      <c r="FY397" s="38"/>
      <c r="FZ397" s="38"/>
      <c r="GA397" s="38"/>
      <c r="GB397" s="38"/>
      <c r="GC397" s="38"/>
      <c r="GD397" s="38"/>
      <c r="GE397" s="38"/>
      <c r="GF397" s="38"/>
      <c r="GG397" s="38"/>
      <c r="GH397" s="38"/>
      <c r="GI397" s="38"/>
      <c r="GJ397" s="38"/>
      <c r="GK397" s="38"/>
      <c r="GL397" s="38"/>
      <c r="GM397" s="38"/>
      <c r="GN397" s="38"/>
      <c r="GO397" s="38"/>
      <c r="GP397" s="38"/>
      <c r="GQ397" s="38"/>
      <c r="GR397" s="38"/>
      <c r="GS397" s="38"/>
      <c r="GT397" s="38"/>
      <c r="GU397" s="38"/>
      <c r="GV397" s="38"/>
      <c r="GW397" s="38"/>
      <c r="GX397" s="38"/>
      <c r="GY397" s="38"/>
      <c r="GZ397" s="38"/>
      <c r="HA397" s="38"/>
      <c r="HB397" s="38"/>
      <c r="HC397" s="38"/>
      <c r="HD397" s="38"/>
      <c r="HE397" s="38"/>
      <c r="HF397" s="38"/>
      <c r="HG397" s="38"/>
      <c r="HH397" s="38"/>
      <c r="HI397" s="38"/>
      <c r="HJ397" s="38"/>
      <c r="HK397" s="38"/>
      <c r="HL397" s="38"/>
      <c r="HM397" s="38"/>
      <c r="HN397" s="38"/>
      <c r="HO397" s="38"/>
      <c r="HP397" s="38"/>
      <c r="HQ397" s="38"/>
      <c r="HR397" s="38"/>
      <c r="HS397" s="38"/>
      <c r="HT397" s="38"/>
      <c r="HU397" s="38"/>
      <c r="HV397" s="38"/>
      <c r="HW397" s="38"/>
      <c r="HX397" s="38"/>
      <c r="HY397" s="38"/>
      <c r="HZ397" s="38"/>
      <c r="IA397" s="38"/>
      <c r="IB397" s="38"/>
      <c r="IC397" s="38"/>
      <c r="ID397" s="38"/>
      <c r="IE397" s="38"/>
      <c r="IF397" s="38"/>
      <c r="IG397" s="38"/>
      <c r="IH397" s="38"/>
    </row>
    <row r="398" ht="19.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  <c r="EO398" s="38"/>
      <c r="EP398" s="38"/>
      <c r="EQ398" s="38"/>
      <c r="ER398" s="38"/>
      <c r="ES398" s="38"/>
      <c r="ET398" s="38"/>
      <c r="EU398" s="38"/>
      <c r="EV398" s="38"/>
      <c r="EW398" s="38"/>
      <c r="EX398" s="38"/>
      <c r="EY398" s="38"/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/>
      <c r="FR398" s="38"/>
      <c r="FS398" s="38"/>
      <c r="FT398" s="38"/>
      <c r="FU398" s="38"/>
      <c r="FV398" s="38"/>
      <c r="FW398" s="38"/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38"/>
      <c r="HQ398" s="38"/>
      <c r="HR398" s="38"/>
      <c r="HS398" s="38"/>
      <c r="HT398" s="38"/>
      <c r="HU398" s="38"/>
      <c r="HV398" s="38"/>
      <c r="HW398" s="38"/>
      <c r="HX398" s="38"/>
      <c r="HY398" s="38"/>
      <c r="HZ398" s="38"/>
      <c r="IA398" s="38"/>
      <c r="IB398" s="38"/>
      <c r="IC398" s="38"/>
      <c r="ID398" s="38"/>
      <c r="IE398" s="38"/>
      <c r="IF398" s="38"/>
      <c r="IG398" s="38"/>
      <c r="IH398" s="38"/>
    </row>
    <row r="399" ht="19.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/>
      <c r="EK399" s="38"/>
      <c r="EL399" s="38"/>
      <c r="EM399" s="38"/>
      <c r="EN399" s="38"/>
      <c r="EO399" s="38"/>
      <c r="EP399" s="38"/>
      <c r="EQ399" s="38"/>
      <c r="ER399" s="38"/>
      <c r="ES399" s="38"/>
      <c r="ET399" s="38"/>
      <c r="EU399" s="38"/>
      <c r="EV399" s="38"/>
      <c r="EW399" s="38"/>
      <c r="EX399" s="38"/>
      <c r="EY399" s="38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/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38"/>
      <c r="HQ399" s="38"/>
      <c r="HR399" s="38"/>
      <c r="HS399" s="38"/>
      <c r="HT399" s="38"/>
      <c r="HU399" s="38"/>
      <c r="HV399" s="38"/>
      <c r="HW399" s="38"/>
      <c r="HX399" s="38"/>
      <c r="HY399" s="38"/>
      <c r="HZ399" s="38"/>
      <c r="IA399" s="38"/>
      <c r="IB399" s="38"/>
      <c r="IC399" s="38"/>
      <c r="ID399" s="38"/>
      <c r="IE399" s="38"/>
      <c r="IF399" s="38"/>
      <c r="IG399" s="38"/>
      <c r="IH399" s="38"/>
    </row>
    <row r="400" ht="19.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  <c r="EO400" s="38"/>
      <c r="EP400" s="38"/>
      <c r="EQ400" s="38"/>
      <c r="ER400" s="38"/>
      <c r="ES400" s="38"/>
      <c r="ET400" s="38"/>
      <c r="EU400" s="38"/>
      <c r="EV400" s="38"/>
      <c r="EW400" s="38"/>
      <c r="EX400" s="38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38"/>
      <c r="HQ400" s="38"/>
      <c r="HR400" s="38"/>
      <c r="HS400" s="38"/>
      <c r="HT400" s="38"/>
      <c r="HU400" s="38"/>
      <c r="HV400" s="38"/>
      <c r="HW400" s="38"/>
      <c r="HX400" s="38"/>
      <c r="HY400" s="38"/>
      <c r="HZ400" s="38"/>
      <c r="IA400" s="38"/>
      <c r="IB400" s="38"/>
      <c r="IC400" s="38"/>
      <c r="ID400" s="38"/>
      <c r="IE400" s="38"/>
      <c r="IF400" s="38"/>
      <c r="IG400" s="38"/>
      <c r="IH400" s="38"/>
    </row>
    <row r="401" ht="19.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38"/>
      <c r="HQ401" s="38"/>
      <c r="HR401" s="38"/>
      <c r="HS401" s="38"/>
      <c r="HT401" s="38"/>
      <c r="HU401" s="38"/>
      <c r="HV401" s="38"/>
      <c r="HW401" s="38"/>
      <c r="HX401" s="38"/>
      <c r="HY401" s="38"/>
      <c r="HZ401" s="38"/>
      <c r="IA401" s="38"/>
      <c r="IB401" s="38"/>
      <c r="IC401" s="38"/>
      <c r="ID401" s="38"/>
      <c r="IE401" s="38"/>
      <c r="IF401" s="38"/>
      <c r="IG401" s="38"/>
      <c r="IH401" s="38"/>
    </row>
    <row r="402" ht="19.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  <c r="DD402" s="38"/>
      <c r="DE402" s="38"/>
      <c r="DF402" s="38"/>
      <c r="DG402" s="38"/>
      <c r="DH402" s="38"/>
      <c r="DI402" s="38"/>
      <c r="DJ402" s="38"/>
      <c r="DK402" s="38"/>
      <c r="DL402" s="38"/>
      <c r="DM402" s="38"/>
      <c r="DN402" s="38"/>
      <c r="DO402" s="38"/>
      <c r="DP402" s="38"/>
      <c r="DQ402" s="38"/>
      <c r="DR402" s="38"/>
      <c r="DS402" s="38"/>
      <c r="DT402" s="38"/>
      <c r="DU402" s="38"/>
      <c r="DV402" s="38"/>
      <c r="DW402" s="38"/>
      <c r="DX402" s="38"/>
      <c r="DY402" s="38"/>
      <c r="DZ402" s="38"/>
      <c r="EA402" s="38"/>
      <c r="EB402" s="38"/>
      <c r="EC402" s="38"/>
      <c r="ED402" s="38"/>
      <c r="EE402" s="38"/>
      <c r="EF402" s="38"/>
      <c r="EG402" s="38"/>
      <c r="EH402" s="38"/>
      <c r="EI402" s="38"/>
      <c r="EJ402" s="38"/>
      <c r="EK402" s="38"/>
      <c r="EL402" s="38"/>
      <c r="EM402" s="38"/>
      <c r="EN402" s="38"/>
      <c r="EO402" s="38"/>
      <c r="EP402" s="38"/>
      <c r="EQ402" s="38"/>
      <c r="ER402" s="38"/>
      <c r="ES402" s="38"/>
      <c r="ET402" s="38"/>
      <c r="EU402" s="38"/>
      <c r="EV402" s="38"/>
      <c r="EW402" s="38"/>
      <c r="EX402" s="38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38"/>
      <c r="HQ402" s="38"/>
      <c r="HR402" s="38"/>
      <c r="HS402" s="38"/>
      <c r="HT402" s="38"/>
      <c r="HU402" s="38"/>
      <c r="HV402" s="38"/>
      <c r="HW402" s="38"/>
      <c r="HX402" s="38"/>
      <c r="HY402" s="38"/>
      <c r="HZ402" s="38"/>
      <c r="IA402" s="38"/>
      <c r="IB402" s="38"/>
      <c r="IC402" s="38"/>
      <c r="ID402" s="38"/>
      <c r="IE402" s="38"/>
      <c r="IF402" s="38"/>
      <c r="IG402" s="38"/>
      <c r="IH402" s="38"/>
    </row>
    <row r="403" ht="19.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  <c r="HU403" s="38"/>
      <c r="HV403" s="38"/>
      <c r="HW403" s="38"/>
      <c r="HX403" s="38"/>
      <c r="HY403" s="38"/>
      <c r="HZ403" s="38"/>
      <c r="IA403" s="38"/>
      <c r="IB403" s="38"/>
      <c r="IC403" s="38"/>
      <c r="ID403" s="38"/>
      <c r="IE403" s="38"/>
      <c r="IF403" s="38"/>
      <c r="IG403" s="38"/>
      <c r="IH403" s="38"/>
    </row>
    <row r="404" ht="19.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  <c r="DD404" s="38"/>
      <c r="DE404" s="38"/>
      <c r="DF404" s="38"/>
      <c r="DG404" s="38"/>
      <c r="DH404" s="38"/>
      <c r="DI404" s="38"/>
      <c r="DJ404" s="38"/>
      <c r="DK404" s="38"/>
      <c r="DL404" s="38"/>
      <c r="DM404" s="38"/>
      <c r="DN404" s="38"/>
      <c r="DO404" s="38"/>
      <c r="DP404" s="38"/>
      <c r="DQ404" s="38"/>
      <c r="DR404" s="38"/>
      <c r="DS404" s="38"/>
      <c r="DT404" s="38"/>
      <c r="DU404" s="38"/>
      <c r="DV404" s="38"/>
      <c r="DW404" s="38"/>
      <c r="DX404" s="38"/>
      <c r="DY404" s="38"/>
      <c r="DZ404" s="38"/>
      <c r="EA404" s="38"/>
      <c r="EB404" s="38"/>
      <c r="EC404" s="38"/>
      <c r="ED404" s="38"/>
      <c r="EE404" s="38"/>
      <c r="EF404" s="38"/>
      <c r="EG404" s="38"/>
      <c r="EH404" s="38"/>
      <c r="EI404" s="38"/>
      <c r="EJ404" s="38"/>
      <c r="EK404" s="38"/>
      <c r="EL404" s="38"/>
      <c r="EM404" s="38"/>
      <c r="EN404" s="38"/>
      <c r="EO404" s="38"/>
      <c r="EP404" s="38"/>
      <c r="EQ404" s="38"/>
      <c r="ER404" s="38"/>
      <c r="ES404" s="38"/>
      <c r="ET404" s="38"/>
      <c r="EU404" s="38"/>
      <c r="EV404" s="38"/>
      <c r="EW404" s="38"/>
      <c r="EX404" s="38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38"/>
      <c r="HQ404" s="38"/>
      <c r="HR404" s="38"/>
      <c r="HS404" s="38"/>
      <c r="HT404" s="38"/>
      <c r="HU404" s="38"/>
      <c r="HV404" s="38"/>
      <c r="HW404" s="38"/>
      <c r="HX404" s="38"/>
      <c r="HY404" s="38"/>
      <c r="HZ404" s="38"/>
      <c r="IA404" s="38"/>
      <c r="IB404" s="38"/>
      <c r="IC404" s="38"/>
      <c r="ID404" s="38"/>
      <c r="IE404" s="38"/>
      <c r="IF404" s="38"/>
      <c r="IG404" s="38"/>
      <c r="IH404" s="38"/>
    </row>
    <row r="405" ht="19.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38"/>
      <c r="DB405" s="38"/>
      <c r="DC405" s="38"/>
      <c r="DD405" s="38"/>
      <c r="DE405" s="38"/>
      <c r="DF405" s="38"/>
      <c r="DG405" s="38"/>
      <c r="DH405" s="38"/>
      <c r="DI405" s="38"/>
      <c r="DJ405" s="38"/>
      <c r="DK405" s="38"/>
      <c r="DL405" s="38"/>
      <c r="DM405" s="38"/>
      <c r="DN405" s="38"/>
      <c r="DO405" s="38"/>
      <c r="DP405" s="38"/>
      <c r="DQ405" s="38"/>
      <c r="DR405" s="38"/>
      <c r="DS405" s="38"/>
      <c r="DT405" s="38"/>
      <c r="DU405" s="38"/>
      <c r="DV405" s="38"/>
      <c r="DW405" s="38"/>
      <c r="DX405" s="38"/>
      <c r="DY405" s="38"/>
      <c r="DZ405" s="38"/>
      <c r="EA405" s="38"/>
      <c r="EB405" s="38"/>
      <c r="EC405" s="38"/>
      <c r="ED405" s="38"/>
      <c r="EE405" s="38"/>
      <c r="EF405" s="38"/>
      <c r="EG405" s="38"/>
      <c r="EH405" s="38"/>
      <c r="EI405" s="38"/>
      <c r="EJ405" s="38"/>
      <c r="EK405" s="38"/>
      <c r="EL405" s="38"/>
      <c r="EM405" s="38"/>
      <c r="EN405" s="38"/>
      <c r="EO405" s="38"/>
      <c r="EP405" s="38"/>
      <c r="EQ405" s="38"/>
      <c r="ER405" s="38"/>
      <c r="ES405" s="38"/>
      <c r="ET405" s="38"/>
      <c r="EU405" s="38"/>
      <c r="EV405" s="38"/>
      <c r="EW405" s="38"/>
      <c r="EX405" s="38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38"/>
      <c r="HQ405" s="38"/>
      <c r="HR405" s="38"/>
      <c r="HS405" s="38"/>
      <c r="HT405" s="38"/>
      <c r="HU405" s="38"/>
      <c r="HV405" s="38"/>
      <c r="HW405" s="38"/>
      <c r="HX405" s="38"/>
      <c r="HY405" s="38"/>
      <c r="HZ405" s="38"/>
      <c r="IA405" s="38"/>
      <c r="IB405" s="38"/>
      <c r="IC405" s="38"/>
      <c r="ID405" s="38"/>
      <c r="IE405" s="38"/>
      <c r="IF405" s="38"/>
      <c r="IG405" s="38"/>
      <c r="IH405" s="38"/>
    </row>
    <row r="406" ht="19.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  <c r="DS406" s="38"/>
      <c r="DT406" s="38"/>
      <c r="DU406" s="38"/>
      <c r="DV406" s="38"/>
      <c r="DW406" s="38"/>
      <c r="DX406" s="38"/>
      <c r="DY406" s="38"/>
      <c r="DZ406" s="38"/>
      <c r="EA406" s="38"/>
      <c r="EB406" s="38"/>
      <c r="EC406" s="38"/>
      <c r="ED406" s="38"/>
      <c r="EE406" s="38"/>
      <c r="EF406" s="38"/>
      <c r="EG406" s="38"/>
      <c r="EH406" s="38"/>
      <c r="EI406" s="38"/>
      <c r="EJ406" s="38"/>
      <c r="EK406" s="38"/>
      <c r="EL406" s="38"/>
      <c r="EM406" s="38"/>
      <c r="EN406" s="38"/>
      <c r="EO406" s="38"/>
      <c r="EP406" s="38"/>
      <c r="EQ406" s="38"/>
      <c r="ER406" s="38"/>
      <c r="ES406" s="38"/>
      <c r="ET406" s="38"/>
      <c r="EU406" s="38"/>
      <c r="EV406" s="38"/>
      <c r="EW406" s="38"/>
      <c r="EX406" s="38"/>
      <c r="EY406" s="38"/>
      <c r="EZ406" s="38"/>
      <c r="FA406" s="38"/>
      <c r="FB406" s="38"/>
      <c r="FC406" s="38"/>
      <c r="FD406" s="38"/>
      <c r="FE406" s="38"/>
      <c r="FF406" s="38"/>
      <c r="FG406" s="38"/>
      <c r="FH406" s="38"/>
      <c r="FI406" s="38"/>
      <c r="FJ406" s="38"/>
      <c r="FK406" s="38"/>
      <c r="FL406" s="38"/>
      <c r="FM406" s="38"/>
      <c r="FN406" s="38"/>
      <c r="FO406" s="38"/>
      <c r="FP406" s="38"/>
      <c r="FQ406" s="38"/>
      <c r="FR406" s="38"/>
      <c r="FS406" s="38"/>
      <c r="FT406" s="38"/>
      <c r="FU406" s="38"/>
      <c r="FV406" s="38"/>
      <c r="FW406" s="38"/>
      <c r="FX406" s="38"/>
      <c r="FY406" s="38"/>
      <c r="FZ406" s="38"/>
      <c r="GA406" s="38"/>
      <c r="GB406" s="38"/>
      <c r="GC406" s="38"/>
      <c r="GD406" s="38"/>
      <c r="GE406" s="38"/>
      <c r="GF406" s="38"/>
      <c r="GG406" s="38"/>
      <c r="GH406" s="38"/>
      <c r="GI406" s="38"/>
      <c r="GJ406" s="38"/>
      <c r="GK406" s="38"/>
      <c r="GL406" s="38"/>
      <c r="GM406" s="38"/>
      <c r="GN406" s="38"/>
      <c r="GO406" s="38"/>
      <c r="GP406" s="38"/>
      <c r="GQ406" s="38"/>
      <c r="GR406" s="38"/>
      <c r="GS406" s="38"/>
      <c r="GT406" s="38"/>
      <c r="GU406" s="38"/>
      <c r="GV406" s="38"/>
      <c r="GW406" s="38"/>
      <c r="GX406" s="38"/>
      <c r="GY406" s="38"/>
      <c r="GZ406" s="38"/>
      <c r="HA406" s="38"/>
      <c r="HB406" s="38"/>
      <c r="HC406" s="38"/>
      <c r="HD406" s="38"/>
      <c r="HE406" s="38"/>
      <c r="HF406" s="38"/>
      <c r="HG406" s="38"/>
      <c r="HH406" s="38"/>
      <c r="HI406" s="38"/>
      <c r="HJ406" s="38"/>
      <c r="HK406" s="38"/>
      <c r="HL406" s="38"/>
      <c r="HM406" s="38"/>
      <c r="HN406" s="38"/>
      <c r="HO406" s="38"/>
      <c r="HP406" s="38"/>
      <c r="HQ406" s="38"/>
      <c r="HR406" s="38"/>
      <c r="HS406" s="38"/>
      <c r="HT406" s="38"/>
      <c r="HU406" s="38"/>
      <c r="HV406" s="38"/>
      <c r="HW406" s="38"/>
      <c r="HX406" s="38"/>
      <c r="HY406" s="38"/>
      <c r="HZ406" s="38"/>
      <c r="IA406" s="38"/>
      <c r="IB406" s="38"/>
      <c r="IC406" s="38"/>
      <c r="ID406" s="38"/>
      <c r="IE406" s="38"/>
      <c r="IF406" s="38"/>
      <c r="IG406" s="38"/>
      <c r="IH406" s="38"/>
    </row>
    <row r="407" ht="19.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  <c r="DS407" s="38"/>
      <c r="DT407" s="38"/>
      <c r="DU407" s="38"/>
      <c r="DV407" s="38"/>
      <c r="DW407" s="38"/>
      <c r="DX407" s="38"/>
      <c r="DY407" s="38"/>
      <c r="DZ407" s="38"/>
      <c r="EA407" s="38"/>
      <c r="EB407" s="38"/>
      <c r="EC407" s="38"/>
      <c r="ED407" s="38"/>
      <c r="EE407" s="38"/>
      <c r="EF407" s="38"/>
      <c r="EG407" s="38"/>
      <c r="EH407" s="38"/>
      <c r="EI407" s="38"/>
      <c r="EJ407" s="38"/>
      <c r="EK407" s="38"/>
      <c r="EL407" s="38"/>
      <c r="EM407" s="38"/>
      <c r="EN407" s="38"/>
      <c r="EO407" s="38"/>
      <c r="EP407" s="38"/>
      <c r="EQ407" s="38"/>
      <c r="ER407" s="38"/>
      <c r="ES407" s="38"/>
      <c r="ET407" s="38"/>
      <c r="EU407" s="38"/>
      <c r="EV407" s="38"/>
      <c r="EW407" s="38"/>
      <c r="EX407" s="38"/>
      <c r="EY407" s="38"/>
      <c r="EZ407" s="38"/>
      <c r="FA407" s="38"/>
      <c r="FB407" s="38"/>
      <c r="FC407" s="38"/>
      <c r="FD407" s="38"/>
      <c r="FE407" s="38"/>
      <c r="FF407" s="38"/>
      <c r="FG407" s="38"/>
      <c r="FH407" s="38"/>
      <c r="FI407" s="38"/>
      <c r="FJ407" s="38"/>
      <c r="FK407" s="38"/>
      <c r="FL407" s="38"/>
      <c r="FM407" s="38"/>
      <c r="FN407" s="38"/>
      <c r="FO407" s="38"/>
      <c r="FP407" s="38"/>
      <c r="FQ407" s="38"/>
      <c r="FR407" s="38"/>
      <c r="FS407" s="38"/>
      <c r="FT407" s="38"/>
      <c r="FU407" s="38"/>
      <c r="FV407" s="38"/>
      <c r="FW407" s="38"/>
      <c r="FX407" s="38"/>
      <c r="FY407" s="38"/>
      <c r="FZ407" s="38"/>
      <c r="GA407" s="38"/>
      <c r="GB407" s="38"/>
      <c r="GC407" s="38"/>
      <c r="GD407" s="38"/>
      <c r="GE407" s="38"/>
      <c r="GF407" s="38"/>
      <c r="GG407" s="38"/>
      <c r="GH407" s="38"/>
      <c r="GI407" s="38"/>
      <c r="GJ407" s="38"/>
      <c r="GK407" s="38"/>
      <c r="GL407" s="38"/>
      <c r="GM407" s="38"/>
      <c r="GN407" s="38"/>
      <c r="GO407" s="38"/>
      <c r="GP407" s="38"/>
      <c r="GQ407" s="38"/>
      <c r="GR407" s="38"/>
      <c r="GS407" s="38"/>
      <c r="GT407" s="38"/>
      <c r="GU407" s="38"/>
      <c r="GV407" s="38"/>
      <c r="GW407" s="38"/>
      <c r="GX407" s="38"/>
      <c r="GY407" s="38"/>
      <c r="GZ407" s="38"/>
      <c r="HA407" s="38"/>
      <c r="HB407" s="38"/>
      <c r="HC407" s="38"/>
      <c r="HD407" s="38"/>
      <c r="HE407" s="38"/>
      <c r="HF407" s="38"/>
      <c r="HG407" s="38"/>
      <c r="HH407" s="38"/>
      <c r="HI407" s="38"/>
      <c r="HJ407" s="38"/>
      <c r="HK407" s="38"/>
      <c r="HL407" s="38"/>
      <c r="HM407" s="38"/>
      <c r="HN407" s="38"/>
      <c r="HO407" s="38"/>
      <c r="HP407" s="38"/>
      <c r="HQ407" s="38"/>
      <c r="HR407" s="38"/>
      <c r="HS407" s="38"/>
      <c r="HT407" s="38"/>
      <c r="HU407" s="38"/>
      <c r="HV407" s="38"/>
      <c r="HW407" s="38"/>
      <c r="HX407" s="38"/>
      <c r="HY407" s="38"/>
      <c r="HZ407" s="38"/>
      <c r="IA407" s="38"/>
      <c r="IB407" s="38"/>
      <c r="IC407" s="38"/>
      <c r="ID407" s="38"/>
      <c r="IE407" s="38"/>
      <c r="IF407" s="38"/>
      <c r="IG407" s="38"/>
      <c r="IH407" s="38"/>
    </row>
    <row r="408" ht="19.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  <c r="DA408" s="38"/>
      <c r="DB408" s="38"/>
      <c r="DC408" s="38"/>
      <c r="DD408" s="38"/>
      <c r="DE408" s="38"/>
      <c r="DF408" s="38"/>
      <c r="DG408" s="38"/>
      <c r="DH408" s="38"/>
      <c r="DI408" s="38"/>
      <c r="DJ408" s="38"/>
      <c r="DK408" s="38"/>
      <c r="DL408" s="38"/>
      <c r="DM408" s="38"/>
      <c r="DN408" s="38"/>
      <c r="DO408" s="38"/>
      <c r="DP408" s="38"/>
      <c r="DQ408" s="38"/>
      <c r="DR408" s="38"/>
      <c r="DS408" s="38"/>
      <c r="DT408" s="38"/>
      <c r="DU408" s="38"/>
      <c r="DV408" s="38"/>
      <c r="DW408" s="38"/>
      <c r="DX408" s="38"/>
      <c r="DY408" s="38"/>
      <c r="DZ408" s="38"/>
      <c r="EA408" s="38"/>
      <c r="EB408" s="38"/>
      <c r="EC408" s="38"/>
      <c r="ED408" s="38"/>
      <c r="EE408" s="38"/>
      <c r="EF408" s="38"/>
      <c r="EG408" s="38"/>
      <c r="EH408" s="38"/>
      <c r="EI408" s="38"/>
      <c r="EJ408" s="38"/>
      <c r="EK408" s="38"/>
      <c r="EL408" s="38"/>
      <c r="EM408" s="38"/>
      <c r="EN408" s="38"/>
      <c r="EO408" s="38"/>
      <c r="EP408" s="38"/>
      <c r="EQ408" s="38"/>
      <c r="ER408" s="38"/>
      <c r="ES408" s="38"/>
      <c r="ET408" s="38"/>
      <c r="EU408" s="38"/>
      <c r="EV408" s="38"/>
      <c r="EW408" s="38"/>
      <c r="EX408" s="38"/>
      <c r="EY408" s="38"/>
      <c r="EZ408" s="38"/>
      <c r="FA408" s="38"/>
      <c r="FB408" s="38"/>
      <c r="FC408" s="38"/>
      <c r="FD408" s="38"/>
      <c r="FE408" s="38"/>
      <c r="FF408" s="38"/>
      <c r="FG408" s="38"/>
      <c r="FH408" s="38"/>
      <c r="FI408" s="38"/>
      <c r="FJ408" s="38"/>
      <c r="FK408" s="38"/>
      <c r="FL408" s="38"/>
      <c r="FM408" s="38"/>
      <c r="FN408" s="38"/>
      <c r="FO408" s="38"/>
      <c r="FP408" s="38"/>
      <c r="FQ408" s="38"/>
      <c r="FR408" s="38"/>
      <c r="FS408" s="38"/>
      <c r="FT408" s="38"/>
      <c r="FU408" s="38"/>
      <c r="FV408" s="38"/>
      <c r="FW408" s="38"/>
      <c r="FX408" s="38"/>
      <c r="FY408" s="38"/>
      <c r="FZ408" s="38"/>
      <c r="GA408" s="38"/>
      <c r="GB408" s="38"/>
      <c r="GC408" s="38"/>
      <c r="GD408" s="38"/>
      <c r="GE408" s="38"/>
      <c r="GF408" s="38"/>
      <c r="GG408" s="38"/>
      <c r="GH408" s="38"/>
      <c r="GI408" s="38"/>
      <c r="GJ408" s="38"/>
      <c r="GK408" s="38"/>
      <c r="GL408" s="38"/>
      <c r="GM408" s="38"/>
      <c r="GN408" s="38"/>
      <c r="GO408" s="38"/>
      <c r="GP408" s="38"/>
      <c r="GQ408" s="38"/>
      <c r="GR408" s="38"/>
      <c r="GS408" s="38"/>
      <c r="GT408" s="38"/>
      <c r="GU408" s="38"/>
      <c r="GV408" s="38"/>
      <c r="GW408" s="38"/>
      <c r="GX408" s="38"/>
      <c r="GY408" s="38"/>
      <c r="GZ408" s="38"/>
      <c r="HA408" s="38"/>
      <c r="HB408" s="38"/>
      <c r="HC408" s="38"/>
      <c r="HD408" s="38"/>
      <c r="HE408" s="38"/>
      <c r="HF408" s="38"/>
      <c r="HG408" s="38"/>
      <c r="HH408" s="38"/>
      <c r="HI408" s="38"/>
      <c r="HJ408" s="38"/>
      <c r="HK408" s="38"/>
      <c r="HL408" s="38"/>
      <c r="HM408" s="38"/>
      <c r="HN408" s="38"/>
      <c r="HO408" s="38"/>
      <c r="HP408" s="38"/>
      <c r="HQ408" s="38"/>
      <c r="HR408" s="38"/>
      <c r="HS408" s="38"/>
      <c r="HT408" s="38"/>
      <c r="HU408" s="38"/>
      <c r="HV408" s="38"/>
      <c r="HW408" s="38"/>
      <c r="HX408" s="38"/>
      <c r="HY408" s="38"/>
      <c r="HZ408" s="38"/>
      <c r="IA408" s="38"/>
      <c r="IB408" s="38"/>
      <c r="IC408" s="38"/>
      <c r="ID408" s="38"/>
      <c r="IE408" s="38"/>
      <c r="IF408" s="38"/>
      <c r="IG408" s="38"/>
      <c r="IH408" s="38"/>
    </row>
    <row r="409" ht="19.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  <c r="DA409" s="38"/>
      <c r="DB409" s="38"/>
      <c r="DC409" s="38"/>
      <c r="DD409" s="38"/>
      <c r="DE409" s="38"/>
      <c r="DF409" s="38"/>
      <c r="DG409" s="38"/>
      <c r="DH409" s="38"/>
      <c r="DI409" s="38"/>
      <c r="DJ409" s="38"/>
      <c r="DK409" s="38"/>
      <c r="DL409" s="38"/>
      <c r="DM409" s="38"/>
      <c r="DN409" s="38"/>
      <c r="DO409" s="38"/>
      <c r="DP409" s="38"/>
      <c r="DQ409" s="38"/>
      <c r="DR409" s="38"/>
      <c r="DS409" s="38"/>
      <c r="DT409" s="38"/>
      <c r="DU409" s="38"/>
      <c r="DV409" s="38"/>
      <c r="DW409" s="38"/>
      <c r="DX409" s="38"/>
      <c r="DY409" s="38"/>
      <c r="DZ409" s="38"/>
      <c r="EA409" s="38"/>
      <c r="EB409" s="38"/>
      <c r="EC409" s="38"/>
      <c r="ED409" s="38"/>
      <c r="EE409" s="38"/>
      <c r="EF409" s="38"/>
      <c r="EG409" s="38"/>
      <c r="EH409" s="38"/>
      <c r="EI409" s="38"/>
      <c r="EJ409" s="38"/>
      <c r="EK409" s="38"/>
      <c r="EL409" s="38"/>
      <c r="EM409" s="38"/>
      <c r="EN409" s="38"/>
      <c r="EO409" s="38"/>
      <c r="EP409" s="38"/>
      <c r="EQ409" s="38"/>
      <c r="ER409" s="38"/>
      <c r="ES409" s="38"/>
      <c r="ET409" s="38"/>
      <c r="EU409" s="38"/>
      <c r="EV409" s="38"/>
      <c r="EW409" s="38"/>
      <c r="EX409" s="38"/>
      <c r="EY409" s="38"/>
      <c r="EZ409" s="38"/>
      <c r="FA409" s="38"/>
      <c r="FB409" s="38"/>
      <c r="FC409" s="38"/>
      <c r="FD409" s="38"/>
      <c r="FE409" s="38"/>
      <c r="FF409" s="38"/>
      <c r="FG409" s="38"/>
      <c r="FH409" s="38"/>
      <c r="FI409" s="38"/>
      <c r="FJ409" s="38"/>
      <c r="FK409" s="38"/>
      <c r="FL409" s="38"/>
      <c r="FM409" s="38"/>
      <c r="FN409" s="38"/>
      <c r="FO409" s="38"/>
      <c r="FP409" s="38"/>
      <c r="FQ409" s="38"/>
      <c r="FR409" s="38"/>
      <c r="FS409" s="38"/>
      <c r="FT409" s="38"/>
      <c r="FU409" s="38"/>
      <c r="FV409" s="38"/>
      <c r="FW409" s="38"/>
      <c r="FX409" s="38"/>
      <c r="FY409" s="38"/>
      <c r="FZ409" s="38"/>
      <c r="GA409" s="38"/>
      <c r="GB409" s="38"/>
      <c r="GC409" s="38"/>
      <c r="GD409" s="38"/>
      <c r="GE409" s="38"/>
      <c r="GF409" s="38"/>
      <c r="GG409" s="38"/>
      <c r="GH409" s="38"/>
      <c r="GI409" s="38"/>
      <c r="GJ409" s="38"/>
      <c r="GK409" s="38"/>
      <c r="GL409" s="38"/>
      <c r="GM409" s="38"/>
      <c r="GN409" s="38"/>
      <c r="GO409" s="38"/>
      <c r="GP409" s="38"/>
      <c r="GQ409" s="38"/>
      <c r="GR409" s="38"/>
      <c r="GS409" s="38"/>
      <c r="GT409" s="38"/>
      <c r="GU409" s="38"/>
      <c r="GV409" s="38"/>
      <c r="GW409" s="38"/>
      <c r="GX409" s="38"/>
      <c r="GY409" s="38"/>
      <c r="GZ409" s="38"/>
      <c r="HA409" s="38"/>
      <c r="HB409" s="38"/>
      <c r="HC409" s="38"/>
      <c r="HD409" s="38"/>
      <c r="HE409" s="38"/>
      <c r="HF409" s="38"/>
      <c r="HG409" s="38"/>
      <c r="HH409" s="38"/>
      <c r="HI409" s="38"/>
      <c r="HJ409" s="38"/>
      <c r="HK409" s="38"/>
      <c r="HL409" s="38"/>
      <c r="HM409" s="38"/>
      <c r="HN409" s="38"/>
      <c r="HO409" s="38"/>
      <c r="HP409" s="38"/>
      <c r="HQ409" s="38"/>
      <c r="HR409" s="38"/>
      <c r="HS409" s="38"/>
      <c r="HT409" s="38"/>
      <c r="HU409" s="38"/>
      <c r="HV409" s="38"/>
      <c r="HW409" s="38"/>
      <c r="HX409" s="38"/>
      <c r="HY409" s="38"/>
      <c r="HZ409" s="38"/>
      <c r="IA409" s="38"/>
      <c r="IB409" s="38"/>
      <c r="IC409" s="38"/>
      <c r="ID409" s="38"/>
      <c r="IE409" s="38"/>
      <c r="IF409" s="38"/>
      <c r="IG409" s="38"/>
      <c r="IH409" s="38"/>
    </row>
    <row r="410" ht="19.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  <c r="DA410" s="38"/>
      <c r="DB410" s="38"/>
      <c r="DC410" s="38"/>
      <c r="DD410" s="38"/>
      <c r="DE410" s="38"/>
      <c r="DF410" s="38"/>
      <c r="DG410" s="38"/>
      <c r="DH410" s="38"/>
      <c r="DI410" s="38"/>
      <c r="DJ410" s="38"/>
      <c r="DK410" s="38"/>
      <c r="DL410" s="38"/>
      <c r="DM410" s="38"/>
      <c r="DN410" s="38"/>
      <c r="DO410" s="38"/>
      <c r="DP410" s="38"/>
      <c r="DQ410" s="38"/>
      <c r="DR410" s="38"/>
      <c r="DS410" s="38"/>
      <c r="DT410" s="38"/>
      <c r="DU410" s="38"/>
      <c r="DV410" s="38"/>
      <c r="DW410" s="38"/>
      <c r="DX410" s="38"/>
      <c r="DY410" s="38"/>
      <c r="DZ410" s="38"/>
      <c r="EA410" s="38"/>
      <c r="EB410" s="38"/>
      <c r="EC410" s="38"/>
      <c r="ED410" s="38"/>
      <c r="EE410" s="38"/>
      <c r="EF410" s="38"/>
      <c r="EG410" s="38"/>
      <c r="EH410" s="38"/>
      <c r="EI410" s="38"/>
      <c r="EJ410" s="38"/>
      <c r="EK410" s="38"/>
      <c r="EL410" s="38"/>
      <c r="EM410" s="38"/>
      <c r="EN410" s="38"/>
      <c r="EO410" s="38"/>
      <c r="EP410" s="38"/>
      <c r="EQ410" s="38"/>
      <c r="ER410" s="38"/>
      <c r="ES410" s="38"/>
      <c r="ET410" s="38"/>
      <c r="EU410" s="38"/>
      <c r="EV410" s="38"/>
      <c r="EW410" s="38"/>
      <c r="EX410" s="38"/>
      <c r="EY410" s="38"/>
      <c r="EZ410" s="38"/>
      <c r="FA410" s="38"/>
      <c r="FB410" s="38"/>
      <c r="FC410" s="38"/>
      <c r="FD410" s="38"/>
      <c r="FE410" s="38"/>
      <c r="FF410" s="38"/>
      <c r="FG410" s="38"/>
      <c r="FH410" s="38"/>
      <c r="FI410" s="38"/>
      <c r="FJ410" s="38"/>
      <c r="FK410" s="38"/>
      <c r="FL410" s="38"/>
      <c r="FM410" s="38"/>
      <c r="FN410" s="38"/>
      <c r="FO410" s="38"/>
      <c r="FP410" s="38"/>
      <c r="FQ410" s="38"/>
      <c r="FR410" s="38"/>
      <c r="FS410" s="38"/>
      <c r="FT410" s="38"/>
      <c r="FU410" s="38"/>
      <c r="FV410" s="38"/>
      <c r="FW410" s="38"/>
      <c r="FX410" s="38"/>
      <c r="FY410" s="38"/>
      <c r="FZ410" s="38"/>
      <c r="GA410" s="38"/>
      <c r="GB410" s="38"/>
      <c r="GC410" s="38"/>
      <c r="GD410" s="38"/>
      <c r="GE410" s="38"/>
      <c r="GF410" s="38"/>
      <c r="GG410" s="38"/>
      <c r="GH410" s="38"/>
      <c r="GI410" s="38"/>
      <c r="GJ410" s="38"/>
      <c r="GK410" s="38"/>
      <c r="GL410" s="38"/>
      <c r="GM410" s="38"/>
      <c r="GN410" s="38"/>
      <c r="GO410" s="38"/>
      <c r="GP410" s="38"/>
      <c r="GQ410" s="38"/>
      <c r="GR410" s="38"/>
      <c r="GS410" s="38"/>
      <c r="GT410" s="38"/>
      <c r="GU410" s="38"/>
      <c r="GV410" s="38"/>
      <c r="GW410" s="38"/>
      <c r="GX410" s="38"/>
      <c r="GY410" s="38"/>
      <c r="GZ410" s="38"/>
      <c r="HA410" s="38"/>
      <c r="HB410" s="38"/>
      <c r="HC410" s="38"/>
      <c r="HD410" s="38"/>
      <c r="HE410" s="38"/>
      <c r="HF410" s="38"/>
      <c r="HG410" s="38"/>
      <c r="HH410" s="38"/>
      <c r="HI410" s="38"/>
      <c r="HJ410" s="38"/>
      <c r="HK410" s="38"/>
      <c r="HL410" s="38"/>
      <c r="HM410" s="38"/>
      <c r="HN410" s="38"/>
      <c r="HO410" s="38"/>
      <c r="HP410" s="38"/>
      <c r="HQ410" s="38"/>
      <c r="HR410" s="38"/>
      <c r="HS410" s="38"/>
      <c r="HT410" s="38"/>
      <c r="HU410" s="38"/>
      <c r="HV410" s="38"/>
      <c r="HW410" s="38"/>
      <c r="HX410" s="38"/>
      <c r="HY410" s="38"/>
      <c r="HZ410" s="38"/>
      <c r="IA410" s="38"/>
      <c r="IB410" s="38"/>
      <c r="IC410" s="38"/>
      <c r="ID410" s="38"/>
      <c r="IE410" s="38"/>
      <c r="IF410" s="38"/>
      <c r="IG410" s="38"/>
      <c r="IH410" s="38"/>
    </row>
    <row r="411" ht="19.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  <c r="DA411" s="38"/>
      <c r="DB411" s="38"/>
      <c r="DC411" s="38"/>
      <c r="DD411" s="38"/>
      <c r="DE411" s="38"/>
      <c r="DF411" s="38"/>
      <c r="DG411" s="38"/>
      <c r="DH411" s="38"/>
      <c r="DI411" s="38"/>
      <c r="DJ411" s="38"/>
      <c r="DK411" s="38"/>
      <c r="DL411" s="38"/>
      <c r="DM411" s="38"/>
      <c r="DN411" s="38"/>
      <c r="DO411" s="38"/>
      <c r="DP411" s="38"/>
      <c r="DQ411" s="38"/>
      <c r="DR411" s="38"/>
      <c r="DS411" s="38"/>
      <c r="DT411" s="38"/>
      <c r="DU411" s="38"/>
      <c r="DV411" s="38"/>
      <c r="DW411" s="38"/>
      <c r="DX411" s="38"/>
      <c r="DY411" s="38"/>
      <c r="DZ411" s="38"/>
      <c r="EA411" s="38"/>
      <c r="EB411" s="38"/>
      <c r="EC411" s="38"/>
      <c r="ED411" s="38"/>
      <c r="EE411" s="38"/>
      <c r="EF411" s="38"/>
      <c r="EG411" s="38"/>
      <c r="EH411" s="38"/>
      <c r="EI411" s="38"/>
      <c r="EJ411" s="38"/>
      <c r="EK411" s="38"/>
      <c r="EL411" s="38"/>
      <c r="EM411" s="38"/>
      <c r="EN411" s="38"/>
      <c r="EO411" s="38"/>
      <c r="EP411" s="38"/>
      <c r="EQ411" s="38"/>
      <c r="ER411" s="38"/>
      <c r="ES411" s="38"/>
      <c r="ET411" s="38"/>
      <c r="EU411" s="38"/>
      <c r="EV411" s="38"/>
      <c r="EW411" s="38"/>
      <c r="EX411" s="38"/>
      <c r="EY411" s="38"/>
      <c r="EZ411" s="38"/>
      <c r="FA411" s="38"/>
      <c r="FB411" s="38"/>
      <c r="FC411" s="38"/>
      <c r="FD411" s="38"/>
      <c r="FE411" s="38"/>
      <c r="FF411" s="38"/>
      <c r="FG411" s="38"/>
      <c r="FH411" s="38"/>
      <c r="FI411" s="38"/>
      <c r="FJ411" s="38"/>
      <c r="FK411" s="38"/>
      <c r="FL411" s="38"/>
      <c r="FM411" s="38"/>
      <c r="FN411" s="38"/>
      <c r="FO411" s="38"/>
      <c r="FP411" s="38"/>
      <c r="FQ411" s="38"/>
      <c r="FR411" s="38"/>
      <c r="FS411" s="38"/>
      <c r="FT411" s="38"/>
      <c r="FU411" s="38"/>
      <c r="FV411" s="38"/>
      <c r="FW411" s="38"/>
      <c r="FX411" s="38"/>
      <c r="FY411" s="38"/>
      <c r="FZ411" s="38"/>
      <c r="GA411" s="38"/>
      <c r="GB411" s="38"/>
      <c r="GC411" s="38"/>
      <c r="GD411" s="38"/>
      <c r="GE411" s="38"/>
      <c r="GF411" s="38"/>
      <c r="GG411" s="38"/>
      <c r="GH411" s="38"/>
      <c r="GI411" s="38"/>
      <c r="GJ411" s="38"/>
      <c r="GK411" s="38"/>
      <c r="GL411" s="38"/>
      <c r="GM411" s="38"/>
      <c r="GN411" s="38"/>
      <c r="GO411" s="38"/>
      <c r="GP411" s="38"/>
      <c r="GQ411" s="38"/>
      <c r="GR411" s="38"/>
      <c r="GS411" s="38"/>
      <c r="GT411" s="38"/>
      <c r="GU411" s="38"/>
      <c r="GV411" s="38"/>
      <c r="GW411" s="38"/>
      <c r="GX411" s="38"/>
      <c r="GY411" s="38"/>
      <c r="GZ411" s="38"/>
      <c r="HA411" s="38"/>
      <c r="HB411" s="38"/>
      <c r="HC411" s="38"/>
      <c r="HD411" s="38"/>
      <c r="HE411" s="38"/>
      <c r="HF411" s="38"/>
      <c r="HG411" s="38"/>
      <c r="HH411" s="38"/>
      <c r="HI411" s="38"/>
      <c r="HJ411" s="38"/>
      <c r="HK411" s="38"/>
      <c r="HL411" s="38"/>
      <c r="HM411" s="38"/>
      <c r="HN411" s="38"/>
      <c r="HO411" s="38"/>
      <c r="HP411" s="38"/>
      <c r="HQ411" s="38"/>
      <c r="HR411" s="38"/>
      <c r="HS411" s="38"/>
      <c r="HT411" s="38"/>
      <c r="HU411" s="38"/>
      <c r="HV411" s="38"/>
      <c r="HW411" s="38"/>
      <c r="HX411" s="38"/>
      <c r="HY411" s="38"/>
      <c r="HZ411" s="38"/>
      <c r="IA411" s="38"/>
      <c r="IB411" s="38"/>
      <c r="IC411" s="38"/>
      <c r="ID411" s="38"/>
      <c r="IE411" s="38"/>
      <c r="IF411" s="38"/>
      <c r="IG411" s="38"/>
      <c r="IH411" s="38"/>
    </row>
    <row r="412" ht="19.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38"/>
      <c r="DB412" s="38"/>
      <c r="DC412" s="38"/>
      <c r="DD412" s="38"/>
      <c r="DE412" s="38"/>
      <c r="DF412" s="38"/>
      <c r="DG412" s="38"/>
      <c r="DH412" s="38"/>
      <c r="DI412" s="38"/>
      <c r="DJ412" s="38"/>
      <c r="DK412" s="38"/>
      <c r="DL412" s="38"/>
      <c r="DM412" s="38"/>
      <c r="DN412" s="38"/>
      <c r="DO412" s="38"/>
      <c r="DP412" s="38"/>
      <c r="DQ412" s="38"/>
      <c r="DR412" s="38"/>
      <c r="DS412" s="38"/>
      <c r="DT412" s="38"/>
      <c r="DU412" s="38"/>
      <c r="DV412" s="38"/>
      <c r="DW412" s="38"/>
      <c r="DX412" s="38"/>
      <c r="DY412" s="38"/>
      <c r="DZ412" s="38"/>
      <c r="EA412" s="38"/>
      <c r="EB412" s="38"/>
      <c r="EC412" s="38"/>
      <c r="ED412" s="38"/>
      <c r="EE412" s="38"/>
      <c r="EF412" s="38"/>
      <c r="EG412" s="38"/>
      <c r="EH412" s="38"/>
      <c r="EI412" s="38"/>
      <c r="EJ412" s="38"/>
      <c r="EK412" s="38"/>
      <c r="EL412" s="38"/>
      <c r="EM412" s="38"/>
      <c r="EN412" s="38"/>
      <c r="EO412" s="38"/>
      <c r="EP412" s="38"/>
      <c r="EQ412" s="38"/>
      <c r="ER412" s="38"/>
      <c r="ES412" s="38"/>
      <c r="ET412" s="38"/>
      <c r="EU412" s="38"/>
      <c r="EV412" s="38"/>
      <c r="EW412" s="38"/>
      <c r="EX412" s="38"/>
      <c r="EY412" s="38"/>
      <c r="EZ412" s="38"/>
      <c r="FA412" s="38"/>
      <c r="FB412" s="38"/>
      <c r="FC412" s="38"/>
      <c r="FD412" s="38"/>
      <c r="FE412" s="38"/>
      <c r="FF412" s="38"/>
      <c r="FG412" s="38"/>
      <c r="FH412" s="38"/>
      <c r="FI412" s="38"/>
      <c r="FJ412" s="38"/>
      <c r="FK412" s="38"/>
      <c r="FL412" s="38"/>
      <c r="FM412" s="38"/>
      <c r="FN412" s="38"/>
      <c r="FO412" s="38"/>
      <c r="FP412" s="38"/>
      <c r="FQ412" s="38"/>
      <c r="FR412" s="38"/>
      <c r="FS412" s="38"/>
      <c r="FT412" s="38"/>
      <c r="FU412" s="38"/>
      <c r="FV412" s="38"/>
      <c r="FW412" s="38"/>
      <c r="FX412" s="38"/>
      <c r="FY412" s="38"/>
      <c r="FZ412" s="38"/>
      <c r="GA412" s="38"/>
      <c r="GB412" s="38"/>
      <c r="GC412" s="38"/>
      <c r="GD412" s="38"/>
      <c r="GE412" s="38"/>
      <c r="GF412" s="38"/>
      <c r="GG412" s="38"/>
      <c r="GH412" s="38"/>
      <c r="GI412" s="38"/>
      <c r="GJ412" s="38"/>
      <c r="GK412" s="38"/>
      <c r="GL412" s="38"/>
      <c r="GM412" s="38"/>
      <c r="GN412" s="38"/>
      <c r="GO412" s="38"/>
      <c r="GP412" s="38"/>
      <c r="GQ412" s="38"/>
      <c r="GR412" s="38"/>
      <c r="GS412" s="38"/>
      <c r="GT412" s="38"/>
      <c r="GU412" s="38"/>
      <c r="GV412" s="38"/>
      <c r="GW412" s="38"/>
      <c r="GX412" s="38"/>
      <c r="GY412" s="38"/>
      <c r="GZ412" s="38"/>
      <c r="HA412" s="38"/>
      <c r="HB412" s="38"/>
      <c r="HC412" s="38"/>
      <c r="HD412" s="38"/>
      <c r="HE412" s="38"/>
      <c r="HF412" s="38"/>
      <c r="HG412" s="38"/>
      <c r="HH412" s="38"/>
      <c r="HI412" s="38"/>
      <c r="HJ412" s="38"/>
      <c r="HK412" s="38"/>
      <c r="HL412" s="38"/>
      <c r="HM412" s="38"/>
      <c r="HN412" s="38"/>
      <c r="HO412" s="38"/>
      <c r="HP412" s="38"/>
      <c r="HQ412" s="38"/>
      <c r="HR412" s="38"/>
      <c r="HS412" s="38"/>
      <c r="HT412" s="38"/>
      <c r="HU412" s="38"/>
      <c r="HV412" s="38"/>
      <c r="HW412" s="38"/>
      <c r="HX412" s="38"/>
      <c r="HY412" s="38"/>
      <c r="HZ412" s="38"/>
      <c r="IA412" s="38"/>
      <c r="IB412" s="38"/>
      <c r="IC412" s="38"/>
      <c r="ID412" s="38"/>
      <c r="IE412" s="38"/>
      <c r="IF412" s="38"/>
      <c r="IG412" s="38"/>
      <c r="IH412" s="38"/>
    </row>
    <row r="413" ht="19.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  <c r="DA413" s="38"/>
      <c r="DB413" s="38"/>
      <c r="DC413" s="38"/>
      <c r="DD413" s="38"/>
      <c r="DE413" s="38"/>
      <c r="DF413" s="38"/>
      <c r="DG413" s="38"/>
      <c r="DH413" s="38"/>
      <c r="DI413" s="38"/>
      <c r="DJ413" s="38"/>
      <c r="DK413" s="38"/>
      <c r="DL413" s="38"/>
      <c r="DM413" s="38"/>
      <c r="DN413" s="38"/>
      <c r="DO413" s="38"/>
      <c r="DP413" s="38"/>
      <c r="DQ413" s="38"/>
      <c r="DR413" s="38"/>
      <c r="DS413" s="38"/>
      <c r="DT413" s="38"/>
      <c r="DU413" s="38"/>
      <c r="DV413" s="38"/>
      <c r="DW413" s="38"/>
      <c r="DX413" s="38"/>
      <c r="DY413" s="38"/>
      <c r="DZ413" s="38"/>
      <c r="EA413" s="38"/>
      <c r="EB413" s="38"/>
      <c r="EC413" s="38"/>
      <c r="ED413" s="38"/>
      <c r="EE413" s="38"/>
      <c r="EF413" s="38"/>
      <c r="EG413" s="38"/>
      <c r="EH413" s="38"/>
      <c r="EI413" s="38"/>
      <c r="EJ413" s="38"/>
      <c r="EK413" s="38"/>
      <c r="EL413" s="38"/>
      <c r="EM413" s="38"/>
      <c r="EN413" s="38"/>
      <c r="EO413" s="38"/>
      <c r="EP413" s="38"/>
      <c r="EQ413" s="38"/>
      <c r="ER413" s="38"/>
      <c r="ES413" s="38"/>
      <c r="ET413" s="38"/>
      <c r="EU413" s="38"/>
      <c r="EV413" s="38"/>
      <c r="EW413" s="38"/>
      <c r="EX413" s="38"/>
      <c r="EY413" s="38"/>
      <c r="EZ413" s="38"/>
      <c r="FA413" s="38"/>
      <c r="FB413" s="38"/>
      <c r="FC413" s="38"/>
      <c r="FD413" s="38"/>
      <c r="FE413" s="38"/>
      <c r="FF413" s="38"/>
      <c r="FG413" s="38"/>
      <c r="FH413" s="38"/>
      <c r="FI413" s="38"/>
      <c r="FJ413" s="38"/>
      <c r="FK413" s="38"/>
      <c r="FL413" s="38"/>
      <c r="FM413" s="38"/>
      <c r="FN413" s="38"/>
      <c r="FO413" s="38"/>
      <c r="FP413" s="38"/>
      <c r="FQ413" s="38"/>
      <c r="FR413" s="38"/>
      <c r="FS413" s="38"/>
      <c r="FT413" s="38"/>
      <c r="FU413" s="38"/>
      <c r="FV413" s="38"/>
      <c r="FW413" s="38"/>
      <c r="FX413" s="38"/>
      <c r="FY413" s="38"/>
      <c r="FZ413" s="38"/>
      <c r="GA413" s="38"/>
      <c r="GB413" s="38"/>
      <c r="GC413" s="38"/>
      <c r="GD413" s="38"/>
      <c r="GE413" s="38"/>
      <c r="GF413" s="38"/>
      <c r="GG413" s="38"/>
      <c r="GH413" s="38"/>
      <c r="GI413" s="38"/>
      <c r="GJ413" s="38"/>
      <c r="GK413" s="38"/>
      <c r="GL413" s="38"/>
      <c r="GM413" s="38"/>
      <c r="GN413" s="38"/>
      <c r="GO413" s="38"/>
      <c r="GP413" s="38"/>
      <c r="GQ413" s="38"/>
      <c r="GR413" s="38"/>
      <c r="GS413" s="38"/>
      <c r="GT413" s="38"/>
      <c r="GU413" s="38"/>
      <c r="GV413" s="38"/>
      <c r="GW413" s="38"/>
      <c r="GX413" s="38"/>
      <c r="GY413" s="38"/>
      <c r="GZ413" s="38"/>
      <c r="HA413" s="38"/>
      <c r="HB413" s="38"/>
      <c r="HC413" s="38"/>
      <c r="HD413" s="38"/>
      <c r="HE413" s="38"/>
      <c r="HF413" s="38"/>
      <c r="HG413" s="38"/>
      <c r="HH413" s="38"/>
      <c r="HI413" s="38"/>
      <c r="HJ413" s="38"/>
      <c r="HK413" s="38"/>
      <c r="HL413" s="38"/>
      <c r="HM413" s="38"/>
      <c r="HN413" s="38"/>
      <c r="HO413" s="38"/>
      <c r="HP413" s="38"/>
      <c r="HQ413" s="38"/>
      <c r="HR413" s="38"/>
      <c r="HS413" s="38"/>
      <c r="HT413" s="38"/>
      <c r="HU413" s="38"/>
      <c r="HV413" s="38"/>
      <c r="HW413" s="38"/>
      <c r="HX413" s="38"/>
      <c r="HY413" s="38"/>
      <c r="HZ413" s="38"/>
      <c r="IA413" s="38"/>
      <c r="IB413" s="38"/>
      <c r="IC413" s="38"/>
      <c r="ID413" s="38"/>
      <c r="IE413" s="38"/>
      <c r="IF413" s="38"/>
      <c r="IG413" s="38"/>
      <c r="IH413" s="38"/>
    </row>
    <row r="414" ht="19.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/>
      <c r="CY414" s="38"/>
      <c r="CZ414" s="38"/>
      <c r="DA414" s="38"/>
      <c r="DB414" s="38"/>
      <c r="DC414" s="38"/>
      <c r="DD414" s="38"/>
      <c r="DE414" s="38"/>
      <c r="DF414" s="38"/>
      <c r="DG414" s="38"/>
      <c r="DH414" s="38"/>
      <c r="DI414" s="38"/>
      <c r="DJ414" s="38"/>
      <c r="DK414" s="38"/>
      <c r="DL414" s="38"/>
      <c r="DM414" s="38"/>
      <c r="DN414" s="38"/>
      <c r="DO414" s="38"/>
      <c r="DP414" s="38"/>
      <c r="DQ414" s="38"/>
      <c r="DR414" s="38"/>
      <c r="DS414" s="38"/>
      <c r="DT414" s="38"/>
      <c r="DU414" s="38"/>
      <c r="DV414" s="38"/>
      <c r="DW414" s="38"/>
      <c r="DX414" s="38"/>
      <c r="DY414" s="38"/>
      <c r="DZ414" s="38"/>
      <c r="EA414" s="38"/>
      <c r="EB414" s="38"/>
      <c r="EC414" s="38"/>
      <c r="ED414" s="38"/>
      <c r="EE414" s="38"/>
      <c r="EF414" s="38"/>
      <c r="EG414" s="38"/>
      <c r="EH414" s="38"/>
      <c r="EI414" s="38"/>
      <c r="EJ414" s="38"/>
      <c r="EK414" s="38"/>
      <c r="EL414" s="38"/>
      <c r="EM414" s="38"/>
      <c r="EN414" s="38"/>
      <c r="EO414" s="38"/>
      <c r="EP414" s="38"/>
      <c r="EQ414" s="38"/>
      <c r="ER414" s="38"/>
      <c r="ES414" s="38"/>
      <c r="ET414" s="38"/>
      <c r="EU414" s="38"/>
      <c r="EV414" s="38"/>
      <c r="EW414" s="38"/>
      <c r="EX414" s="38"/>
      <c r="EY414" s="38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/>
      <c r="GE414" s="38"/>
      <c r="GF414" s="38"/>
      <c r="GG414" s="38"/>
      <c r="GH414" s="38"/>
      <c r="GI414" s="38"/>
      <c r="GJ414" s="38"/>
      <c r="GK414" s="38"/>
      <c r="GL414" s="38"/>
      <c r="GM414" s="38"/>
      <c r="GN414" s="38"/>
      <c r="GO414" s="38"/>
      <c r="GP414" s="38"/>
      <c r="GQ414" s="38"/>
      <c r="GR414" s="38"/>
      <c r="GS414" s="38"/>
      <c r="GT414" s="38"/>
      <c r="GU414" s="38"/>
      <c r="GV414" s="38"/>
      <c r="GW414" s="38"/>
      <c r="GX414" s="38"/>
      <c r="GY414" s="38"/>
      <c r="GZ414" s="38"/>
      <c r="HA414" s="38"/>
      <c r="HB414" s="38"/>
      <c r="HC414" s="38"/>
      <c r="HD414" s="38"/>
      <c r="HE414" s="38"/>
      <c r="HF414" s="38"/>
      <c r="HG414" s="38"/>
      <c r="HH414" s="38"/>
      <c r="HI414" s="38"/>
      <c r="HJ414" s="38"/>
      <c r="HK414" s="38"/>
      <c r="HL414" s="38"/>
      <c r="HM414" s="38"/>
      <c r="HN414" s="38"/>
      <c r="HO414" s="38"/>
      <c r="HP414" s="38"/>
      <c r="HQ414" s="38"/>
      <c r="HR414" s="38"/>
      <c r="HS414" s="38"/>
      <c r="HT414" s="38"/>
      <c r="HU414" s="38"/>
      <c r="HV414" s="38"/>
      <c r="HW414" s="38"/>
      <c r="HX414" s="38"/>
      <c r="HY414" s="38"/>
      <c r="HZ414" s="38"/>
      <c r="IA414" s="38"/>
      <c r="IB414" s="38"/>
      <c r="IC414" s="38"/>
      <c r="ID414" s="38"/>
      <c r="IE414" s="38"/>
      <c r="IF414" s="38"/>
      <c r="IG414" s="38"/>
      <c r="IH414" s="38"/>
    </row>
    <row r="415" ht="19.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  <c r="DA415" s="38"/>
      <c r="DB415" s="38"/>
      <c r="DC415" s="38"/>
      <c r="DD415" s="38"/>
      <c r="DE415" s="38"/>
      <c r="DF415" s="38"/>
      <c r="DG415" s="38"/>
      <c r="DH415" s="38"/>
      <c r="DI415" s="38"/>
      <c r="DJ415" s="38"/>
      <c r="DK415" s="38"/>
      <c r="DL415" s="38"/>
      <c r="DM415" s="38"/>
      <c r="DN415" s="38"/>
      <c r="DO415" s="38"/>
      <c r="DP415" s="38"/>
      <c r="DQ415" s="38"/>
      <c r="DR415" s="38"/>
      <c r="DS415" s="38"/>
      <c r="DT415" s="38"/>
      <c r="DU415" s="38"/>
      <c r="DV415" s="38"/>
      <c r="DW415" s="38"/>
      <c r="DX415" s="38"/>
      <c r="DY415" s="38"/>
      <c r="DZ415" s="38"/>
      <c r="EA415" s="38"/>
      <c r="EB415" s="38"/>
      <c r="EC415" s="38"/>
      <c r="ED415" s="38"/>
      <c r="EE415" s="38"/>
      <c r="EF415" s="38"/>
      <c r="EG415" s="38"/>
      <c r="EH415" s="38"/>
      <c r="EI415" s="38"/>
      <c r="EJ415" s="38"/>
      <c r="EK415" s="38"/>
      <c r="EL415" s="38"/>
      <c r="EM415" s="38"/>
      <c r="EN415" s="38"/>
      <c r="EO415" s="38"/>
      <c r="EP415" s="38"/>
      <c r="EQ415" s="38"/>
      <c r="ER415" s="38"/>
      <c r="ES415" s="38"/>
      <c r="ET415" s="38"/>
      <c r="EU415" s="38"/>
      <c r="EV415" s="38"/>
      <c r="EW415" s="38"/>
      <c r="EX415" s="38"/>
      <c r="EY415" s="38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  <c r="GL415" s="38"/>
      <c r="GM415" s="38"/>
      <c r="GN415" s="38"/>
      <c r="GO415" s="38"/>
      <c r="GP415" s="38"/>
      <c r="GQ415" s="38"/>
      <c r="GR415" s="38"/>
      <c r="GS415" s="38"/>
      <c r="GT415" s="38"/>
      <c r="GU415" s="38"/>
      <c r="GV415" s="38"/>
      <c r="GW415" s="38"/>
      <c r="GX415" s="38"/>
      <c r="GY415" s="38"/>
      <c r="GZ415" s="38"/>
      <c r="HA415" s="38"/>
      <c r="HB415" s="38"/>
      <c r="HC415" s="38"/>
      <c r="HD415" s="38"/>
      <c r="HE415" s="38"/>
      <c r="HF415" s="38"/>
      <c r="HG415" s="38"/>
      <c r="HH415" s="38"/>
      <c r="HI415" s="38"/>
      <c r="HJ415" s="38"/>
      <c r="HK415" s="38"/>
      <c r="HL415" s="38"/>
      <c r="HM415" s="38"/>
      <c r="HN415" s="38"/>
      <c r="HO415" s="38"/>
      <c r="HP415" s="38"/>
      <c r="HQ415" s="38"/>
      <c r="HR415" s="38"/>
      <c r="HS415" s="38"/>
      <c r="HT415" s="38"/>
      <c r="HU415" s="38"/>
      <c r="HV415" s="38"/>
      <c r="HW415" s="38"/>
      <c r="HX415" s="38"/>
      <c r="HY415" s="38"/>
      <c r="HZ415" s="38"/>
      <c r="IA415" s="38"/>
      <c r="IB415" s="38"/>
      <c r="IC415" s="38"/>
      <c r="ID415" s="38"/>
      <c r="IE415" s="38"/>
      <c r="IF415" s="38"/>
      <c r="IG415" s="38"/>
      <c r="IH415" s="38"/>
    </row>
    <row r="416" ht="19.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  <c r="DA416" s="38"/>
      <c r="DB416" s="38"/>
      <c r="DC416" s="38"/>
      <c r="DD416" s="38"/>
      <c r="DE416" s="38"/>
      <c r="DF416" s="38"/>
      <c r="DG416" s="38"/>
      <c r="DH416" s="38"/>
      <c r="DI416" s="38"/>
      <c r="DJ416" s="38"/>
      <c r="DK416" s="38"/>
      <c r="DL416" s="38"/>
      <c r="DM416" s="38"/>
      <c r="DN416" s="38"/>
      <c r="DO416" s="38"/>
      <c r="DP416" s="38"/>
      <c r="DQ416" s="38"/>
      <c r="DR416" s="38"/>
      <c r="DS416" s="38"/>
      <c r="DT416" s="38"/>
      <c r="DU416" s="38"/>
      <c r="DV416" s="38"/>
      <c r="DW416" s="38"/>
      <c r="DX416" s="38"/>
      <c r="DY416" s="38"/>
      <c r="DZ416" s="38"/>
      <c r="EA416" s="38"/>
      <c r="EB416" s="38"/>
      <c r="EC416" s="38"/>
      <c r="ED416" s="38"/>
      <c r="EE416" s="38"/>
      <c r="EF416" s="38"/>
      <c r="EG416" s="38"/>
      <c r="EH416" s="38"/>
      <c r="EI416" s="38"/>
      <c r="EJ416" s="38"/>
      <c r="EK416" s="38"/>
      <c r="EL416" s="38"/>
      <c r="EM416" s="38"/>
      <c r="EN416" s="38"/>
      <c r="EO416" s="38"/>
      <c r="EP416" s="38"/>
      <c r="EQ416" s="38"/>
      <c r="ER416" s="38"/>
      <c r="ES416" s="38"/>
      <c r="ET416" s="38"/>
      <c r="EU416" s="38"/>
      <c r="EV416" s="38"/>
      <c r="EW416" s="38"/>
      <c r="EX416" s="38"/>
      <c r="EY416" s="38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  <c r="GL416" s="38"/>
      <c r="GM416" s="38"/>
      <c r="GN416" s="38"/>
      <c r="GO416" s="38"/>
      <c r="GP416" s="38"/>
      <c r="GQ416" s="38"/>
      <c r="GR416" s="38"/>
      <c r="GS416" s="38"/>
      <c r="GT416" s="38"/>
      <c r="GU416" s="38"/>
      <c r="GV416" s="38"/>
      <c r="GW416" s="38"/>
      <c r="GX416" s="38"/>
      <c r="GY416" s="38"/>
      <c r="GZ416" s="38"/>
      <c r="HA416" s="38"/>
      <c r="HB416" s="38"/>
      <c r="HC416" s="38"/>
      <c r="HD416" s="38"/>
      <c r="HE416" s="38"/>
      <c r="HF416" s="38"/>
      <c r="HG416" s="38"/>
      <c r="HH416" s="38"/>
      <c r="HI416" s="38"/>
      <c r="HJ416" s="38"/>
      <c r="HK416" s="38"/>
      <c r="HL416" s="38"/>
      <c r="HM416" s="38"/>
      <c r="HN416" s="38"/>
      <c r="HO416" s="38"/>
      <c r="HP416" s="38"/>
      <c r="HQ416" s="38"/>
      <c r="HR416" s="38"/>
      <c r="HS416" s="38"/>
      <c r="HT416" s="38"/>
      <c r="HU416" s="38"/>
      <c r="HV416" s="38"/>
      <c r="HW416" s="38"/>
      <c r="HX416" s="38"/>
      <c r="HY416" s="38"/>
      <c r="HZ416" s="38"/>
      <c r="IA416" s="38"/>
      <c r="IB416" s="38"/>
      <c r="IC416" s="38"/>
      <c r="ID416" s="38"/>
      <c r="IE416" s="38"/>
      <c r="IF416" s="38"/>
      <c r="IG416" s="38"/>
      <c r="IH416" s="38"/>
    </row>
    <row r="417" ht="19.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  <c r="DD417" s="38"/>
      <c r="DE417" s="38"/>
      <c r="DF417" s="38"/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/>
      <c r="DT417" s="38"/>
      <c r="DU417" s="38"/>
      <c r="DV417" s="38"/>
      <c r="DW417" s="38"/>
      <c r="DX417" s="38"/>
      <c r="DY417" s="38"/>
      <c r="DZ417" s="38"/>
      <c r="EA417" s="38"/>
      <c r="EB417" s="38"/>
      <c r="EC417" s="38"/>
      <c r="ED417" s="38"/>
      <c r="EE417" s="38"/>
      <c r="EF417" s="38"/>
      <c r="EG417" s="38"/>
      <c r="EH417" s="38"/>
      <c r="EI417" s="38"/>
      <c r="EJ417" s="38"/>
      <c r="EK417" s="38"/>
      <c r="EL417" s="38"/>
      <c r="EM417" s="38"/>
      <c r="EN417" s="38"/>
      <c r="EO417" s="38"/>
      <c r="EP417" s="38"/>
      <c r="EQ417" s="38"/>
      <c r="ER417" s="38"/>
      <c r="ES417" s="38"/>
      <c r="ET417" s="38"/>
      <c r="EU417" s="38"/>
      <c r="EV417" s="38"/>
      <c r="EW417" s="38"/>
      <c r="EX417" s="38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  <c r="GL417" s="38"/>
      <c r="GM417" s="38"/>
      <c r="GN417" s="38"/>
      <c r="GO417" s="38"/>
      <c r="GP417" s="38"/>
      <c r="GQ417" s="38"/>
      <c r="GR417" s="38"/>
      <c r="GS417" s="38"/>
      <c r="GT417" s="38"/>
      <c r="GU417" s="38"/>
      <c r="GV417" s="38"/>
      <c r="GW417" s="38"/>
      <c r="GX417" s="38"/>
      <c r="GY417" s="38"/>
      <c r="GZ417" s="38"/>
      <c r="HA417" s="38"/>
      <c r="HB417" s="38"/>
      <c r="HC417" s="38"/>
      <c r="HD417" s="38"/>
      <c r="HE417" s="38"/>
      <c r="HF417" s="38"/>
      <c r="HG417" s="38"/>
      <c r="HH417" s="38"/>
      <c r="HI417" s="38"/>
      <c r="HJ417" s="38"/>
      <c r="HK417" s="38"/>
      <c r="HL417" s="38"/>
      <c r="HM417" s="38"/>
      <c r="HN417" s="38"/>
      <c r="HO417" s="38"/>
      <c r="HP417" s="38"/>
      <c r="HQ417" s="38"/>
      <c r="HR417" s="38"/>
      <c r="HS417" s="38"/>
      <c r="HT417" s="38"/>
      <c r="HU417" s="38"/>
      <c r="HV417" s="38"/>
      <c r="HW417" s="38"/>
      <c r="HX417" s="38"/>
      <c r="HY417" s="38"/>
      <c r="HZ417" s="38"/>
      <c r="IA417" s="38"/>
      <c r="IB417" s="38"/>
      <c r="IC417" s="38"/>
      <c r="ID417" s="38"/>
      <c r="IE417" s="38"/>
      <c r="IF417" s="38"/>
      <c r="IG417" s="38"/>
      <c r="IH417" s="38"/>
    </row>
    <row r="418" ht="19.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  <c r="DA418" s="38"/>
      <c r="DB418" s="38"/>
      <c r="DC418" s="38"/>
      <c r="DD418" s="38"/>
      <c r="DE418" s="38"/>
      <c r="DF418" s="38"/>
      <c r="DG418" s="38"/>
      <c r="DH418" s="38"/>
      <c r="DI418" s="38"/>
      <c r="DJ418" s="38"/>
      <c r="DK418" s="38"/>
      <c r="DL418" s="38"/>
      <c r="DM418" s="38"/>
      <c r="DN418" s="38"/>
      <c r="DO418" s="38"/>
      <c r="DP418" s="38"/>
      <c r="DQ418" s="38"/>
      <c r="DR418" s="38"/>
      <c r="DS418" s="38"/>
      <c r="DT418" s="38"/>
      <c r="DU418" s="38"/>
      <c r="DV418" s="38"/>
      <c r="DW418" s="38"/>
      <c r="DX418" s="38"/>
      <c r="DY418" s="38"/>
      <c r="DZ418" s="38"/>
      <c r="EA418" s="38"/>
      <c r="EB418" s="38"/>
      <c r="EC418" s="38"/>
      <c r="ED418" s="38"/>
      <c r="EE418" s="38"/>
      <c r="EF418" s="38"/>
      <c r="EG418" s="38"/>
      <c r="EH418" s="38"/>
      <c r="EI418" s="38"/>
      <c r="EJ418" s="38"/>
      <c r="EK418" s="38"/>
      <c r="EL418" s="38"/>
      <c r="EM418" s="38"/>
      <c r="EN418" s="38"/>
      <c r="EO418" s="38"/>
      <c r="EP418" s="38"/>
      <c r="EQ418" s="38"/>
      <c r="ER418" s="38"/>
      <c r="ES418" s="38"/>
      <c r="ET418" s="38"/>
      <c r="EU418" s="38"/>
      <c r="EV418" s="38"/>
      <c r="EW418" s="38"/>
      <c r="EX418" s="38"/>
      <c r="EY418" s="38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  <c r="GL418" s="38"/>
      <c r="GM418" s="38"/>
      <c r="GN418" s="38"/>
      <c r="GO418" s="38"/>
      <c r="GP418" s="38"/>
      <c r="GQ418" s="38"/>
      <c r="GR418" s="38"/>
      <c r="GS418" s="38"/>
      <c r="GT418" s="38"/>
      <c r="GU418" s="38"/>
      <c r="GV418" s="38"/>
      <c r="GW418" s="38"/>
      <c r="GX418" s="38"/>
      <c r="GY418" s="38"/>
      <c r="GZ418" s="38"/>
      <c r="HA418" s="38"/>
      <c r="HB418" s="38"/>
      <c r="HC418" s="38"/>
      <c r="HD418" s="38"/>
      <c r="HE418" s="38"/>
      <c r="HF418" s="38"/>
      <c r="HG418" s="38"/>
      <c r="HH418" s="38"/>
      <c r="HI418" s="38"/>
      <c r="HJ418" s="38"/>
      <c r="HK418" s="38"/>
      <c r="HL418" s="38"/>
      <c r="HM418" s="38"/>
      <c r="HN418" s="38"/>
      <c r="HO418" s="38"/>
      <c r="HP418" s="38"/>
      <c r="HQ418" s="38"/>
      <c r="HR418" s="38"/>
      <c r="HS418" s="38"/>
      <c r="HT418" s="38"/>
      <c r="HU418" s="38"/>
      <c r="HV418" s="38"/>
      <c r="HW418" s="38"/>
      <c r="HX418" s="38"/>
      <c r="HY418" s="38"/>
      <c r="HZ418" s="38"/>
      <c r="IA418" s="38"/>
      <c r="IB418" s="38"/>
      <c r="IC418" s="38"/>
      <c r="ID418" s="38"/>
      <c r="IE418" s="38"/>
      <c r="IF418" s="38"/>
      <c r="IG418" s="38"/>
      <c r="IH418" s="38"/>
    </row>
    <row r="419" ht="19.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38"/>
      <c r="DB419" s="38"/>
      <c r="DC419" s="38"/>
      <c r="DD419" s="38"/>
      <c r="DE419" s="38"/>
      <c r="DF419" s="38"/>
      <c r="DG419" s="38"/>
      <c r="DH419" s="38"/>
      <c r="DI419" s="38"/>
      <c r="DJ419" s="38"/>
      <c r="DK419" s="38"/>
      <c r="DL419" s="38"/>
      <c r="DM419" s="38"/>
      <c r="DN419" s="38"/>
      <c r="DO419" s="38"/>
      <c r="DP419" s="38"/>
      <c r="DQ419" s="38"/>
      <c r="DR419" s="38"/>
      <c r="DS419" s="38"/>
      <c r="DT419" s="38"/>
      <c r="DU419" s="38"/>
      <c r="DV419" s="38"/>
      <c r="DW419" s="38"/>
      <c r="DX419" s="38"/>
      <c r="DY419" s="38"/>
      <c r="DZ419" s="38"/>
      <c r="EA419" s="38"/>
      <c r="EB419" s="38"/>
      <c r="EC419" s="38"/>
      <c r="ED419" s="38"/>
      <c r="EE419" s="38"/>
      <c r="EF419" s="38"/>
      <c r="EG419" s="38"/>
      <c r="EH419" s="38"/>
      <c r="EI419" s="38"/>
      <c r="EJ419" s="38"/>
      <c r="EK419" s="38"/>
      <c r="EL419" s="38"/>
      <c r="EM419" s="38"/>
      <c r="EN419" s="38"/>
      <c r="EO419" s="38"/>
      <c r="EP419" s="38"/>
      <c r="EQ419" s="38"/>
      <c r="ER419" s="38"/>
      <c r="ES419" s="38"/>
      <c r="ET419" s="38"/>
      <c r="EU419" s="38"/>
      <c r="EV419" s="38"/>
      <c r="EW419" s="38"/>
      <c r="EX419" s="38"/>
      <c r="EY419" s="38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  <c r="GL419" s="38"/>
      <c r="GM419" s="38"/>
      <c r="GN419" s="38"/>
      <c r="GO419" s="38"/>
      <c r="GP419" s="38"/>
      <c r="GQ419" s="38"/>
      <c r="GR419" s="38"/>
      <c r="GS419" s="38"/>
      <c r="GT419" s="38"/>
      <c r="GU419" s="38"/>
      <c r="GV419" s="38"/>
      <c r="GW419" s="38"/>
      <c r="GX419" s="38"/>
      <c r="GY419" s="38"/>
      <c r="GZ419" s="38"/>
      <c r="HA419" s="38"/>
      <c r="HB419" s="38"/>
      <c r="HC419" s="38"/>
      <c r="HD419" s="38"/>
      <c r="HE419" s="38"/>
      <c r="HF419" s="38"/>
      <c r="HG419" s="38"/>
      <c r="HH419" s="38"/>
      <c r="HI419" s="38"/>
      <c r="HJ419" s="38"/>
      <c r="HK419" s="38"/>
      <c r="HL419" s="38"/>
      <c r="HM419" s="38"/>
      <c r="HN419" s="38"/>
      <c r="HO419" s="38"/>
      <c r="HP419" s="38"/>
      <c r="HQ419" s="38"/>
      <c r="HR419" s="38"/>
      <c r="HS419" s="38"/>
      <c r="HT419" s="38"/>
      <c r="HU419" s="38"/>
      <c r="HV419" s="38"/>
      <c r="HW419" s="38"/>
      <c r="HX419" s="38"/>
      <c r="HY419" s="38"/>
      <c r="HZ419" s="38"/>
      <c r="IA419" s="38"/>
      <c r="IB419" s="38"/>
      <c r="IC419" s="38"/>
      <c r="ID419" s="38"/>
      <c r="IE419" s="38"/>
      <c r="IF419" s="38"/>
      <c r="IG419" s="38"/>
      <c r="IH419" s="38"/>
    </row>
    <row r="420" ht="19.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38"/>
      <c r="DB420" s="38"/>
      <c r="DC420" s="38"/>
      <c r="DD420" s="38"/>
      <c r="DE420" s="38"/>
      <c r="DF420" s="38"/>
      <c r="DG420" s="38"/>
      <c r="DH420" s="38"/>
      <c r="DI420" s="38"/>
      <c r="DJ420" s="38"/>
      <c r="DK420" s="38"/>
      <c r="DL420" s="38"/>
      <c r="DM420" s="38"/>
      <c r="DN420" s="38"/>
      <c r="DO420" s="38"/>
      <c r="DP420" s="38"/>
      <c r="DQ420" s="38"/>
      <c r="DR420" s="38"/>
      <c r="DS420" s="38"/>
      <c r="DT420" s="38"/>
      <c r="DU420" s="38"/>
      <c r="DV420" s="38"/>
      <c r="DW420" s="38"/>
      <c r="DX420" s="38"/>
      <c r="DY420" s="38"/>
      <c r="DZ420" s="38"/>
      <c r="EA420" s="38"/>
      <c r="EB420" s="38"/>
      <c r="EC420" s="38"/>
      <c r="ED420" s="38"/>
      <c r="EE420" s="38"/>
      <c r="EF420" s="38"/>
      <c r="EG420" s="38"/>
      <c r="EH420" s="38"/>
      <c r="EI420" s="38"/>
      <c r="EJ420" s="38"/>
      <c r="EK420" s="38"/>
      <c r="EL420" s="38"/>
      <c r="EM420" s="38"/>
      <c r="EN420" s="38"/>
      <c r="EO420" s="38"/>
      <c r="EP420" s="38"/>
      <c r="EQ420" s="38"/>
      <c r="ER420" s="38"/>
      <c r="ES420" s="38"/>
      <c r="ET420" s="38"/>
      <c r="EU420" s="38"/>
      <c r="EV420" s="38"/>
      <c r="EW420" s="38"/>
      <c r="EX420" s="38"/>
      <c r="EY420" s="38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  <c r="GL420" s="38"/>
      <c r="GM420" s="38"/>
      <c r="GN420" s="38"/>
      <c r="GO420" s="38"/>
      <c r="GP420" s="38"/>
      <c r="GQ420" s="38"/>
      <c r="GR420" s="38"/>
      <c r="GS420" s="38"/>
      <c r="GT420" s="38"/>
      <c r="GU420" s="38"/>
      <c r="GV420" s="38"/>
      <c r="GW420" s="38"/>
      <c r="GX420" s="38"/>
      <c r="GY420" s="38"/>
      <c r="GZ420" s="38"/>
      <c r="HA420" s="38"/>
      <c r="HB420" s="38"/>
      <c r="HC420" s="38"/>
      <c r="HD420" s="38"/>
      <c r="HE420" s="38"/>
      <c r="HF420" s="38"/>
      <c r="HG420" s="38"/>
      <c r="HH420" s="38"/>
      <c r="HI420" s="38"/>
      <c r="HJ420" s="38"/>
      <c r="HK420" s="38"/>
      <c r="HL420" s="38"/>
      <c r="HM420" s="38"/>
      <c r="HN420" s="38"/>
      <c r="HO420" s="38"/>
      <c r="HP420" s="38"/>
      <c r="HQ420" s="38"/>
      <c r="HR420" s="38"/>
      <c r="HS420" s="38"/>
      <c r="HT420" s="38"/>
      <c r="HU420" s="38"/>
      <c r="HV420" s="38"/>
      <c r="HW420" s="38"/>
      <c r="HX420" s="38"/>
      <c r="HY420" s="38"/>
      <c r="HZ420" s="38"/>
      <c r="IA420" s="38"/>
      <c r="IB420" s="38"/>
      <c r="IC420" s="38"/>
      <c r="ID420" s="38"/>
      <c r="IE420" s="38"/>
      <c r="IF420" s="38"/>
      <c r="IG420" s="38"/>
      <c r="IH420" s="38"/>
    </row>
    <row r="421" ht="19.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  <c r="DA421" s="38"/>
      <c r="DB421" s="38"/>
      <c r="DC421" s="38"/>
      <c r="DD421" s="38"/>
      <c r="DE421" s="38"/>
      <c r="DF421" s="38"/>
      <c r="DG421" s="38"/>
      <c r="DH421" s="38"/>
      <c r="DI421" s="38"/>
      <c r="DJ421" s="38"/>
      <c r="DK421" s="38"/>
      <c r="DL421" s="38"/>
      <c r="DM421" s="38"/>
      <c r="DN421" s="38"/>
      <c r="DO421" s="38"/>
      <c r="DP421" s="38"/>
      <c r="DQ421" s="38"/>
      <c r="DR421" s="38"/>
      <c r="DS421" s="38"/>
      <c r="DT421" s="38"/>
      <c r="DU421" s="38"/>
      <c r="DV421" s="38"/>
      <c r="DW421" s="38"/>
      <c r="DX421" s="38"/>
      <c r="DY421" s="38"/>
      <c r="DZ421" s="38"/>
      <c r="EA421" s="38"/>
      <c r="EB421" s="38"/>
      <c r="EC421" s="38"/>
      <c r="ED421" s="38"/>
      <c r="EE421" s="38"/>
      <c r="EF421" s="38"/>
      <c r="EG421" s="38"/>
      <c r="EH421" s="38"/>
      <c r="EI421" s="38"/>
      <c r="EJ421" s="38"/>
      <c r="EK421" s="38"/>
      <c r="EL421" s="38"/>
      <c r="EM421" s="38"/>
      <c r="EN421" s="38"/>
      <c r="EO421" s="38"/>
      <c r="EP421" s="38"/>
      <c r="EQ421" s="38"/>
      <c r="ER421" s="38"/>
      <c r="ES421" s="38"/>
      <c r="ET421" s="38"/>
      <c r="EU421" s="38"/>
      <c r="EV421" s="38"/>
      <c r="EW421" s="38"/>
      <c r="EX421" s="38"/>
      <c r="EY421" s="38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  <c r="GL421" s="38"/>
      <c r="GM421" s="38"/>
      <c r="GN421" s="38"/>
      <c r="GO421" s="38"/>
      <c r="GP421" s="38"/>
      <c r="GQ421" s="38"/>
      <c r="GR421" s="38"/>
      <c r="GS421" s="38"/>
      <c r="GT421" s="38"/>
      <c r="GU421" s="38"/>
      <c r="GV421" s="38"/>
      <c r="GW421" s="38"/>
      <c r="GX421" s="38"/>
      <c r="GY421" s="38"/>
      <c r="GZ421" s="38"/>
      <c r="HA421" s="38"/>
      <c r="HB421" s="38"/>
      <c r="HC421" s="38"/>
      <c r="HD421" s="38"/>
      <c r="HE421" s="38"/>
      <c r="HF421" s="38"/>
      <c r="HG421" s="38"/>
      <c r="HH421" s="38"/>
      <c r="HI421" s="38"/>
      <c r="HJ421" s="38"/>
      <c r="HK421" s="38"/>
      <c r="HL421" s="38"/>
      <c r="HM421" s="38"/>
      <c r="HN421" s="38"/>
      <c r="HO421" s="38"/>
      <c r="HP421" s="38"/>
      <c r="HQ421" s="38"/>
      <c r="HR421" s="38"/>
      <c r="HS421" s="38"/>
      <c r="HT421" s="38"/>
      <c r="HU421" s="38"/>
      <c r="HV421" s="38"/>
      <c r="HW421" s="38"/>
      <c r="HX421" s="38"/>
      <c r="HY421" s="38"/>
      <c r="HZ421" s="38"/>
      <c r="IA421" s="38"/>
      <c r="IB421" s="38"/>
      <c r="IC421" s="38"/>
      <c r="ID421" s="38"/>
      <c r="IE421" s="38"/>
      <c r="IF421" s="38"/>
      <c r="IG421" s="38"/>
      <c r="IH421" s="38"/>
    </row>
    <row r="422" ht="19.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3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38"/>
      <c r="DX422" s="38"/>
      <c r="DY422" s="38"/>
      <c r="DZ422" s="38"/>
      <c r="EA422" s="38"/>
      <c r="EB422" s="38"/>
      <c r="EC422" s="38"/>
      <c r="ED422" s="38"/>
      <c r="EE422" s="38"/>
      <c r="EF422" s="38"/>
      <c r="EG422" s="38"/>
      <c r="EH422" s="38"/>
      <c r="EI422" s="38"/>
      <c r="EJ422" s="38"/>
      <c r="EK422" s="38"/>
      <c r="EL422" s="38"/>
      <c r="EM422" s="38"/>
      <c r="EN422" s="38"/>
      <c r="EO422" s="38"/>
      <c r="EP422" s="38"/>
      <c r="EQ422" s="38"/>
      <c r="ER422" s="38"/>
      <c r="ES422" s="38"/>
      <c r="ET422" s="38"/>
      <c r="EU422" s="38"/>
      <c r="EV422" s="38"/>
      <c r="EW422" s="38"/>
      <c r="EX422" s="38"/>
      <c r="EY422" s="38"/>
      <c r="EZ422" s="38"/>
      <c r="FA422" s="38"/>
      <c r="FB422" s="38"/>
      <c r="FC422" s="38"/>
      <c r="FD422" s="38"/>
      <c r="FE422" s="38"/>
      <c r="FF422" s="38"/>
      <c r="FG422" s="38"/>
      <c r="FH422" s="38"/>
      <c r="FI422" s="38"/>
      <c r="FJ422" s="38"/>
      <c r="FK422" s="38"/>
      <c r="FL422" s="38"/>
      <c r="FM422" s="38"/>
      <c r="FN422" s="38"/>
      <c r="FO422" s="38"/>
      <c r="FP422" s="38"/>
      <c r="FQ422" s="38"/>
      <c r="FR422" s="38"/>
      <c r="FS422" s="38"/>
      <c r="FT422" s="38"/>
      <c r="FU422" s="38"/>
      <c r="FV422" s="38"/>
      <c r="FW422" s="38"/>
      <c r="FX422" s="38"/>
      <c r="FY422" s="38"/>
      <c r="FZ422" s="38"/>
      <c r="GA422" s="38"/>
      <c r="GB422" s="38"/>
      <c r="GC422" s="38"/>
      <c r="GD422" s="38"/>
      <c r="GE422" s="38"/>
      <c r="GF422" s="38"/>
      <c r="GG422" s="38"/>
      <c r="GH422" s="38"/>
      <c r="GI422" s="38"/>
      <c r="GJ422" s="38"/>
      <c r="GK422" s="38"/>
      <c r="GL422" s="38"/>
      <c r="GM422" s="38"/>
      <c r="GN422" s="38"/>
      <c r="GO422" s="38"/>
      <c r="GP422" s="38"/>
      <c r="GQ422" s="38"/>
      <c r="GR422" s="38"/>
      <c r="GS422" s="38"/>
      <c r="GT422" s="38"/>
      <c r="GU422" s="38"/>
      <c r="GV422" s="38"/>
      <c r="GW422" s="38"/>
      <c r="GX422" s="38"/>
      <c r="GY422" s="38"/>
      <c r="GZ422" s="38"/>
      <c r="HA422" s="38"/>
      <c r="HB422" s="38"/>
      <c r="HC422" s="38"/>
      <c r="HD422" s="38"/>
      <c r="HE422" s="38"/>
      <c r="HF422" s="38"/>
      <c r="HG422" s="38"/>
      <c r="HH422" s="38"/>
      <c r="HI422" s="38"/>
      <c r="HJ422" s="38"/>
      <c r="HK422" s="38"/>
      <c r="HL422" s="38"/>
      <c r="HM422" s="38"/>
      <c r="HN422" s="38"/>
      <c r="HO422" s="38"/>
      <c r="HP422" s="38"/>
      <c r="HQ422" s="38"/>
      <c r="HR422" s="38"/>
      <c r="HS422" s="38"/>
      <c r="HT422" s="38"/>
      <c r="HU422" s="38"/>
      <c r="HV422" s="38"/>
      <c r="HW422" s="38"/>
      <c r="HX422" s="38"/>
      <c r="HY422" s="38"/>
      <c r="HZ422" s="38"/>
      <c r="IA422" s="38"/>
      <c r="IB422" s="38"/>
      <c r="IC422" s="38"/>
      <c r="ID422" s="38"/>
      <c r="IE422" s="38"/>
      <c r="IF422" s="38"/>
      <c r="IG422" s="38"/>
      <c r="IH422" s="38"/>
    </row>
    <row r="423" ht="19.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  <c r="DA423" s="38"/>
      <c r="DB423" s="38"/>
      <c r="DC423" s="38"/>
      <c r="DD423" s="38"/>
      <c r="DE423" s="38"/>
      <c r="DF423" s="38"/>
      <c r="DG423" s="38"/>
      <c r="DH423" s="38"/>
      <c r="DI423" s="38"/>
      <c r="DJ423" s="38"/>
      <c r="DK423" s="38"/>
      <c r="DL423" s="38"/>
      <c r="DM423" s="38"/>
      <c r="DN423" s="38"/>
      <c r="DO423" s="38"/>
      <c r="DP423" s="38"/>
      <c r="DQ423" s="38"/>
      <c r="DR423" s="38"/>
      <c r="DS423" s="38"/>
      <c r="DT423" s="38"/>
      <c r="DU423" s="38"/>
      <c r="DV423" s="38"/>
      <c r="DW423" s="38"/>
      <c r="DX423" s="38"/>
      <c r="DY423" s="38"/>
      <c r="DZ423" s="38"/>
      <c r="EA423" s="38"/>
      <c r="EB423" s="38"/>
      <c r="EC423" s="38"/>
      <c r="ED423" s="38"/>
      <c r="EE423" s="38"/>
      <c r="EF423" s="38"/>
      <c r="EG423" s="38"/>
      <c r="EH423" s="38"/>
      <c r="EI423" s="38"/>
      <c r="EJ423" s="38"/>
      <c r="EK423" s="38"/>
      <c r="EL423" s="38"/>
      <c r="EM423" s="38"/>
      <c r="EN423" s="38"/>
      <c r="EO423" s="38"/>
      <c r="EP423" s="38"/>
      <c r="EQ423" s="38"/>
      <c r="ER423" s="38"/>
      <c r="ES423" s="38"/>
      <c r="ET423" s="38"/>
      <c r="EU423" s="38"/>
      <c r="EV423" s="38"/>
      <c r="EW423" s="38"/>
      <c r="EX423" s="38"/>
      <c r="EY423" s="38"/>
      <c r="EZ423" s="38"/>
      <c r="FA423" s="38"/>
      <c r="FB423" s="38"/>
      <c r="FC423" s="38"/>
      <c r="FD423" s="38"/>
      <c r="FE423" s="38"/>
      <c r="FF423" s="38"/>
      <c r="FG423" s="38"/>
      <c r="FH423" s="38"/>
      <c r="FI423" s="38"/>
      <c r="FJ423" s="38"/>
      <c r="FK423" s="38"/>
      <c r="FL423" s="38"/>
      <c r="FM423" s="38"/>
      <c r="FN423" s="38"/>
      <c r="FO423" s="38"/>
      <c r="FP423" s="38"/>
      <c r="FQ423" s="38"/>
      <c r="FR423" s="38"/>
      <c r="FS423" s="38"/>
      <c r="FT423" s="38"/>
      <c r="FU423" s="38"/>
      <c r="FV423" s="38"/>
      <c r="FW423" s="38"/>
      <c r="FX423" s="38"/>
      <c r="FY423" s="38"/>
      <c r="FZ423" s="38"/>
      <c r="GA423" s="38"/>
      <c r="GB423" s="38"/>
      <c r="GC423" s="38"/>
      <c r="GD423" s="38"/>
      <c r="GE423" s="38"/>
      <c r="GF423" s="38"/>
      <c r="GG423" s="38"/>
      <c r="GH423" s="38"/>
      <c r="GI423" s="38"/>
      <c r="GJ423" s="38"/>
      <c r="GK423" s="38"/>
      <c r="GL423" s="38"/>
      <c r="GM423" s="38"/>
      <c r="GN423" s="38"/>
      <c r="GO423" s="38"/>
      <c r="GP423" s="38"/>
      <c r="GQ423" s="38"/>
      <c r="GR423" s="38"/>
      <c r="GS423" s="38"/>
      <c r="GT423" s="38"/>
      <c r="GU423" s="38"/>
      <c r="GV423" s="38"/>
      <c r="GW423" s="38"/>
      <c r="GX423" s="38"/>
      <c r="GY423" s="38"/>
      <c r="GZ423" s="38"/>
      <c r="HA423" s="38"/>
      <c r="HB423" s="38"/>
      <c r="HC423" s="38"/>
      <c r="HD423" s="38"/>
      <c r="HE423" s="38"/>
      <c r="HF423" s="38"/>
      <c r="HG423" s="38"/>
      <c r="HH423" s="38"/>
      <c r="HI423" s="38"/>
      <c r="HJ423" s="38"/>
      <c r="HK423" s="38"/>
      <c r="HL423" s="38"/>
      <c r="HM423" s="38"/>
      <c r="HN423" s="38"/>
      <c r="HO423" s="38"/>
      <c r="HP423" s="38"/>
      <c r="HQ423" s="38"/>
      <c r="HR423" s="38"/>
      <c r="HS423" s="38"/>
      <c r="HT423" s="38"/>
      <c r="HU423" s="38"/>
      <c r="HV423" s="38"/>
      <c r="HW423" s="38"/>
      <c r="HX423" s="38"/>
      <c r="HY423" s="38"/>
      <c r="HZ423" s="38"/>
      <c r="IA423" s="38"/>
      <c r="IB423" s="38"/>
      <c r="IC423" s="38"/>
      <c r="ID423" s="38"/>
      <c r="IE423" s="38"/>
      <c r="IF423" s="38"/>
      <c r="IG423" s="38"/>
      <c r="IH423" s="38"/>
    </row>
    <row r="424" ht="19.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38"/>
      <c r="DB424" s="38"/>
      <c r="DC424" s="38"/>
      <c r="DD424" s="38"/>
      <c r="DE424" s="38"/>
      <c r="DF424" s="38"/>
      <c r="DG424" s="38"/>
      <c r="DH424" s="38"/>
      <c r="DI424" s="38"/>
      <c r="DJ424" s="38"/>
      <c r="DK424" s="38"/>
      <c r="DL424" s="38"/>
      <c r="DM424" s="38"/>
      <c r="DN424" s="38"/>
      <c r="DO424" s="38"/>
      <c r="DP424" s="38"/>
      <c r="DQ424" s="38"/>
      <c r="DR424" s="38"/>
      <c r="DS424" s="38"/>
      <c r="DT424" s="38"/>
      <c r="DU424" s="38"/>
      <c r="DV424" s="38"/>
      <c r="DW424" s="38"/>
      <c r="DX424" s="38"/>
      <c r="DY424" s="38"/>
      <c r="DZ424" s="38"/>
      <c r="EA424" s="38"/>
      <c r="EB424" s="38"/>
      <c r="EC424" s="38"/>
      <c r="ED424" s="38"/>
      <c r="EE424" s="38"/>
      <c r="EF424" s="38"/>
      <c r="EG424" s="38"/>
      <c r="EH424" s="38"/>
      <c r="EI424" s="38"/>
      <c r="EJ424" s="38"/>
      <c r="EK424" s="38"/>
      <c r="EL424" s="38"/>
      <c r="EM424" s="38"/>
      <c r="EN424" s="38"/>
      <c r="EO424" s="38"/>
      <c r="EP424" s="38"/>
      <c r="EQ424" s="38"/>
      <c r="ER424" s="38"/>
      <c r="ES424" s="38"/>
      <c r="ET424" s="38"/>
      <c r="EU424" s="38"/>
      <c r="EV424" s="38"/>
      <c r="EW424" s="38"/>
      <c r="EX424" s="38"/>
      <c r="EY424" s="38"/>
      <c r="EZ424" s="38"/>
      <c r="FA424" s="38"/>
      <c r="FB424" s="38"/>
      <c r="FC424" s="38"/>
      <c r="FD424" s="38"/>
      <c r="FE424" s="38"/>
      <c r="FF424" s="38"/>
      <c r="FG424" s="38"/>
      <c r="FH424" s="38"/>
      <c r="FI424" s="38"/>
      <c r="FJ424" s="38"/>
      <c r="FK424" s="38"/>
      <c r="FL424" s="38"/>
      <c r="FM424" s="38"/>
      <c r="FN424" s="38"/>
      <c r="FO424" s="38"/>
      <c r="FP424" s="38"/>
      <c r="FQ424" s="38"/>
      <c r="FR424" s="38"/>
      <c r="FS424" s="38"/>
      <c r="FT424" s="38"/>
      <c r="FU424" s="38"/>
      <c r="FV424" s="38"/>
      <c r="FW424" s="38"/>
      <c r="FX424" s="38"/>
      <c r="FY424" s="38"/>
      <c r="FZ424" s="38"/>
      <c r="GA424" s="38"/>
      <c r="GB424" s="38"/>
      <c r="GC424" s="38"/>
      <c r="GD424" s="38"/>
      <c r="GE424" s="38"/>
      <c r="GF424" s="38"/>
      <c r="GG424" s="38"/>
      <c r="GH424" s="38"/>
      <c r="GI424" s="38"/>
      <c r="GJ424" s="38"/>
      <c r="GK424" s="38"/>
      <c r="GL424" s="38"/>
      <c r="GM424" s="38"/>
      <c r="GN424" s="38"/>
      <c r="GO424" s="38"/>
      <c r="GP424" s="38"/>
      <c r="GQ424" s="38"/>
      <c r="GR424" s="38"/>
      <c r="GS424" s="38"/>
      <c r="GT424" s="38"/>
      <c r="GU424" s="38"/>
      <c r="GV424" s="38"/>
      <c r="GW424" s="38"/>
      <c r="GX424" s="38"/>
      <c r="GY424" s="38"/>
      <c r="GZ424" s="38"/>
      <c r="HA424" s="38"/>
      <c r="HB424" s="38"/>
      <c r="HC424" s="38"/>
      <c r="HD424" s="38"/>
      <c r="HE424" s="38"/>
      <c r="HF424" s="38"/>
      <c r="HG424" s="38"/>
      <c r="HH424" s="38"/>
      <c r="HI424" s="38"/>
      <c r="HJ424" s="38"/>
      <c r="HK424" s="38"/>
      <c r="HL424" s="38"/>
      <c r="HM424" s="38"/>
      <c r="HN424" s="38"/>
      <c r="HO424" s="38"/>
      <c r="HP424" s="38"/>
      <c r="HQ424" s="38"/>
      <c r="HR424" s="38"/>
      <c r="HS424" s="38"/>
      <c r="HT424" s="38"/>
      <c r="HU424" s="38"/>
      <c r="HV424" s="38"/>
      <c r="HW424" s="38"/>
      <c r="HX424" s="38"/>
      <c r="HY424" s="38"/>
      <c r="HZ424" s="38"/>
      <c r="IA424" s="38"/>
      <c r="IB424" s="38"/>
      <c r="IC424" s="38"/>
      <c r="ID424" s="38"/>
      <c r="IE424" s="38"/>
      <c r="IF424" s="38"/>
      <c r="IG424" s="38"/>
      <c r="IH424" s="38"/>
    </row>
    <row r="425" ht="19.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38"/>
      <c r="DB425" s="38"/>
      <c r="DC425" s="38"/>
      <c r="DD425" s="38"/>
      <c r="DE425" s="38"/>
      <c r="DF425" s="38"/>
      <c r="DG425" s="38"/>
      <c r="DH425" s="38"/>
      <c r="DI425" s="38"/>
      <c r="DJ425" s="38"/>
      <c r="DK425" s="38"/>
      <c r="DL425" s="38"/>
      <c r="DM425" s="38"/>
      <c r="DN425" s="38"/>
      <c r="DO425" s="38"/>
      <c r="DP425" s="38"/>
      <c r="DQ425" s="38"/>
      <c r="DR425" s="38"/>
      <c r="DS425" s="38"/>
      <c r="DT425" s="38"/>
      <c r="DU425" s="38"/>
      <c r="DV425" s="38"/>
      <c r="DW425" s="38"/>
      <c r="DX425" s="38"/>
      <c r="DY425" s="38"/>
      <c r="DZ425" s="38"/>
      <c r="EA425" s="38"/>
      <c r="EB425" s="38"/>
      <c r="EC425" s="38"/>
      <c r="ED425" s="38"/>
      <c r="EE425" s="38"/>
      <c r="EF425" s="38"/>
      <c r="EG425" s="38"/>
      <c r="EH425" s="38"/>
      <c r="EI425" s="38"/>
      <c r="EJ425" s="38"/>
      <c r="EK425" s="38"/>
      <c r="EL425" s="38"/>
      <c r="EM425" s="38"/>
      <c r="EN425" s="38"/>
      <c r="EO425" s="38"/>
      <c r="EP425" s="38"/>
      <c r="EQ425" s="38"/>
      <c r="ER425" s="38"/>
      <c r="ES425" s="38"/>
      <c r="ET425" s="38"/>
      <c r="EU425" s="38"/>
      <c r="EV425" s="38"/>
      <c r="EW425" s="38"/>
      <c r="EX425" s="38"/>
      <c r="EY425" s="38"/>
      <c r="EZ425" s="38"/>
      <c r="FA425" s="38"/>
      <c r="FB425" s="38"/>
      <c r="FC425" s="38"/>
      <c r="FD425" s="38"/>
      <c r="FE425" s="38"/>
      <c r="FF425" s="38"/>
      <c r="FG425" s="38"/>
      <c r="FH425" s="38"/>
      <c r="FI425" s="38"/>
      <c r="FJ425" s="38"/>
      <c r="FK425" s="38"/>
      <c r="FL425" s="38"/>
      <c r="FM425" s="38"/>
      <c r="FN425" s="38"/>
      <c r="FO425" s="38"/>
      <c r="FP425" s="38"/>
      <c r="FQ425" s="38"/>
      <c r="FR425" s="38"/>
      <c r="FS425" s="38"/>
      <c r="FT425" s="38"/>
      <c r="FU425" s="38"/>
      <c r="FV425" s="38"/>
      <c r="FW425" s="38"/>
      <c r="FX425" s="38"/>
      <c r="FY425" s="38"/>
      <c r="FZ425" s="38"/>
      <c r="GA425" s="38"/>
      <c r="GB425" s="38"/>
      <c r="GC425" s="38"/>
      <c r="GD425" s="38"/>
      <c r="GE425" s="38"/>
      <c r="GF425" s="38"/>
      <c r="GG425" s="38"/>
      <c r="GH425" s="38"/>
      <c r="GI425" s="38"/>
      <c r="GJ425" s="38"/>
      <c r="GK425" s="38"/>
      <c r="GL425" s="38"/>
      <c r="GM425" s="38"/>
      <c r="GN425" s="38"/>
      <c r="GO425" s="38"/>
      <c r="GP425" s="38"/>
      <c r="GQ425" s="38"/>
      <c r="GR425" s="38"/>
      <c r="GS425" s="38"/>
      <c r="GT425" s="38"/>
      <c r="GU425" s="38"/>
      <c r="GV425" s="38"/>
      <c r="GW425" s="38"/>
      <c r="GX425" s="38"/>
      <c r="GY425" s="38"/>
      <c r="GZ425" s="38"/>
      <c r="HA425" s="38"/>
      <c r="HB425" s="38"/>
      <c r="HC425" s="38"/>
      <c r="HD425" s="38"/>
      <c r="HE425" s="38"/>
      <c r="HF425" s="38"/>
      <c r="HG425" s="38"/>
      <c r="HH425" s="38"/>
      <c r="HI425" s="38"/>
      <c r="HJ425" s="38"/>
      <c r="HK425" s="38"/>
      <c r="HL425" s="38"/>
      <c r="HM425" s="38"/>
      <c r="HN425" s="38"/>
      <c r="HO425" s="38"/>
      <c r="HP425" s="38"/>
      <c r="HQ425" s="38"/>
      <c r="HR425" s="38"/>
      <c r="HS425" s="38"/>
      <c r="HT425" s="38"/>
      <c r="HU425" s="38"/>
      <c r="HV425" s="38"/>
      <c r="HW425" s="38"/>
      <c r="HX425" s="38"/>
      <c r="HY425" s="38"/>
      <c r="HZ425" s="38"/>
      <c r="IA425" s="38"/>
      <c r="IB425" s="38"/>
      <c r="IC425" s="38"/>
      <c r="ID425" s="38"/>
      <c r="IE425" s="38"/>
      <c r="IF425" s="38"/>
      <c r="IG425" s="38"/>
      <c r="IH425" s="38"/>
    </row>
    <row r="426" ht="19.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38"/>
      <c r="DB426" s="38"/>
      <c r="DC426" s="38"/>
      <c r="DD426" s="38"/>
      <c r="DE426" s="38"/>
      <c r="DF426" s="38"/>
      <c r="DG426" s="38"/>
      <c r="DH426" s="38"/>
      <c r="DI426" s="38"/>
      <c r="DJ426" s="38"/>
      <c r="DK426" s="38"/>
      <c r="DL426" s="38"/>
      <c r="DM426" s="38"/>
      <c r="DN426" s="38"/>
      <c r="DO426" s="38"/>
      <c r="DP426" s="38"/>
      <c r="DQ426" s="38"/>
      <c r="DR426" s="38"/>
      <c r="DS426" s="38"/>
      <c r="DT426" s="38"/>
      <c r="DU426" s="38"/>
      <c r="DV426" s="38"/>
      <c r="DW426" s="38"/>
      <c r="DX426" s="38"/>
      <c r="DY426" s="38"/>
      <c r="DZ426" s="38"/>
      <c r="EA426" s="38"/>
      <c r="EB426" s="38"/>
      <c r="EC426" s="38"/>
      <c r="ED426" s="38"/>
      <c r="EE426" s="38"/>
      <c r="EF426" s="38"/>
      <c r="EG426" s="38"/>
      <c r="EH426" s="38"/>
      <c r="EI426" s="38"/>
      <c r="EJ426" s="38"/>
      <c r="EK426" s="38"/>
      <c r="EL426" s="38"/>
      <c r="EM426" s="38"/>
      <c r="EN426" s="38"/>
      <c r="EO426" s="38"/>
      <c r="EP426" s="38"/>
      <c r="EQ426" s="38"/>
      <c r="ER426" s="38"/>
      <c r="ES426" s="38"/>
      <c r="ET426" s="38"/>
      <c r="EU426" s="38"/>
      <c r="EV426" s="38"/>
      <c r="EW426" s="38"/>
      <c r="EX426" s="38"/>
      <c r="EY426" s="38"/>
      <c r="EZ426" s="38"/>
      <c r="FA426" s="38"/>
      <c r="FB426" s="38"/>
      <c r="FC426" s="38"/>
      <c r="FD426" s="38"/>
      <c r="FE426" s="38"/>
      <c r="FF426" s="38"/>
      <c r="FG426" s="38"/>
      <c r="FH426" s="38"/>
      <c r="FI426" s="38"/>
      <c r="FJ426" s="38"/>
      <c r="FK426" s="38"/>
      <c r="FL426" s="38"/>
      <c r="FM426" s="38"/>
      <c r="FN426" s="38"/>
      <c r="FO426" s="38"/>
      <c r="FP426" s="38"/>
      <c r="FQ426" s="38"/>
      <c r="FR426" s="38"/>
      <c r="FS426" s="38"/>
      <c r="FT426" s="38"/>
      <c r="FU426" s="38"/>
      <c r="FV426" s="38"/>
      <c r="FW426" s="38"/>
      <c r="FX426" s="38"/>
      <c r="FY426" s="38"/>
      <c r="FZ426" s="38"/>
      <c r="GA426" s="38"/>
      <c r="GB426" s="38"/>
      <c r="GC426" s="38"/>
      <c r="GD426" s="38"/>
      <c r="GE426" s="38"/>
      <c r="GF426" s="38"/>
      <c r="GG426" s="38"/>
      <c r="GH426" s="38"/>
      <c r="GI426" s="38"/>
      <c r="GJ426" s="38"/>
      <c r="GK426" s="38"/>
      <c r="GL426" s="38"/>
      <c r="GM426" s="38"/>
      <c r="GN426" s="38"/>
      <c r="GO426" s="38"/>
      <c r="GP426" s="38"/>
      <c r="GQ426" s="38"/>
      <c r="GR426" s="38"/>
      <c r="GS426" s="38"/>
      <c r="GT426" s="38"/>
      <c r="GU426" s="38"/>
      <c r="GV426" s="38"/>
      <c r="GW426" s="38"/>
      <c r="GX426" s="38"/>
      <c r="GY426" s="38"/>
      <c r="GZ426" s="38"/>
      <c r="HA426" s="38"/>
      <c r="HB426" s="38"/>
      <c r="HC426" s="38"/>
      <c r="HD426" s="38"/>
      <c r="HE426" s="38"/>
      <c r="HF426" s="38"/>
      <c r="HG426" s="38"/>
      <c r="HH426" s="38"/>
      <c r="HI426" s="38"/>
      <c r="HJ426" s="38"/>
      <c r="HK426" s="38"/>
      <c r="HL426" s="38"/>
      <c r="HM426" s="38"/>
      <c r="HN426" s="38"/>
      <c r="HO426" s="38"/>
      <c r="HP426" s="38"/>
      <c r="HQ426" s="38"/>
      <c r="HR426" s="38"/>
      <c r="HS426" s="38"/>
      <c r="HT426" s="38"/>
      <c r="HU426" s="38"/>
      <c r="HV426" s="38"/>
      <c r="HW426" s="38"/>
      <c r="HX426" s="38"/>
      <c r="HY426" s="38"/>
      <c r="HZ426" s="38"/>
      <c r="IA426" s="38"/>
      <c r="IB426" s="38"/>
      <c r="IC426" s="38"/>
      <c r="ID426" s="38"/>
      <c r="IE426" s="38"/>
      <c r="IF426" s="38"/>
      <c r="IG426" s="38"/>
      <c r="IH426" s="38"/>
    </row>
    <row r="427" ht="19.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8"/>
      <c r="FO427" s="38"/>
      <c r="FP427" s="38"/>
      <c r="FQ427" s="38"/>
      <c r="FR427" s="38"/>
      <c r="FS427" s="38"/>
      <c r="FT427" s="38"/>
      <c r="FU427" s="38"/>
      <c r="FV427" s="38"/>
      <c r="FW427" s="38"/>
      <c r="FX427" s="38"/>
      <c r="FY427" s="38"/>
      <c r="FZ427" s="38"/>
      <c r="GA427" s="38"/>
      <c r="GB427" s="38"/>
      <c r="GC427" s="38"/>
      <c r="GD427" s="38"/>
      <c r="GE427" s="38"/>
      <c r="GF427" s="38"/>
      <c r="GG427" s="38"/>
      <c r="GH427" s="38"/>
      <c r="GI427" s="38"/>
      <c r="GJ427" s="38"/>
      <c r="GK427" s="38"/>
      <c r="GL427" s="38"/>
      <c r="GM427" s="38"/>
      <c r="GN427" s="38"/>
      <c r="GO427" s="38"/>
      <c r="GP427" s="38"/>
      <c r="GQ427" s="38"/>
      <c r="GR427" s="38"/>
      <c r="GS427" s="38"/>
      <c r="GT427" s="38"/>
      <c r="GU427" s="38"/>
      <c r="GV427" s="38"/>
      <c r="GW427" s="38"/>
      <c r="GX427" s="38"/>
      <c r="GY427" s="38"/>
      <c r="GZ427" s="38"/>
      <c r="HA427" s="38"/>
      <c r="HB427" s="38"/>
      <c r="HC427" s="38"/>
      <c r="HD427" s="38"/>
      <c r="HE427" s="38"/>
      <c r="HF427" s="38"/>
      <c r="HG427" s="38"/>
      <c r="HH427" s="38"/>
      <c r="HI427" s="38"/>
      <c r="HJ427" s="38"/>
      <c r="HK427" s="38"/>
      <c r="HL427" s="38"/>
      <c r="HM427" s="38"/>
      <c r="HN427" s="38"/>
      <c r="HO427" s="38"/>
      <c r="HP427" s="38"/>
      <c r="HQ427" s="38"/>
      <c r="HR427" s="38"/>
      <c r="HS427" s="38"/>
      <c r="HT427" s="38"/>
      <c r="HU427" s="38"/>
      <c r="HV427" s="38"/>
      <c r="HW427" s="38"/>
      <c r="HX427" s="38"/>
      <c r="HY427" s="38"/>
      <c r="HZ427" s="38"/>
      <c r="IA427" s="38"/>
      <c r="IB427" s="38"/>
      <c r="IC427" s="38"/>
      <c r="ID427" s="38"/>
      <c r="IE427" s="38"/>
      <c r="IF427" s="38"/>
      <c r="IG427" s="38"/>
      <c r="IH427" s="38"/>
    </row>
    <row r="428" ht="19.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  <c r="DA428" s="38"/>
      <c r="DB428" s="38"/>
      <c r="DC428" s="38"/>
      <c r="DD428" s="38"/>
      <c r="DE428" s="38"/>
      <c r="DF428" s="38"/>
      <c r="DG428" s="38"/>
      <c r="DH428" s="38"/>
      <c r="DI428" s="38"/>
      <c r="DJ428" s="38"/>
      <c r="DK428" s="38"/>
      <c r="DL428" s="38"/>
      <c r="DM428" s="38"/>
      <c r="DN428" s="38"/>
      <c r="DO428" s="38"/>
      <c r="DP428" s="38"/>
      <c r="DQ428" s="38"/>
      <c r="DR428" s="38"/>
      <c r="DS428" s="38"/>
      <c r="DT428" s="38"/>
      <c r="DU428" s="38"/>
      <c r="DV428" s="38"/>
      <c r="DW428" s="38"/>
      <c r="DX428" s="38"/>
      <c r="DY428" s="38"/>
      <c r="DZ428" s="38"/>
      <c r="EA428" s="38"/>
      <c r="EB428" s="38"/>
      <c r="EC428" s="38"/>
      <c r="ED428" s="38"/>
      <c r="EE428" s="38"/>
      <c r="EF428" s="38"/>
      <c r="EG428" s="38"/>
      <c r="EH428" s="38"/>
      <c r="EI428" s="38"/>
      <c r="EJ428" s="38"/>
      <c r="EK428" s="38"/>
      <c r="EL428" s="38"/>
      <c r="EM428" s="38"/>
      <c r="EN428" s="38"/>
      <c r="EO428" s="38"/>
      <c r="EP428" s="38"/>
      <c r="EQ428" s="38"/>
      <c r="ER428" s="38"/>
      <c r="ES428" s="38"/>
      <c r="ET428" s="38"/>
      <c r="EU428" s="38"/>
      <c r="EV428" s="38"/>
      <c r="EW428" s="38"/>
      <c r="EX428" s="38"/>
      <c r="EY428" s="38"/>
      <c r="EZ428" s="38"/>
      <c r="FA428" s="38"/>
      <c r="FB428" s="38"/>
      <c r="FC428" s="38"/>
      <c r="FD428" s="38"/>
      <c r="FE428" s="38"/>
      <c r="FF428" s="38"/>
      <c r="FG428" s="38"/>
      <c r="FH428" s="38"/>
      <c r="FI428" s="38"/>
      <c r="FJ428" s="38"/>
      <c r="FK428" s="38"/>
      <c r="FL428" s="38"/>
      <c r="FM428" s="38"/>
      <c r="FN428" s="38"/>
      <c r="FO428" s="38"/>
      <c r="FP428" s="38"/>
      <c r="FQ428" s="38"/>
      <c r="FR428" s="38"/>
      <c r="FS428" s="38"/>
      <c r="FT428" s="38"/>
      <c r="FU428" s="38"/>
      <c r="FV428" s="38"/>
      <c r="FW428" s="38"/>
      <c r="FX428" s="38"/>
      <c r="FY428" s="38"/>
      <c r="FZ428" s="38"/>
      <c r="GA428" s="38"/>
      <c r="GB428" s="38"/>
      <c r="GC428" s="38"/>
      <c r="GD428" s="38"/>
      <c r="GE428" s="38"/>
      <c r="GF428" s="38"/>
      <c r="GG428" s="38"/>
      <c r="GH428" s="38"/>
      <c r="GI428" s="38"/>
      <c r="GJ428" s="38"/>
      <c r="GK428" s="38"/>
      <c r="GL428" s="38"/>
      <c r="GM428" s="38"/>
      <c r="GN428" s="38"/>
      <c r="GO428" s="38"/>
      <c r="GP428" s="38"/>
      <c r="GQ428" s="38"/>
      <c r="GR428" s="38"/>
      <c r="GS428" s="38"/>
      <c r="GT428" s="38"/>
      <c r="GU428" s="38"/>
      <c r="GV428" s="38"/>
      <c r="GW428" s="38"/>
      <c r="GX428" s="38"/>
      <c r="GY428" s="38"/>
      <c r="GZ428" s="38"/>
      <c r="HA428" s="38"/>
      <c r="HB428" s="38"/>
      <c r="HC428" s="38"/>
      <c r="HD428" s="38"/>
      <c r="HE428" s="38"/>
      <c r="HF428" s="38"/>
      <c r="HG428" s="38"/>
      <c r="HH428" s="38"/>
      <c r="HI428" s="38"/>
      <c r="HJ428" s="38"/>
      <c r="HK428" s="38"/>
      <c r="HL428" s="38"/>
      <c r="HM428" s="38"/>
      <c r="HN428" s="38"/>
      <c r="HO428" s="38"/>
      <c r="HP428" s="38"/>
      <c r="HQ428" s="38"/>
      <c r="HR428" s="38"/>
      <c r="HS428" s="38"/>
      <c r="HT428" s="38"/>
      <c r="HU428" s="38"/>
      <c r="HV428" s="38"/>
      <c r="HW428" s="38"/>
      <c r="HX428" s="38"/>
      <c r="HY428" s="38"/>
      <c r="HZ428" s="38"/>
      <c r="IA428" s="38"/>
      <c r="IB428" s="38"/>
      <c r="IC428" s="38"/>
      <c r="ID428" s="38"/>
      <c r="IE428" s="38"/>
      <c r="IF428" s="38"/>
      <c r="IG428" s="38"/>
      <c r="IH428" s="38"/>
    </row>
    <row r="429" ht="19.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  <c r="DA429" s="38"/>
      <c r="DB429" s="38"/>
      <c r="DC429" s="38"/>
      <c r="DD429" s="38"/>
      <c r="DE429" s="38"/>
      <c r="DF429" s="38"/>
      <c r="DG429" s="38"/>
      <c r="DH429" s="38"/>
      <c r="DI429" s="38"/>
      <c r="DJ429" s="38"/>
      <c r="DK429" s="38"/>
      <c r="DL429" s="38"/>
      <c r="DM429" s="38"/>
      <c r="DN429" s="38"/>
      <c r="DO429" s="38"/>
      <c r="DP429" s="38"/>
      <c r="DQ429" s="38"/>
      <c r="DR429" s="38"/>
      <c r="DS429" s="38"/>
      <c r="DT429" s="38"/>
      <c r="DU429" s="38"/>
      <c r="DV429" s="38"/>
      <c r="DW429" s="38"/>
      <c r="DX429" s="38"/>
      <c r="DY429" s="38"/>
      <c r="DZ429" s="38"/>
      <c r="EA429" s="38"/>
      <c r="EB429" s="38"/>
      <c r="EC429" s="38"/>
      <c r="ED429" s="38"/>
      <c r="EE429" s="38"/>
      <c r="EF429" s="38"/>
      <c r="EG429" s="38"/>
      <c r="EH429" s="38"/>
      <c r="EI429" s="38"/>
      <c r="EJ429" s="38"/>
      <c r="EK429" s="38"/>
      <c r="EL429" s="38"/>
      <c r="EM429" s="38"/>
      <c r="EN429" s="38"/>
      <c r="EO429" s="38"/>
      <c r="EP429" s="38"/>
      <c r="EQ429" s="38"/>
      <c r="ER429" s="38"/>
      <c r="ES429" s="38"/>
      <c r="ET429" s="38"/>
      <c r="EU429" s="38"/>
      <c r="EV429" s="38"/>
      <c r="EW429" s="38"/>
      <c r="EX429" s="38"/>
      <c r="EY429" s="38"/>
      <c r="EZ429" s="38"/>
      <c r="FA429" s="38"/>
      <c r="FB429" s="38"/>
      <c r="FC429" s="38"/>
      <c r="FD429" s="38"/>
      <c r="FE429" s="38"/>
      <c r="FF429" s="38"/>
      <c r="FG429" s="38"/>
      <c r="FH429" s="38"/>
      <c r="FI429" s="38"/>
      <c r="FJ429" s="38"/>
      <c r="FK429" s="38"/>
      <c r="FL429" s="38"/>
      <c r="FM429" s="38"/>
      <c r="FN429" s="38"/>
      <c r="FO429" s="38"/>
      <c r="FP429" s="38"/>
      <c r="FQ429" s="38"/>
      <c r="FR429" s="38"/>
      <c r="FS429" s="38"/>
      <c r="FT429" s="38"/>
      <c r="FU429" s="38"/>
      <c r="FV429" s="38"/>
      <c r="FW429" s="38"/>
      <c r="FX429" s="38"/>
      <c r="FY429" s="38"/>
      <c r="FZ429" s="38"/>
      <c r="GA429" s="38"/>
      <c r="GB429" s="38"/>
      <c r="GC429" s="38"/>
      <c r="GD429" s="38"/>
      <c r="GE429" s="38"/>
      <c r="GF429" s="38"/>
      <c r="GG429" s="38"/>
      <c r="GH429" s="38"/>
      <c r="GI429" s="38"/>
      <c r="GJ429" s="38"/>
      <c r="GK429" s="38"/>
      <c r="GL429" s="38"/>
      <c r="GM429" s="38"/>
      <c r="GN429" s="38"/>
      <c r="GO429" s="38"/>
      <c r="GP429" s="38"/>
      <c r="GQ429" s="38"/>
      <c r="GR429" s="38"/>
      <c r="GS429" s="38"/>
      <c r="GT429" s="38"/>
      <c r="GU429" s="38"/>
      <c r="GV429" s="38"/>
      <c r="GW429" s="38"/>
      <c r="GX429" s="38"/>
      <c r="GY429" s="38"/>
      <c r="GZ429" s="38"/>
      <c r="HA429" s="38"/>
      <c r="HB429" s="38"/>
      <c r="HC429" s="38"/>
      <c r="HD429" s="38"/>
      <c r="HE429" s="38"/>
      <c r="HF429" s="38"/>
      <c r="HG429" s="38"/>
      <c r="HH429" s="38"/>
      <c r="HI429" s="38"/>
      <c r="HJ429" s="38"/>
      <c r="HK429" s="38"/>
      <c r="HL429" s="38"/>
      <c r="HM429" s="38"/>
      <c r="HN429" s="38"/>
      <c r="HO429" s="38"/>
      <c r="HP429" s="38"/>
      <c r="HQ429" s="38"/>
      <c r="HR429" s="38"/>
      <c r="HS429" s="38"/>
      <c r="HT429" s="38"/>
      <c r="HU429" s="38"/>
      <c r="HV429" s="38"/>
      <c r="HW429" s="38"/>
      <c r="HX429" s="38"/>
      <c r="HY429" s="38"/>
      <c r="HZ429" s="38"/>
      <c r="IA429" s="38"/>
      <c r="IB429" s="38"/>
      <c r="IC429" s="38"/>
      <c r="ID429" s="38"/>
      <c r="IE429" s="38"/>
      <c r="IF429" s="38"/>
      <c r="IG429" s="38"/>
      <c r="IH429" s="38"/>
    </row>
    <row r="430" ht="19.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  <c r="DA430" s="38"/>
      <c r="DB430" s="38"/>
      <c r="DC430" s="38"/>
      <c r="DD430" s="38"/>
      <c r="DE430" s="38"/>
      <c r="DF430" s="38"/>
      <c r="DG430" s="38"/>
      <c r="DH430" s="38"/>
      <c r="DI430" s="38"/>
      <c r="DJ430" s="38"/>
      <c r="DK430" s="38"/>
      <c r="DL430" s="38"/>
      <c r="DM430" s="38"/>
      <c r="DN430" s="38"/>
      <c r="DO430" s="38"/>
      <c r="DP430" s="38"/>
      <c r="DQ430" s="38"/>
      <c r="DR430" s="38"/>
      <c r="DS430" s="38"/>
      <c r="DT430" s="38"/>
      <c r="DU430" s="38"/>
      <c r="DV430" s="38"/>
      <c r="DW430" s="38"/>
      <c r="DX430" s="38"/>
      <c r="DY430" s="38"/>
      <c r="DZ430" s="38"/>
      <c r="EA430" s="38"/>
      <c r="EB430" s="38"/>
      <c r="EC430" s="38"/>
      <c r="ED430" s="38"/>
      <c r="EE430" s="38"/>
      <c r="EF430" s="38"/>
      <c r="EG430" s="38"/>
      <c r="EH430" s="38"/>
      <c r="EI430" s="38"/>
      <c r="EJ430" s="38"/>
      <c r="EK430" s="38"/>
      <c r="EL430" s="38"/>
      <c r="EM430" s="38"/>
      <c r="EN430" s="38"/>
      <c r="EO430" s="38"/>
      <c r="EP430" s="38"/>
      <c r="EQ430" s="38"/>
      <c r="ER430" s="38"/>
      <c r="ES430" s="38"/>
      <c r="ET430" s="38"/>
      <c r="EU430" s="38"/>
      <c r="EV430" s="38"/>
      <c r="EW430" s="38"/>
      <c r="EX430" s="38"/>
      <c r="EY430" s="38"/>
      <c r="EZ430" s="38"/>
      <c r="FA430" s="38"/>
      <c r="FB430" s="38"/>
      <c r="FC430" s="38"/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  <c r="GL430" s="38"/>
      <c r="GM430" s="38"/>
      <c r="GN430" s="38"/>
      <c r="GO430" s="38"/>
      <c r="GP430" s="38"/>
      <c r="GQ430" s="38"/>
      <c r="GR430" s="38"/>
      <c r="GS430" s="38"/>
      <c r="GT430" s="38"/>
      <c r="GU430" s="38"/>
      <c r="GV430" s="38"/>
      <c r="GW430" s="38"/>
      <c r="GX430" s="38"/>
      <c r="GY430" s="38"/>
      <c r="GZ430" s="38"/>
      <c r="HA430" s="38"/>
      <c r="HB430" s="38"/>
      <c r="HC430" s="38"/>
      <c r="HD430" s="38"/>
      <c r="HE430" s="38"/>
      <c r="HF430" s="38"/>
      <c r="HG430" s="38"/>
      <c r="HH430" s="38"/>
      <c r="HI430" s="38"/>
      <c r="HJ430" s="38"/>
      <c r="HK430" s="38"/>
      <c r="HL430" s="38"/>
      <c r="HM430" s="38"/>
      <c r="HN430" s="38"/>
      <c r="HO430" s="38"/>
      <c r="HP430" s="38"/>
      <c r="HQ430" s="38"/>
      <c r="HR430" s="38"/>
      <c r="HS430" s="38"/>
      <c r="HT430" s="38"/>
      <c r="HU430" s="38"/>
      <c r="HV430" s="38"/>
      <c r="HW430" s="38"/>
      <c r="HX430" s="38"/>
      <c r="HY430" s="38"/>
      <c r="HZ430" s="38"/>
      <c r="IA430" s="38"/>
      <c r="IB430" s="38"/>
      <c r="IC430" s="38"/>
      <c r="ID430" s="38"/>
      <c r="IE430" s="38"/>
      <c r="IF430" s="38"/>
      <c r="IG430" s="38"/>
      <c r="IH430" s="38"/>
    </row>
    <row r="431" ht="19.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  <c r="DA431" s="38"/>
      <c r="DB431" s="38"/>
      <c r="DC431" s="38"/>
      <c r="DD431" s="38"/>
      <c r="DE431" s="38"/>
      <c r="DF431" s="38"/>
      <c r="DG431" s="38"/>
      <c r="DH431" s="38"/>
      <c r="DI431" s="38"/>
      <c r="DJ431" s="38"/>
      <c r="DK431" s="38"/>
      <c r="DL431" s="38"/>
      <c r="DM431" s="38"/>
      <c r="DN431" s="38"/>
      <c r="DO431" s="38"/>
      <c r="DP431" s="38"/>
      <c r="DQ431" s="38"/>
      <c r="DR431" s="38"/>
      <c r="DS431" s="38"/>
      <c r="DT431" s="38"/>
      <c r="DU431" s="38"/>
      <c r="DV431" s="38"/>
      <c r="DW431" s="38"/>
      <c r="DX431" s="38"/>
      <c r="DY431" s="38"/>
      <c r="DZ431" s="38"/>
      <c r="EA431" s="38"/>
      <c r="EB431" s="38"/>
      <c r="EC431" s="38"/>
      <c r="ED431" s="38"/>
      <c r="EE431" s="38"/>
      <c r="EF431" s="38"/>
      <c r="EG431" s="38"/>
      <c r="EH431" s="38"/>
      <c r="EI431" s="38"/>
      <c r="EJ431" s="38"/>
      <c r="EK431" s="38"/>
      <c r="EL431" s="38"/>
      <c r="EM431" s="38"/>
      <c r="EN431" s="38"/>
      <c r="EO431" s="38"/>
      <c r="EP431" s="38"/>
      <c r="EQ431" s="38"/>
      <c r="ER431" s="38"/>
      <c r="ES431" s="38"/>
      <c r="ET431" s="38"/>
      <c r="EU431" s="38"/>
      <c r="EV431" s="38"/>
      <c r="EW431" s="38"/>
      <c r="EX431" s="38"/>
      <c r="EY431" s="38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/>
      <c r="GE431" s="38"/>
      <c r="GF431" s="38"/>
      <c r="GG431" s="38"/>
      <c r="GH431" s="38"/>
      <c r="GI431" s="38"/>
      <c r="GJ431" s="38"/>
      <c r="GK431" s="38"/>
      <c r="GL431" s="38"/>
      <c r="GM431" s="38"/>
      <c r="GN431" s="38"/>
      <c r="GO431" s="38"/>
      <c r="GP431" s="38"/>
      <c r="GQ431" s="38"/>
      <c r="GR431" s="38"/>
      <c r="GS431" s="38"/>
      <c r="GT431" s="38"/>
      <c r="GU431" s="38"/>
      <c r="GV431" s="38"/>
      <c r="GW431" s="38"/>
      <c r="GX431" s="38"/>
      <c r="GY431" s="38"/>
      <c r="GZ431" s="38"/>
      <c r="HA431" s="38"/>
      <c r="HB431" s="38"/>
      <c r="HC431" s="38"/>
      <c r="HD431" s="38"/>
      <c r="HE431" s="38"/>
      <c r="HF431" s="38"/>
      <c r="HG431" s="38"/>
      <c r="HH431" s="38"/>
      <c r="HI431" s="38"/>
      <c r="HJ431" s="38"/>
      <c r="HK431" s="38"/>
      <c r="HL431" s="38"/>
      <c r="HM431" s="38"/>
      <c r="HN431" s="38"/>
      <c r="HO431" s="38"/>
      <c r="HP431" s="38"/>
      <c r="HQ431" s="38"/>
      <c r="HR431" s="38"/>
      <c r="HS431" s="38"/>
      <c r="HT431" s="38"/>
      <c r="HU431" s="38"/>
      <c r="HV431" s="38"/>
      <c r="HW431" s="38"/>
      <c r="HX431" s="38"/>
      <c r="HY431" s="38"/>
      <c r="HZ431" s="38"/>
      <c r="IA431" s="38"/>
      <c r="IB431" s="38"/>
      <c r="IC431" s="38"/>
      <c r="ID431" s="38"/>
      <c r="IE431" s="38"/>
      <c r="IF431" s="38"/>
      <c r="IG431" s="38"/>
      <c r="IH431" s="38"/>
    </row>
    <row r="432" ht="19.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  <c r="DA432" s="38"/>
      <c r="DB432" s="38"/>
      <c r="DC432" s="38"/>
      <c r="DD432" s="38"/>
      <c r="DE432" s="38"/>
      <c r="DF432" s="38"/>
      <c r="DG432" s="38"/>
      <c r="DH432" s="38"/>
      <c r="DI432" s="38"/>
      <c r="DJ432" s="38"/>
      <c r="DK432" s="38"/>
      <c r="DL432" s="38"/>
      <c r="DM432" s="38"/>
      <c r="DN432" s="38"/>
      <c r="DO432" s="38"/>
      <c r="DP432" s="38"/>
      <c r="DQ432" s="38"/>
      <c r="DR432" s="38"/>
      <c r="DS432" s="38"/>
      <c r="DT432" s="38"/>
      <c r="DU432" s="38"/>
      <c r="DV432" s="38"/>
      <c r="DW432" s="38"/>
      <c r="DX432" s="38"/>
      <c r="DY432" s="38"/>
      <c r="DZ432" s="38"/>
      <c r="EA432" s="38"/>
      <c r="EB432" s="38"/>
      <c r="EC432" s="38"/>
      <c r="ED432" s="38"/>
      <c r="EE432" s="38"/>
      <c r="EF432" s="38"/>
      <c r="EG432" s="38"/>
      <c r="EH432" s="38"/>
      <c r="EI432" s="38"/>
      <c r="EJ432" s="38"/>
      <c r="EK432" s="38"/>
      <c r="EL432" s="38"/>
      <c r="EM432" s="38"/>
      <c r="EN432" s="38"/>
      <c r="EO432" s="38"/>
      <c r="EP432" s="38"/>
      <c r="EQ432" s="38"/>
      <c r="ER432" s="38"/>
      <c r="ES432" s="38"/>
      <c r="ET432" s="38"/>
      <c r="EU432" s="38"/>
      <c r="EV432" s="38"/>
      <c r="EW432" s="38"/>
      <c r="EX432" s="38"/>
      <c r="EY432" s="38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  <c r="GL432" s="38"/>
      <c r="GM432" s="38"/>
      <c r="GN432" s="38"/>
      <c r="GO432" s="38"/>
      <c r="GP432" s="38"/>
      <c r="GQ432" s="38"/>
      <c r="GR432" s="38"/>
      <c r="GS432" s="38"/>
      <c r="GT432" s="38"/>
      <c r="GU432" s="38"/>
      <c r="GV432" s="38"/>
      <c r="GW432" s="38"/>
      <c r="GX432" s="38"/>
      <c r="GY432" s="38"/>
      <c r="GZ432" s="38"/>
      <c r="HA432" s="38"/>
      <c r="HB432" s="38"/>
      <c r="HC432" s="38"/>
      <c r="HD432" s="38"/>
      <c r="HE432" s="38"/>
      <c r="HF432" s="38"/>
      <c r="HG432" s="38"/>
      <c r="HH432" s="38"/>
      <c r="HI432" s="38"/>
      <c r="HJ432" s="38"/>
      <c r="HK432" s="38"/>
      <c r="HL432" s="38"/>
      <c r="HM432" s="38"/>
      <c r="HN432" s="38"/>
      <c r="HO432" s="38"/>
      <c r="HP432" s="38"/>
      <c r="HQ432" s="38"/>
      <c r="HR432" s="38"/>
      <c r="HS432" s="38"/>
      <c r="HT432" s="38"/>
      <c r="HU432" s="38"/>
      <c r="HV432" s="38"/>
      <c r="HW432" s="38"/>
      <c r="HX432" s="38"/>
      <c r="HY432" s="38"/>
      <c r="HZ432" s="38"/>
      <c r="IA432" s="38"/>
      <c r="IB432" s="38"/>
      <c r="IC432" s="38"/>
      <c r="ID432" s="38"/>
      <c r="IE432" s="38"/>
      <c r="IF432" s="38"/>
      <c r="IG432" s="38"/>
      <c r="IH432" s="38"/>
    </row>
    <row r="433" ht="19.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  <c r="DA433" s="38"/>
      <c r="DB433" s="38"/>
      <c r="DC433" s="38"/>
      <c r="DD433" s="38"/>
      <c r="DE433" s="38"/>
      <c r="DF433" s="38"/>
      <c r="DG433" s="38"/>
      <c r="DH433" s="38"/>
      <c r="DI433" s="38"/>
      <c r="DJ433" s="38"/>
      <c r="DK433" s="38"/>
      <c r="DL433" s="38"/>
      <c r="DM433" s="38"/>
      <c r="DN433" s="38"/>
      <c r="DO433" s="38"/>
      <c r="DP433" s="38"/>
      <c r="DQ433" s="38"/>
      <c r="DR433" s="38"/>
      <c r="DS433" s="38"/>
      <c r="DT433" s="38"/>
      <c r="DU433" s="38"/>
      <c r="DV433" s="38"/>
      <c r="DW433" s="38"/>
      <c r="DX433" s="38"/>
      <c r="DY433" s="38"/>
      <c r="DZ433" s="38"/>
      <c r="EA433" s="38"/>
      <c r="EB433" s="38"/>
      <c r="EC433" s="38"/>
      <c r="ED433" s="38"/>
      <c r="EE433" s="38"/>
      <c r="EF433" s="38"/>
      <c r="EG433" s="38"/>
      <c r="EH433" s="38"/>
      <c r="EI433" s="38"/>
      <c r="EJ433" s="38"/>
      <c r="EK433" s="38"/>
      <c r="EL433" s="38"/>
      <c r="EM433" s="38"/>
      <c r="EN433" s="38"/>
      <c r="EO433" s="38"/>
      <c r="EP433" s="38"/>
      <c r="EQ433" s="38"/>
      <c r="ER433" s="38"/>
      <c r="ES433" s="38"/>
      <c r="ET433" s="38"/>
      <c r="EU433" s="38"/>
      <c r="EV433" s="38"/>
      <c r="EW433" s="38"/>
      <c r="EX433" s="38"/>
      <c r="EY433" s="38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  <c r="GL433" s="38"/>
      <c r="GM433" s="38"/>
      <c r="GN433" s="38"/>
      <c r="GO433" s="38"/>
      <c r="GP433" s="38"/>
      <c r="GQ433" s="38"/>
      <c r="GR433" s="38"/>
      <c r="GS433" s="38"/>
      <c r="GT433" s="38"/>
      <c r="GU433" s="38"/>
      <c r="GV433" s="38"/>
      <c r="GW433" s="38"/>
      <c r="GX433" s="38"/>
      <c r="GY433" s="38"/>
      <c r="GZ433" s="38"/>
      <c r="HA433" s="38"/>
      <c r="HB433" s="38"/>
      <c r="HC433" s="38"/>
      <c r="HD433" s="38"/>
      <c r="HE433" s="38"/>
      <c r="HF433" s="38"/>
      <c r="HG433" s="38"/>
      <c r="HH433" s="38"/>
      <c r="HI433" s="38"/>
      <c r="HJ433" s="38"/>
      <c r="HK433" s="38"/>
      <c r="HL433" s="38"/>
      <c r="HM433" s="38"/>
      <c r="HN433" s="38"/>
      <c r="HO433" s="38"/>
      <c r="HP433" s="38"/>
      <c r="HQ433" s="38"/>
      <c r="HR433" s="38"/>
      <c r="HS433" s="38"/>
      <c r="HT433" s="38"/>
      <c r="HU433" s="38"/>
      <c r="HV433" s="38"/>
      <c r="HW433" s="38"/>
      <c r="HX433" s="38"/>
      <c r="HY433" s="38"/>
      <c r="HZ433" s="38"/>
      <c r="IA433" s="38"/>
      <c r="IB433" s="38"/>
      <c r="IC433" s="38"/>
      <c r="ID433" s="38"/>
      <c r="IE433" s="38"/>
      <c r="IF433" s="38"/>
      <c r="IG433" s="38"/>
      <c r="IH433" s="38"/>
    </row>
    <row r="434" ht="19.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  <c r="DA434" s="38"/>
      <c r="DB434" s="38"/>
      <c r="DC434" s="38"/>
      <c r="DD434" s="38"/>
      <c r="DE434" s="38"/>
      <c r="DF434" s="38"/>
      <c r="DG434" s="38"/>
      <c r="DH434" s="38"/>
      <c r="DI434" s="38"/>
      <c r="DJ434" s="38"/>
      <c r="DK434" s="38"/>
      <c r="DL434" s="38"/>
      <c r="DM434" s="38"/>
      <c r="DN434" s="38"/>
      <c r="DO434" s="38"/>
      <c r="DP434" s="38"/>
      <c r="DQ434" s="38"/>
      <c r="DR434" s="38"/>
      <c r="DS434" s="38"/>
      <c r="DT434" s="38"/>
      <c r="DU434" s="38"/>
      <c r="DV434" s="38"/>
      <c r="DW434" s="38"/>
      <c r="DX434" s="38"/>
      <c r="DY434" s="38"/>
      <c r="DZ434" s="38"/>
      <c r="EA434" s="38"/>
      <c r="EB434" s="38"/>
      <c r="EC434" s="38"/>
      <c r="ED434" s="38"/>
      <c r="EE434" s="38"/>
      <c r="EF434" s="38"/>
      <c r="EG434" s="38"/>
      <c r="EH434" s="38"/>
      <c r="EI434" s="38"/>
      <c r="EJ434" s="38"/>
      <c r="EK434" s="38"/>
      <c r="EL434" s="38"/>
      <c r="EM434" s="38"/>
      <c r="EN434" s="38"/>
      <c r="EO434" s="38"/>
      <c r="EP434" s="38"/>
      <c r="EQ434" s="38"/>
      <c r="ER434" s="38"/>
      <c r="ES434" s="38"/>
      <c r="ET434" s="38"/>
      <c r="EU434" s="38"/>
      <c r="EV434" s="38"/>
      <c r="EW434" s="38"/>
      <c r="EX434" s="38"/>
      <c r="EY434" s="38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  <c r="GL434" s="38"/>
      <c r="GM434" s="38"/>
      <c r="GN434" s="38"/>
      <c r="GO434" s="38"/>
      <c r="GP434" s="38"/>
      <c r="GQ434" s="38"/>
      <c r="GR434" s="38"/>
      <c r="GS434" s="38"/>
      <c r="GT434" s="38"/>
      <c r="GU434" s="38"/>
      <c r="GV434" s="38"/>
      <c r="GW434" s="38"/>
      <c r="GX434" s="38"/>
      <c r="GY434" s="38"/>
      <c r="GZ434" s="38"/>
      <c r="HA434" s="38"/>
      <c r="HB434" s="38"/>
      <c r="HC434" s="38"/>
      <c r="HD434" s="38"/>
      <c r="HE434" s="38"/>
      <c r="HF434" s="38"/>
      <c r="HG434" s="38"/>
      <c r="HH434" s="38"/>
      <c r="HI434" s="38"/>
      <c r="HJ434" s="38"/>
      <c r="HK434" s="38"/>
      <c r="HL434" s="38"/>
      <c r="HM434" s="38"/>
      <c r="HN434" s="38"/>
      <c r="HO434" s="38"/>
      <c r="HP434" s="38"/>
      <c r="HQ434" s="38"/>
      <c r="HR434" s="38"/>
      <c r="HS434" s="38"/>
      <c r="HT434" s="38"/>
      <c r="HU434" s="38"/>
      <c r="HV434" s="38"/>
      <c r="HW434" s="38"/>
      <c r="HX434" s="38"/>
      <c r="HY434" s="38"/>
      <c r="HZ434" s="38"/>
      <c r="IA434" s="38"/>
      <c r="IB434" s="38"/>
      <c r="IC434" s="38"/>
      <c r="ID434" s="38"/>
      <c r="IE434" s="38"/>
      <c r="IF434" s="38"/>
      <c r="IG434" s="38"/>
      <c r="IH434" s="38"/>
    </row>
    <row r="435" ht="19.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38"/>
      <c r="DB435" s="38"/>
      <c r="DC435" s="38"/>
      <c r="DD435" s="38"/>
      <c r="DE435" s="38"/>
      <c r="DF435" s="38"/>
      <c r="DG435" s="38"/>
      <c r="DH435" s="38"/>
      <c r="DI435" s="38"/>
      <c r="DJ435" s="38"/>
      <c r="DK435" s="38"/>
      <c r="DL435" s="38"/>
      <c r="DM435" s="38"/>
      <c r="DN435" s="38"/>
      <c r="DO435" s="38"/>
      <c r="DP435" s="38"/>
      <c r="DQ435" s="38"/>
      <c r="DR435" s="38"/>
      <c r="DS435" s="38"/>
      <c r="DT435" s="38"/>
      <c r="DU435" s="38"/>
      <c r="DV435" s="38"/>
      <c r="DW435" s="38"/>
      <c r="DX435" s="38"/>
      <c r="DY435" s="38"/>
      <c r="DZ435" s="38"/>
      <c r="EA435" s="38"/>
      <c r="EB435" s="38"/>
      <c r="EC435" s="38"/>
      <c r="ED435" s="38"/>
      <c r="EE435" s="38"/>
      <c r="EF435" s="38"/>
      <c r="EG435" s="38"/>
      <c r="EH435" s="38"/>
      <c r="EI435" s="38"/>
      <c r="EJ435" s="38"/>
      <c r="EK435" s="38"/>
      <c r="EL435" s="38"/>
      <c r="EM435" s="38"/>
      <c r="EN435" s="38"/>
      <c r="EO435" s="38"/>
      <c r="EP435" s="38"/>
      <c r="EQ435" s="38"/>
      <c r="ER435" s="38"/>
      <c r="ES435" s="38"/>
      <c r="ET435" s="38"/>
      <c r="EU435" s="38"/>
      <c r="EV435" s="38"/>
      <c r="EW435" s="38"/>
      <c r="EX435" s="38"/>
      <c r="EY435" s="38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  <c r="GL435" s="38"/>
      <c r="GM435" s="38"/>
      <c r="GN435" s="38"/>
      <c r="GO435" s="38"/>
      <c r="GP435" s="38"/>
      <c r="GQ435" s="38"/>
      <c r="GR435" s="38"/>
      <c r="GS435" s="38"/>
      <c r="GT435" s="38"/>
      <c r="GU435" s="38"/>
      <c r="GV435" s="38"/>
      <c r="GW435" s="38"/>
      <c r="GX435" s="38"/>
      <c r="GY435" s="38"/>
      <c r="GZ435" s="38"/>
      <c r="HA435" s="38"/>
      <c r="HB435" s="38"/>
      <c r="HC435" s="38"/>
      <c r="HD435" s="38"/>
      <c r="HE435" s="38"/>
      <c r="HF435" s="38"/>
      <c r="HG435" s="38"/>
      <c r="HH435" s="38"/>
      <c r="HI435" s="38"/>
      <c r="HJ435" s="38"/>
      <c r="HK435" s="38"/>
      <c r="HL435" s="38"/>
      <c r="HM435" s="38"/>
      <c r="HN435" s="38"/>
      <c r="HO435" s="38"/>
      <c r="HP435" s="38"/>
      <c r="HQ435" s="38"/>
      <c r="HR435" s="38"/>
      <c r="HS435" s="38"/>
      <c r="HT435" s="38"/>
      <c r="HU435" s="38"/>
      <c r="HV435" s="38"/>
      <c r="HW435" s="38"/>
      <c r="HX435" s="38"/>
      <c r="HY435" s="38"/>
      <c r="HZ435" s="38"/>
      <c r="IA435" s="38"/>
      <c r="IB435" s="38"/>
      <c r="IC435" s="38"/>
      <c r="ID435" s="38"/>
      <c r="IE435" s="38"/>
      <c r="IF435" s="38"/>
      <c r="IG435" s="38"/>
      <c r="IH435" s="38"/>
    </row>
    <row r="436" ht="19.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  <c r="DA436" s="38"/>
      <c r="DB436" s="38"/>
      <c r="DC436" s="38"/>
      <c r="DD436" s="38"/>
      <c r="DE436" s="38"/>
      <c r="DF436" s="38"/>
      <c r="DG436" s="38"/>
      <c r="DH436" s="38"/>
      <c r="DI436" s="38"/>
      <c r="DJ436" s="38"/>
      <c r="DK436" s="38"/>
      <c r="DL436" s="38"/>
      <c r="DM436" s="38"/>
      <c r="DN436" s="38"/>
      <c r="DO436" s="38"/>
      <c r="DP436" s="38"/>
      <c r="DQ436" s="38"/>
      <c r="DR436" s="38"/>
      <c r="DS436" s="38"/>
      <c r="DT436" s="38"/>
      <c r="DU436" s="38"/>
      <c r="DV436" s="38"/>
      <c r="DW436" s="38"/>
      <c r="DX436" s="38"/>
      <c r="DY436" s="38"/>
      <c r="DZ436" s="38"/>
      <c r="EA436" s="38"/>
      <c r="EB436" s="38"/>
      <c r="EC436" s="38"/>
      <c r="ED436" s="38"/>
      <c r="EE436" s="38"/>
      <c r="EF436" s="38"/>
      <c r="EG436" s="38"/>
      <c r="EH436" s="38"/>
      <c r="EI436" s="38"/>
      <c r="EJ436" s="38"/>
      <c r="EK436" s="38"/>
      <c r="EL436" s="38"/>
      <c r="EM436" s="38"/>
      <c r="EN436" s="38"/>
      <c r="EO436" s="38"/>
      <c r="EP436" s="38"/>
      <c r="EQ436" s="38"/>
      <c r="ER436" s="38"/>
      <c r="ES436" s="38"/>
      <c r="ET436" s="38"/>
      <c r="EU436" s="38"/>
      <c r="EV436" s="38"/>
      <c r="EW436" s="38"/>
      <c r="EX436" s="38"/>
      <c r="EY436" s="38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  <c r="GL436" s="38"/>
      <c r="GM436" s="38"/>
      <c r="GN436" s="38"/>
      <c r="GO436" s="38"/>
      <c r="GP436" s="38"/>
      <c r="GQ436" s="38"/>
      <c r="GR436" s="38"/>
      <c r="GS436" s="38"/>
      <c r="GT436" s="38"/>
      <c r="GU436" s="38"/>
      <c r="GV436" s="38"/>
      <c r="GW436" s="38"/>
      <c r="GX436" s="38"/>
      <c r="GY436" s="38"/>
      <c r="GZ436" s="38"/>
      <c r="HA436" s="38"/>
      <c r="HB436" s="38"/>
      <c r="HC436" s="38"/>
      <c r="HD436" s="38"/>
      <c r="HE436" s="38"/>
      <c r="HF436" s="38"/>
      <c r="HG436" s="38"/>
      <c r="HH436" s="38"/>
      <c r="HI436" s="38"/>
      <c r="HJ436" s="38"/>
      <c r="HK436" s="38"/>
      <c r="HL436" s="38"/>
      <c r="HM436" s="38"/>
      <c r="HN436" s="38"/>
      <c r="HO436" s="38"/>
      <c r="HP436" s="38"/>
      <c r="HQ436" s="38"/>
      <c r="HR436" s="38"/>
      <c r="HS436" s="38"/>
      <c r="HT436" s="38"/>
      <c r="HU436" s="38"/>
      <c r="HV436" s="38"/>
      <c r="HW436" s="38"/>
      <c r="HX436" s="38"/>
      <c r="HY436" s="38"/>
      <c r="HZ436" s="38"/>
      <c r="IA436" s="38"/>
      <c r="IB436" s="38"/>
      <c r="IC436" s="38"/>
      <c r="ID436" s="38"/>
      <c r="IE436" s="38"/>
      <c r="IF436" s="38"/>
      <c r="IG436" s="38"/>
      <c r="IH436" s="38"/>
    </row>
    <row r="437" ht="19.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  <c r="DA437" s="38"/>
      <c r="DB437" s="38"/>
      <c r="DC437" s="38"/>
      <c r="DD437" s="38"/>
      <c r="DE437" s="38"/>
      <c r="DF437" s="38"/>
      <c r="DG437" s="38"/>
      <c r="DH437" s="38"/>
      <c r="DI437" s="38"/>
      <c r="DJ437" s="38"/>
      <c r="DK437" s="38"/>
      <c r="DL437" s="38"/>
      <c r="DM437" s="38"/>
      <c r="DN437" s="38"/>
      <c r="DO437" s="38"/>
      <c r="DP437" s="38"/>
      <c r="DQ437" s="38"/>
      <c r="DR437" s="38"/>
      <c r="DS437" s="38"/>
      <c r="DT437" s="38"/>
      <c r="DU437" s="38"/>
      <c r="DV437" s="38"/>
      <c r="DW437" s="38"/>
      <c r="DX437" s="38"/>
      <c r="DY437" s="38"/>
      <c r="DZ437" s="38"/>
      <c r="EA437" s="38"/>
      <c r="EB437" s="38"/>
      <c r="EC437" s="38"/>
      <c r="ED437" s="38"/>
      <c r="EE437" s="38"/>
      <c r="EF437" s="38"/>
      <c r="EG437" s="38"/>
      <c r="EH437" s="38"/>
      <c r="EI437" s="38"/>
      <c r="EJ437" s="38"/>
      <c r="EK437" s="38"/>
      <c r="EL437" s="38"/>
      <c r="EM437" s="38"/>
      <c r="EN437" s="38"/>
      <c r="EO437" s="38"/>
      <c r="EP437" s="38"/>
      <c r="EQ437" s="38"/>
      <c r="ER437" s="38"/>
      <c r="ES437" s="38"/>
      <c r="ET437" s="38"/>
      <c r="EU437" s="38"/>
      <c r="EV437" s="38"/>
      <c r="EW437" s="38"/>
      <c r="EX437" s="38"/>
      <c r="EY437" s="38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  <c r="GL437" s="38"/>
      <c r="GM437" s="38"/>
      <c r="GN437" s="38"/>
      <c r="GO437" s="38"/>
      <c r="GP437" s="38"/>
      <c r="GQ437" s="38"/>
      <c r="GR437" s="38"/>
      <c r="GS437" s="38"/>
      <c r="GT437" s="38"/>
      <c r="GU437" s="38"/>
      <c r="GV437" s="38"/>
      <c r="GW437" s="38"/>
      <c r="GX437" s="38"/>
      <c r="GY437" s="38"/>
      <c r="GZ437" s="38"/>
      <c r="HA437" s="38"/>
      <c r="HB437" s="38"/>
      <c r="HC437" s="38"/>
      <c r="HD437" s="38"/>
      <c r="HE437" s="38"/>
      <c r="HF437" s="38"/>
      <c r="HG437" s="38"/>
      <c r="HH437" s="38"/>
      <c r="HI437" s="38"/>
      <c r="HJ437" s="38"/>
      <c r="HK437" s="38"/>
      <c r="HL437" s="38"/>
      <c r="HM437" s="38"/>
      <c r="HN437" s="38"/>
      <c r="HO437" s="38"/>
      <c r="HP437" s="38"/>
      <c r="HQ437" s="38"/>
      <c r="HR437" s="38"/>
      <c r="HS437" s="38"/>
      <c r="HT437" s="38"/>
      <c r="HU437" s="38"/>
      <c r="HV437" s="38"/>
      <c r="HW437" s="38"/>
      <c r="HX437" s="38"/>
      <c r="HY437" s="38"/>
      <c r="HZ437" s="38"/>
      <c r="IA437" s="38"/>
      <c r="IB437" s="38"/>
      <c r="IC437" s="38"/>
      <c r="ID437" s="38"/>
      <c r="IE437" s="38"/>
      <c r="IF437" s="38"/>
      <c r="IG437" s="38"/>
      <c r="IH437" s="38"/>
    </row>
    <row r="438" ht="19.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  <c r="DA438" s="38"/>
      <c r="DB438" s="38"/>
      <c r="DC438" s="38"/>
      <c r="DD438" s="38"/>
      <c r="DE438" s="38"/>
      <c r="DF438" s="38"/>
      <c r="DG438" s="38"/>
      <c r="DH438" s="38"/>
      <c r="DI438" s="38"/>
      <c r="DJ438" s="38"/>
      <c r="DK438" s="38"/>
      <c r="DL438" s="38"/>
      <c r="DM438" s="38"/>
      <c r="DN438" s="38"/>
      <c r="DO438" s="38"/>
      <c r="DP438" s="38"/>
      <c r="DQ438" s="38"/>
      <c r="DR438" s="38"/>
      <c r="DS438" s="38"/>
      <c r="DT438" s="38"/>
      <c r="DU438" s="38"/>
      <c r="DV438" s="38"/>
      <c r="DW438" s="38"/>
      <c r="DX438" s="38"/>
      <c r="DY438" s="38"/>
      <c r="DZ438" s="38"/>
      <c r="EA438" s="38"/>
      <c r="EB438" s="38"/>
      <c r="EC438" s="38"/>
      <c r="ED438" s="38"/>
      <c r="EE438" s="38"/>
      <c r="EF438" s="38"/>
      <c r="EG438" s="38"/>
      <c r="EH438" s="38"/>
      <c r="EI438" s="38"/>
      <c r="EJ438" s="38"/>
      <c r="EK438" s="38"/>
      <c r="EL438" s="38"/>
      <c r="EM438" s="38"/>
      <c r="EN438" s="38"/>
      <c r="EO438" s="38"/>
      <c r="EP438" s="38"/>
      <c r="EQ438" s="38"/>
      <c r="ER438" s="38"/>
      <c r="ES438" s="38"/>
      <c r="ET438" s="38"/>
      <c r="EU438" s="38"/>
      <c r="EV438" s="38"/>
      <c r="EW438" s="38"/>
      <c r="EX438" s="38"/>
      <c r="EY438" s="38"/>
      <c r="EZ438" s="38"/>
      <c r="FA438" s="38"/>
      <c r="FB438" s="38"/>
      <c r="FC438" s="38"/>
      <c r="FD438" s="38"/>
      <c r="FE438" s="38"/>
      <c r="FF438" s="38"/>
      <c r="FG438" s="38"/>
      <c r="FH438" s="38"/>
      <c r="FI438" s="38"/>
      <c r="FJ438" s="38"/>
      <c r="FK438" s="38"/>
      <c r="FL438" s="38"/>
      <c r="FM438" s="38"/>
      <c r="FN438" s="38"/>
      <c r="FO438" s="38"/>
      <c r="FP438" s="38"/>
      <c r="FQ438" s="38"/>
      <c r="FR438" s="38"/>
      <c r="FS438" s="38"/>
      <c r="FT438" s="38"/>
      <c r="FU438" s="38"/>
      <c r="FV438" s="38"/>
      <c r="FW438" s="38"/>
      <c r="FX438" s="38"/>
      <c r="FY438" s="38"/>
      <c r="FZ438" s="38"/>
      <c r="GA438" s="38"/>
      <c r="GB438" s="38"/>
      <c r="GC438" s="38"/>
      <c r="GD438" s="38"/>
      <c r="GE438" s="38"/>
      <c r="GF438" s="38"/>
      <c r="GG438" s="38"/>
      <c r="GH438" s="38"/>
      <c r="GI438" s="38"/>
      <c r="GJ438" s="38"/>
      <c r="GK438" s="38"/>
      <c r="GL438" s="38"/>
      <c r="GM438" s="38"/>
      <c r="GN438" s="38"/>
      <c r="GO438" s="38"/>
      <c r="GP438" s="38"/>
      <c r="GQ438" s="38"/>
      <c r="GR438" s="38"/>
      <c r="GS438" s="38"/>
      <c r="GT438" s="38"/>
      <c r="GU438" s="38"/>
      <c r="GV438" s="38"/>
      <c r="GW438" s="38"/>
      <c r="GX438" s="38"/>
      <c r="GY438" s="38"/>
      <c r="GZ438" s="38"/>
      <c r="HA438" s="38"/>
      <c r="HB438" s="38"/>
      <c r="HC438" s="38"/>
      <c r="HD438" s="38"/>
      <c r="HE438" s="38"/>
      <c r="HF438" s="38"/>
      <c r="HG438" s="38"/>
      <c r="HH438" s="38"/>
      <c r="HI438" s="38"/>
      <c r="HJ438" s="38"/>
      <c r="HK438" s="38"/>
      <c r="HL438" s="38"/>
      <c r="HM438" s="38"/>
      <c r="HN438" s="38"/>
      <c r="HO438" s="38"/>
      <c r="HP438" s="38"/>
      <c r="HQ438" s="38"/>
      <c r="HR438" s="38"/>
      <c r="HS438" s="38"/>
      <c r="HT438" s="38"/>
      <c r="HU438" s="38"/>
      <c r="HV438" s="38"/>
      <c r="HW438" s="38"/>
      <c r="HX438" s="38"/>
      <c r="HY438" s="38"/>
      <c r="HZ438" s="38"/>
      <c r="IA438" s="38"/>
      <c r="IB438" s="38"/>
      <c r="IC438" s="38"/>
      <c r="ID438" s="38"/>
      <c r="IE438" s="38"/>
      <c r="IF438" s="38"/>
      <c r="IG438" s="38"/>
      <c r="IH438" s="38"/>
    </row>
    <row r="439" ht="19.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  <c r="CQ439" s="38"/>
      <c r="CR439" s="38"/>
      <c r="CS439" s="38"/>
      <c r="CT439" s="38"/>
      <c r="CU439" s="38"/>
      <c r="CV439" s="38"/>
      <c r="CW439" s="38"/>
      <c r="CX439" s="38"/>
      <c r="CY439" s="38"/>
      <c r="CZ439" s="38"/>
      <c r="DA439" s="38"/>
      <c r="DB439" s="38"/>
      <c r="DC439" s="38"/>
      <c r="DD439" s="38"/>
      <c r="DE439" s="38"/>
      <c r="DF439" s="38"/>
      <c r="DG439" s="38"/>
      <c r="DH439" s="38"/>
      <c r="DI439" s="38"/>
      <c r="DJ439" s="38"/>
      <c r="DK439" s="38"/>
      <c r="DL439" s="38"/>
      <c r="DM439" s="38"/>
      <c r="DN439" s="38"/>
      <c r="DO439" s="38"/>
      <c r="DP439" s="38"/>
      <c r="DQ439" s="38"/>
      <c r="DR439" s="38"/>
      <c r="DS439" s="38"/>
      <c r="DT439" s="38"/>
      <c r="DU439" s="38"/>
      <c r="DV439" s="38"/>
      <c r="DW439" s="38"/>
      <c r="DX439" s="38"/>
      <c r="DY439" s="38"/>
      <c r="DZ439" s="38"/>
      <c r="EA439" s="38"/>
      <c r="EB439" s="38"/>
      <c r="EC439" s="38"/>
      <c r="ED439" s="38"/>
      <c r="EE439" s="38"/>
      <c r="EF439" s="38"/>
      <c r="EG439" s="38"/>
      <c r="EH439" s="38"/>
      <c r="EI439" s="38"/>
      <c r="EJ439" s="38"/>
      <c r="EK439" s="38"/>
      <c r="EL439" s="38"/>
      <c r="EM439" s="38"/>
      <c r="EN439" s="38"/>
      <c r="EO439" s="38"/>
      <c r="EP439" s="38"/>
      <c r="EQ439" s="38"/>
      <c r="ER439" s="38"/>
      <c r="ES439" s="38"/>
      <c r="ET439" s="38"/>
      <c r="EU439" s="38"/>
      <c r="EV439" s="38"/>
      <c r="EW439" s="38"/>
      <c r="EX439" s="38"/>
      <c r="EY439" s="38"/>
      <c r="EZ439" s="38"/>
      <c r="FA439" s="38"/>
      <c r="FB439" s="38"/>
      <c r="FC439" s="38"/>
      <c r="FD439" s="38"/>
      <c r="FE439" s="38"/>
      <c r="FF439" s="38"/>
      <c r="FG439" s="38"/>
      <c r="FH439" s="38"/>
      <c r="FI439" s="38"/>
      <c r="FJ439" s="38"/>
      <c r="FK439" s="38"/>
      <c r="FL439" s="38"/>
      <c r="FM439" s="38"/>
      <c r="FN439" s="38"/>
      <c r="FO439" s="38"/>
      <c r="FP439" s="38"/>
      <c r="FQ439" s="38"/>
      <c r="FR439" s="38"/>
      <c r="FS439" s="38"/>
      <c r="FT439" s="38"/>
      <c r="FU439" s="38"/>
      <c r="FV439" s="38"/>
      <c r="FW439" s="38"/>
      <c r="FX439" s="38"/>
      <c r="FY439" s="38"/>
      <c r="FZ439" s="38"/>
      <c r="GA439" s="38"/>
      <c r="GB439" s="38"/>
      <c r="GC439" s="38"/>
      <c r="GD439" s="38"/>
      <c r="GE439" s="38"/>
      <c r="GF439" s="38"/>
      <c r="GG439" s="38"/>
      <c r="GH439" s="38"/>
      <c r="GI439" s="38"/>
      <c r="GJ439" s="38"/>
      <c r="GK439" s="38"/>
      <c r="GL439" s="38"/>
      <c r="GM439" s="38"/>
      <c r="GN439" s="38"/>
      <c r="GO439" s="38"/>
      <c r="GP439" s="38"/>
      <c r="GQ439" s="38"/>
      <c r="GR439" s="38"/>
      <c r="GS439" s="38"/>
      <c r="GT439" s="38"/>
      <c r="GU439" s="38"/>
      <c r="GV439" s="38"/>
      <c r="GW439" s="38"/>
      <c r="GX439" s="38"/>
      <c r="GY439" s="38"/>
      <c r="GZ439" s="38"/>
      <c r="HA439" s="38"/>
      <c r="HB439" s="38"/>
      <c r="HC439" s="38"/>
      <c r="HD439" s="38"/>
      <c r="HE439" s="38"/>
      <c r="HF439" s="38"/>
      <c r="HG439" s="38"/>
      <c r="HH439" s="38"/>
      <c r="HI439" s="38"/>
      <c r="HJ439" s="38"/>
      <c r="HK439" s="38"/>
      <c r="HL439" s="38"/>
      <c r="HM439" s="38"/>
      <c r="HN439" s="38"/>
      <c r="HO439" s="38"/>
      <c r="HP439" s="38"/>
      <c r="HQ439" s="38"/>
      <c r="HR439" s="38"/>
      <c r="HS439" s="38"/>
      <c r="HT439" s="38"/>
      <c r="HU439" s="38"/>
      <c r="HV439" s="38"/>
      <c r="HW439" s="38"/>
      <c r="HX439" s="38"/>
      <c r="HY439" s="38"/>
      <c r="HZ439" s="38"/>
      <c r="IA439" s="38"/>
      <c r="IB439" s="38"/>
      <c r="IC439" s="38"/>
      <c r="ID439" s="38"/>
      <c r="IE439" s="38"/>
      <c r="IF439" s="38"/>
      <c r="IG439" s="38"/>
      <c r="IH439" s="38"/>
    </row>
    <row r="440" ht="19.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  <c r="DA440" s="38"/>
      <c r="DB440" s="38"/>
      <c r="DC440" s="38"/>
      <c r="DD440" s="38"/>
      <c r="DE440" s="38"/>
      <c r="DF440" s="38"/>
      <c r="DG440" s="38"/>
      <c r="DH440" s="38"/>
      <c r="DI440" s="38"/>
      <c r="DJ440" s="38"/>
      <c r="DK440" s="38"/>
      <c r="DL440" s="38"/>
      <c r="DM440" s="38"/>
      <c r="DN440" s="38"/>
      <c r="DO440" s="38"/>
      <c r="DP440" s="38"/>
      <c r="DQ440" s="38"/>
      <c r="DR440" s="38"/>
      <c r="DS440" s="38"/>
      <c r="DT440" s="38"/>
      <c r="DU440" s="38"/>
      <c r="DV440" s="38"/>
      <c r="DW440" s="38"/>
      <c r="DX440" s="38"/>
      <c r="DY440" s="38"/>
      <c r="DZ440" s="38"/>
      <c r="EA440" s="38"/>
      <c r="EB440" s="38"/>
      <c r="EC440" s="38"/>
      <c r="ED440" s="38"/>
      <c r="EE440" s="38"/>
      <c r="EF440" s="38"/>
      <c r="EG440" s="38"/>
      <c r="EH440" s="38"/>
      <c r="EI440" s="38"/>
      <c r="EJ440" s="38"/>
      <c r="EK440" s="38"/>
      <c r="EL440" s="38"/>
      <c r="EM440" s="38"/>
      <c r="EN440" s="38"/>
      <c r="EO440" s="38"/>
      <c r="EP440" s="38"/>
      <c r="EQ440" s="38"/>
      <c r="ER440" s="38"/>
      <c r="ES440" s="38"/>
      <c r="ET440" s="38"/>
      <c r="EU440" s="38"/>
      <c r="EV440" s="38"/>
      <c r="EW440" s="38"/>
      <c r="EX440" s="38"/>
      <c r="EY440" s="38"/>
      <c r="EZ440" s="38"/>
      <c r="FA440" s="38"/>
      <c r="FB440" s="38"/>
      <c r="FC440" s="38"/>
      <c r="FD440" s="38"/>
      <c r="FE440" s="38"/>
      <c r="FF440" s="38"/>
      <c r="FG440" s="38"/>
      <c r="FH440" s="38"/>
      <c r="FI440" s="38"/>
      <c r="FJ440" s="38"/>
      <c r="FK440" s="38"/>
      <c r="FL440" s="38"/>
      <c r="FM440" s="38"/>
      <c r="FN440" s="38"/>
      <c r="FO440" s="38"/>
      <c r="FP440" s="38"/>
      <c r="FQ440" s="38"/>
      <c r="FR440" s="38"/>
      <c r="FS440" s="38"/>
      <c r="FT440" s="38"/>
      <c r="FU440" s="38"/>
      <c r="FV440" s="38"/>
      <c r="FW440" s="38"/>
      <c r="FX440" s="38"/>
      <c r="FY440" s="38"/>
      <c r="FZ440" s="38"/>
      <c r="GA440" s="38"/>
      <c r="GB440" s="38"/>
      <c r="GC440" s="38"/>
      <c r="GD440" s="38"/>
      <c r="GE440" s="38"/>
      <c r="GF440" s="38"/>
      <c r="GG440" s="38"/>
      <c r="GH440" s="38"/>
      <c r="GI440" s="38"/>
      <c r="GJ440" s="38"/>
      <c r="GK440" s="38"/>
      <c r="GL440" s="38"/>
      <c r="GM440" s="38"/>
      <c r="GN440" s="38"/>
      <c r="GO440" s="38"/>
      <c r="GP440" s="38"/>
      <c r="GQ440" s="38"/>
      <c r="GR440" s="38"/>
      <c r="GS440" s="38"/>
      <c r="GT440" s="38"/>
      <c r="GU440" s="38"/>
      <c r="GV440" s="38"/>
      <c r="GW440" s="38"/>
      <c r="GX440" s="38"/>
      <c r="GY440" s="38"/>
      <c r="GZ440" s="38"/>
      <c r="HA440" s="38"/>
      <c r="HB440" s="38"/>
      <c r="HC440" s="38"/>
      <c r="HD440" s="38"/>
      <c r="HE440" s="38"/>
      <c r="HF440" s="38"/>
      <c r="HG440" s="38"/>
      <c r="HH440" s="38"/>
      <c r="HI440" s="38"/>
      <c r="HJ440" s="38"/>
      <c r="HK440" s="38"/>
      <c r="HL440" s="38"/>
      <c r="HM440" s="38"/>
      <c r="HN440" s="38"/>
      <c r="HO440" s="38"/>
      <c r="HP440" s="38"/>
      <c r="HQ440" s="38"/>
      <c r="HR440" s="38"/>
      <c r="HS440" s="38"/>
      <c r="HT440" s="38"/>
      <c r="HU440" s="38"/>
      <c r="HV440" s="38"/>
      <c r="HW440" s="38"/>
      <c r="HX440" s="38"/>
      <c r="HY440" s="38"/>
      <c r="HZ440" s="38"/>
      <c r="IA440" s="38"/>
      <c r="IB440" s="38"/>
      <c r="IC440" s="38"/>
      <c r="ID440" s="38"/>
      <c r="IE440" s="38"/>
      <c r="IF440" s="38"/>
      <c r="IG440" s="38"/>
      <c r="IH440" s="38"/>
    </row>
    <row r="441" ht="19.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  <c r="DA441" s="38"/>
      <c r="DB441" s="38"/>
      <c r="DC441" s="38"/>
      <c r="DD441" s="38"/>
      <c r="DE441" s="38"/>
      <c r="DF441" s="38"/>
      <c r="DG441" s="38"/>
      <c r="DH441" s="38"/>
      <c r="DI441" s="38"/>
      <c r="DJ441" s="38"/>
      <c r="DK441" s="38"/>
      <c r="DL441" s="38"/>
      <c r="DM441" s="38"/>
      <c r="DN441" s="38"/>
      <c r="DO441" s="38"/>
      <c r="DP441" s="38"/>
      <c r="DQ441" s="38"/>
      <c r="DR441" s="38"/>
      <c r="DS441" s="38"/>
      <c r="DT441" s="38"/>
      <c r="DU441" s="38"/>
      <c r="DV441" s="38"/>
      <c r="DW441" s="38"/>
      <c r="DX441" s="38"/>
      <c r="DY441" s="38"/>
      <c r="DZ441" s="38"/>
      <c r="EA441" s="38"/>
      <c r="EB441" s="38"/>
      <c r="EC441" s="38"/>
      <c r="ED441" s="38"/>
      <c r="EE441" s="38"/>
      <c r="EF441" s="38"/>
      <c r="EG441" s="38"/>
      <c r="EH441" s="38"/>
      <c r="EI441" s="38"/>
      <c r="EJ441" s="38"/>
      <c r="EK441" s="38"/>
      <c r="EL441" s="38"/>
      <c r="EM441" s="38"/>
      <c r="EN441" s="38"/>
      <c r="EO441" s="38"/>
      <c r="EP441" s="38"/>
      <c r="EQ441" s="38"/>
      <c r="ER441" s="38"/>
      <c r="ES441" s="38"/>
      <c r="ET441" s="38"/>
      <c r="EU441" s="38"/>
      <c r="EV441" s="38"/>
      <c r="EW441" s="38"/>
      <c r="EX441" s="38"/>
      <c r="EY441" s="38"/>
      <c r="EZ441" s="38"/>
      <c r="FA441" s="38"/>
      <c r="FB441" s="38"/>
      <c r="FC441" s="38"/>
      <c r="FD441" s="38"/>
      <c r="FE441" s="38"/>
      <c r="FF441" s="38"/>
      <c r="FG441" s="38"/>
      <c r="FH441" s="38"/>
      <c r="FI441" s="38"/>
      <c r="FJ441" s="38"/>
      <c r="FK441" s="38"/>
      <c r="FL441" s="38"/>
      <c r="FM441" s="38"/>
      <c r="FN441" s="38"/>
      <c r="FO441" s="38"/>
      <c r="FP441" s="38"/>
      <c r="FQ441" s="38"/>
      <c r="FR441" s="38"/>
      <c r="FS441" s="38"/>
      <c r="FT441" s="38"/>
      <c r="FU441" s="38"/>
      <c r="FV441" s="38"/>
      <c r="FW441" s="38"/>
      <c r="FX441" s="38"/>
      <c r="FY441" s="38"/>
      <c r="FZ441" s="38"/>
      <c r="GA441" s="38"/>
      <c r="GB441" s="38"/>
      <c r="GC441" s="38"/>
      <c r="GD441" s="38"/>
      <c r="GE441" s="38"/>
      <c r="GF441" s="38"/>
      <c r="GG441" s="38"/>
      <c r="GH441" s="38"/>
      <c r="GI441" s="38"/>
      <c r="GJ441" s="38"/>
      <c r="GK441" s="38"/>
      <c r="GL441" s="38"/>
      <c r="GM441" s="38"/>
      <c r="GN441" s="38"/>
      <c r="GO441" s="38"/>
      <c r="GP441" s="38"/>
      <c r="GQ441" s="38"/>
      <c r="GR441" s="38"/>
      <c r="GS441" s="38"/>
      <c r="GT441" s="38"/>
      <c r="GU441" s="38"/>
      <c r="GV441" s="38"/>
      <c r="GW441" s="38"/>
      <c r="GX441" s="38"/>
      <c r="GY441" s="38"/>
      <c r="GZ441" s="38"/>
      <c r="HA441" s="38"/>
      <c r="HB441" s="38"/>
      <c r="HC441" s="38"/>
      <c r="HD441" s="38"/>
      <c r="HE441" s="38"/>
      <c r="HF441" s="38"/>
      <c r="HG441" s="38"/>
      <c r="HH441" s="38"/>
      <c r="HI441" s="38"/>
      <c r="HJ441" s="38"/>
      <c r="HK441" s="38"/>
      <c r="HL441" s="38"/>
      <c r="HM441" s="38"/>
      <c r="HN441" s="38"/>
      <c r="HO441" s="38"/>
      <c r="HP441" s="38"/>
      <c r="HQ441" s="38"/>
      <c r="HR441" s="38"/>
      <c r="HS441" s="38"/>
      <c r="HT441" s="38"/>
      <c r="HU441" s="38"/>
      <c r="HV441" s="38"/>
      <c r="HW441" s="38"/>
      <c r="HX441" s="38"/>
      <c r="HY441" s="38"/>
      <c r="HZ441" s="38"/>
      <c r="IA441" s="38"/>
      <c r="IB441" s="38"/>
      <c r="IC441" s="38"/>
      <c r="ID441" s="38"/>
      <c r="IE441" s="38"/>
      <c r="IF441" s="38"/>
      <c r="IG441" s="38"/>
      <c r="IH441" s="38"/>
    </row>
    <row r="442" ht="19.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  <c r="DD442" s="38"/>
      <c r="DE442" s="38"/>
      <c r="DF442" s="38"/>
      <c r="DG442" s="38"/>
      <c r="DH442" s="38"/>
      <c r="DI442" s="38"/>
      <c r="DJ442" s="38"/>
      <c r="DK442" s="38"/>
      <c r="DL442" s="38"/>
      <c r="DM442" s="38"/>
      <c r="DN442" s="38"/>
      <c r="DO442" s="38"/>
      <c r="DP442" s="38"/>
      <c r="DQ442" s="38"/>
      <c r="DR442" s="38"/>
      <c r="DS442" s="38"/>
      <c r="DT442" s="38"/>
      <c r="DU442" s="38"/>
      <c r="DV442" s="38"/>
      <c r="DW442" s="38"/>
      <c r="DX442" s="38"/>
      <c r="DY442" s="38"/>
      <c r="DZ442" s="38"/>
      <c r="EA442" s="38"/>
      <c r="EB442" s="38"/>
      <c r="EC442" s="38"/>
      <c r="ED442" s="38"/>
      <c r="EE442" s="38"/>
      <c r="EF442" s="38"/>
      <c r="EG442" s="38"/>
      <c r="EH442" s="38"/>
      <c r="EI442" s="38"/>
      <c r="EJ442" s="38"/>
      <c r="EK442" s="38"/>
      <c r="EL442" s="38"/>
      <c r="EM442" s="38"/>
      <c r="EN442" s="38"/>
      <c r="EO442" s="38"/>
      <c r="EP442" s="38"/>
      <c r="EQ442" s="38"/>
      <c r="ER442" s="38"/>
      <c r="ES442" s="38"/>
      <c r="ET442" s="38"/>
      <c r="EU442" s="38"/>
      <c r="EV442" s="38"/>
      <c r="EW442" s="38"/>
      <c r="EX442" s="38"/>
      <c r="EY442" s="38"/>
      <c r="EZ442" s="38"/>
      <c r="FA442" s="38"/>
      <c r="FB442" s="38"/>
      <c r="FC442" s="38"/>
      <c r="FD442" s="38"/>
      <c r="FE442" s="38"/>
      <c r="FF442" s="38"/>
      <c r="FG442" s="38"/>
      <c r="FH442" s="38"/>
      <c r="FI442" s="38"/>
      <c r="FJ442" s="38"/>
      <c r="FK442" s="38"/>
      <c r="FL442" s="38"/>
      <c r="FM442" s="38"/>
      <c r="FN442" s="38"/>
      <c r="FO442" s="38"/>
      <c r="FP442" s="38"/>
      <c r="FQ442" s="38"/>
      <c r="FR442" s="38"/>
      <c r="FS442" s="38"/>
      <c r="FT442" s="38"/>
      <c r="FU442" s="38"/>
      <c r="FV442" s="38"/>
      <c r="FW442" s="38"/>
      <c r="FX442" s="38"/>
      <c r="FY442" s="38"/>
      <c r="FZ442" s="38"/>
      <c r="GA442" s="38"/>
      <c r="GB442" s="38"/>
      <c r="GC442" s="38"/>
      <c r="GD442" s="38"/>
      <c r="GE442" s="38"/>
      <c r="GF442" s="38"/>
      <c r="GG442" s="38"/>
      <c r="GH442" s="38"/>
      <c r="GI442" s="38"/>
      <c r="GJ442" s="38"/>
      <c r="GK442" s="38"/>
      <c r="GL442" s="38"/>
      <c r="GM442" s="38"/>
      <c r="GN442" s="38"/>
      <c r="GO442" s="38"/>
      <c r="GP442" s="38"/>
      <c r="GQ442" s="38"/>
      <c r="GR442" s="38"/>
      <c r="GS442" s="38"/>
      <c r="GT442" s="38"/>
      <c r="GU442" s="38"/>
      <c r="GV442" s="38"/>
      <c r="GW442" s="38"/>
      <c r="GX442" s="38"/>
      <c r="GY442" s="38"/>
      <c r="GZ442" s="38"/>
      <c r="HA442" s="38"/>
      <c r="HB442" s="38"/>
      <c r="HC442" s="38"/>
      <c r="HD442" s="38"/>
      <c r="HE442" s="38"/>
      <c r="HF442" s="38"/>
      <c r="HG442" s="38"/>
      <c r="HH442" s="38"/>
      <c r="HI442" s="38"/>
      <c r="HJ442" s="38"/>
      <c r="HK442" s="38"/>
      <c r="HL442" s="38"/>
      <c r="HM442" s="38"/>
      <c r="HN442" s="38"/>
      <c r="HO442" s="38"/>
      <c r="HP442" s="38"/>
      <c r="HQ442" s="38"/>
      <c r="HR442" s="38"/>
      <c r="HS442" s="38"/>
      <c r="HT442" s="38"/>
      <c r="HU442" s="38"/>
      <c r="HV442" s="38"/>
      <c r="HW442" s="38"/>
      <c r="HX442" s="38"/>
      <c r="HY442" s="38"/>
      <c r="HZ442" s="38"/>
      <c r="IA442" s="38"/>
      <c r="IB442" s="38"/>
      <c r="IC442" s="38"/>
      <c r="ID442" s="38"/>
      <c r="IE442" s="38"/>
      <c r="IF442" s="38"/>
      <c r="IG442" s="38"/>
      <c r="IH442" s="38"/>
    </row>
    <row r="443" ht="19.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  <c r="DA443" s="38"/>
      <c r="DB443" s="38"/>
      <c r="DC443" s="38"/>
      <c r="DD443" s="38"/>
      <c r="DE443" s="38"/>
      <c r="DF443" s="38"/>
      <c r="DG443" s="38"/>
      <c r="DH443" s="38"/>
      <c r="DI443" s="38"/>
      <c r="DJ443" s="38"/>
      <c r="DK443" s="38"/>
      <c r="DL443" s="38"/>
      <c r="DM443" s="38"/>
      <c r="DN443" s="38"/>
      <c r="DO443" s="38"/>
      <c r="DP443" s="38"/>
      <c r="DQ443" s="38"/>
      <c r="DR443" s="38"/>
      <c r="DS443" s="38"/>
      <c r="DT443" s="38"/>
      <c r="DU443" s="38"/>
      <c r="DV443" s="38"/>
      <c r="DW443" s="38"/>
      <c r="DX443" s="38"/>
      <c r="DY443" s="38"/>
      <c r="DZ443" s="38"/>
      <c r="EA443" s="38"/>
      <c r="EB443" s="38"/>
      <c r="EC443" s="38"/>
      <c r="ED443" s="38"/>
      <c r="EE443" s="38"/>
      <c r="EF443" s="38"/>
      <c r="EG443" s="38"/>
      <c r="EH443" s="38"/>
      <c r="EI443" s="38"/>
      <c r="EJ443" s="38"/>
      <c r="EK443" s="38"/>
      <c r="EL443" s="38"/>
      <c r="EM443" s="38"/>
      <c r="EN443" s="38"/>
      <c r="EO443" s="38"/>
      <c r="EP443" s="38"/>
      <c r="EQ443" s="38"/>
      <c r="ER443" s="38"/>
      <c r="ES443" s="38"/>
      <c r="ET443" s="38"/>
      <c r="EU443" s="38"/>
      <c r="EV443" s="38"/>
      <c r="EW443" s="38"/>
      <c r="EX443" s="38"/>
      <c r="EY443" s="38"/>
      <c r="EZ443" s="38"/>
      <c r="FA443" s="38"/>
      <c r="FB443" s="38"/>
      <c r="FC443" s="38"/>
      <c r="FD443" s="38"/>
      <c r="FE443" s="38"/>
      <c r="FF443" s="38"/>
      <c r="FG443" s="38"/>
      <c r="FH443" s="38"/>
      <c r="FI443" s="38"/>
      <c r="FJ443" s="38"/>
      <c r="FK443" s="38"/>
      <c r="FL443" s="38"/>
      <c r="FM443" s="38"/>
      <c r="FN443" s="38"/>
      <c r="FO443" s="38"/>
      <c r="FP443" s="38"/>
      <c r="FQ443" s="38"/>
      <c r="FR443" s="38"/>
      <c r="FS443" s="38"/>
      <c r="FT443" s="38"/>
      <c r="FU443" s="38"/>
      <c r="FV443" s="38"/>
      <c r="FW443" s="38"/>
      <c r="FX443" s="38"/>
      <c r="FY443" s="38"/>
      <c r="FZ443" s="38"/>
      <c r="GA443" s="38"/>
      <c r="GB443" s="38"/>
      <c r="GC443" s="38"/>
      <c r="GD443" s="38"/>
      <c r="GE443" s="38"/>
      <c r="GF443" s="38"/>
      <c r="GG443" s="38"/>
      <c r="GH443" s="38"/>
      <c r="GI443" s="38"/>
      <c r="GJ443" s="38"/>
      <c r="GK443" s="38"/>
      <c r="GL443" s="38"/>
      <c r="GM443" s="38"/>
      <c r="GN443" s="38"/>
      <c r="GO443" s="38"/>
      <c r="GP443" s="38"/>
      <c r="GQ443" s="38"/>
      <c r="GR443" s="38"/>
      <c r="GS443" s="38"/>
      <c r="GT443" s="38"/>
      <c r="GU443" s="38"/>
      <c r="GV443" s="38"/>
      <c r="GW443" s="38"/>
      <c r="GX443" s="38"/>
      <c r="GY443" s="38"/>
      <c r="GZ443" s="38"/>
      <c r="HA443" s="38"/>
      <c r="HB443" s="38"/>
      <c r="HC443" s="38"/>
      <c r="HD443" s="38"/>
      <c r="HE443" s="38"/>
      <c r="HF443" s="38"/>
      <c r="HG443" s="38"/>
      <c r="HH443" s="38"/>
      <c r="HI443" s="38"/>
      <c r="HJ443" s="38"/>
      <c r="HK443" s="38"/>
      <c r="HL443" s="38"/>
      <c r="HM443" s="38"/>
      <c r="HN443" s="38"/>
      <c r="HO443" s="38"/>
      <c r="HP443" s="38"/>
      <c r="HQ443" s="38"/>
      <c r="HR443" s="38"/>
      <c r="HS443" s="38"/>
      <c r="HT443" s="38"/>
      <c r="HU443" s="38"/>
      <c r="HV443" s="38"/>
      <c r="HW443" s="38"/>
      <c r="HX443" s="38"/>
      <c r="HY443" s="38"/>
      <c r="HZ443" s="38"/>
      <c r="IA443" s="38"/>
      <c r="IB443" s="38"/>
      <c r="IC443" s="38"/>
      <c r="ID443" s="38"/>
      <c r="IE443" s="38"/>
      <c r="IF443" s="38"/>
      <c r="IG443" s="38"/>
      <c r="IH443" s="38"/>
    </row>
    <row r="444" ht="19.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  <c r="DA444" s="38"/>
      <c r="DB444" s="38"/>
      <c r="DC444" s="38"/>
      <c r="DD444" s="38"/>
      <c r="DE444" s="38"/>
      <c r="DF444" s="38"/>
      <c r="DG444" s="38"/>
      <c r="DH444" s="38"/>
      <c r="DI444" s="38"/>
      <c r="DJ444" s="38"/>
      <c r="DK444" s="38"/>
      <c r="DL444" s="38"/>
      <c r="DM444" s="38"/>
      <c r="DN444" s="38"/>
      <c r="DO444" s="38"/>
      <c r="DP444" s="38"/>
      <c r="DQ444" s="38"/>
      <c r="DR444" s="38"/>
      <c r="DS444" s="38"/>
      <c r="DT444" s="38"/>
      <c r="DU444" s="38"/>
      <c r="DV444" s="38"/>
      <c r="DW444" s="38"/>
      <c r="DX444" s="38"/>
      <c r="DY444" s="38"/>
      <c r="DZ444" s="38"/>
      <c r="EA444" s="38"/>
      <c r="EB444" s="38"/>
      <c r="EC444" s="38"/>
      <c r="ED444" s="38"/>
      <c r="EE444" s="38"/>
      <c r="EF444" s="38"/>
      <c r="EG444" s="38"/>
      <c r="EH444" s="38"/>
      <c r="EI444" s="38"/>
      <c r="EJ444" s="38"/>
      <c r="EK444" s="38"/>
      <c r="EL444" s="38"/>
      <c r="EM444" s="38"/>
      <c r="EN444" s="38"/>
      <c r="EO444" s="38"/>
      <c r="EP444" s="38"/>
      <c r="EQ444" s="38"/>
      <c r="ER444" s="38"/>
      <c r="ES444" s="38"/>
      <c r="ET444" s="38"/>
      <c r="EU444" s="38"/>
      <c r="EV444" s="38"/>
      <c r="EW444" s="38"/>
      <c r="EX444" s="38"/>
      <c r="EY444" s="38"/>
      <c r="EZ444" s="38"/>
      <c r="FA444" s="38"/>
      <c r="FB444" s="38"/>
      <c r="FC444" s="38"/>
      <c r="FD444" s="38"/>
      <c r="FE444" s="38"/>
      <c r="FF444" s="38"/>
      <c r="FG444" s="38"/>
      <c r="FH444" s="38"/>
      <c r="FI444" s="38"/>
      <c r="FJ444" s="38"/>
      <c r="FK444" s="38"/>
      <c r="FL444" s="38"/>
      <c r="FM444" s="38"/>
      <c r="FN444" s="38"/>
      <c r="FO444" s="38"/>
      <c r="FP444" s="38"/>
      <c r="FQ444" s="38"/>
      <c r="FR444" s="38"/>
      <c r="FS444" s="38"/>
      <c r="FT444" s="38"/>
      <c r="FU444" s="38"/>
      <c r="FV444" s="38"/>
      <c r="FW444" s="38"/>
      <c r="FX444" s="38"/>
      <c r="FY444" s="38"/>
      <c r="FZ444" s="38"/>
      <c r="GA444" s="38"/>
      <c r="GB444" s="38"/>
      <c r="GC444" s="38"/>
      <c r="GD444" s="38"/>
      <c r="GE444" s="38"/>
      <c r="GF444" s="38"/>
      <c r="GG444" s="38"/>
      <c r="GH444" s="38"/>
      <c r="GI444" s="38"/>
      <c r="GJ444" s="38"/>
      <c r="GK444" s="38"/>
      <c r="GL444" s="38"/>
      <c r="GM444" s="38"/>
      <c r="GN444" s="38"/>
      <c r="GO444" s="38"/>
      <c r="GP444" s="38"/>
      <c r="GQ444" s="38"/>
      <c r="GR444" s="38"/>
      <c r="GS444" s="38"/>
      <c r="GT444" s="38"/>
      <c r="GU444" s="38"/>
      <c r="GV444" s="38"/>
      <c r="GW444" s="38"/>
      <c r="GX444" s="38"/>
      <c r="GY444" s="38"/>
      <c r="GZ444" s="38"/>
      <c r="HA444" s="38"/>
      <c r="HB444" s="38"/>
      <c r="HC444" s="38"/>
      <c r="HD444" s="38"/>
      <c r="HE444" s="38"/>
      <c r="HF444" s="38"/>
      <c r="HG444" s="38"/>
      <c r="HH444" s="38"/>
      <c r="HI444" s="38"/>
      <c r="HJ444" s="38"/>
      <c r="HK444" s="38"/>
      <c r="HL444" s="38"/>
      <c r="HM444" s="38"/>
      <c r="HN444" s="38"/>
      <c r="HO444" s="38"/>
      <c r="HP444" s="38"/>
      <c r="HQ444" s="38"/>
      <c r="HR444" s="38"/>
      <c r="HS444" s="38"/>
      <c r="HT444" s="38"/>
      <c r="HU444" s="38"/>
      <c r="HV444" s="38"/>
      <c r="HW444" s="38"/>
      <c r="HX444" s="38"/>
      <c r="HY444" s="38"/>
      <c r="HZ444" s="38"/>
      <c r="IA444" s="38"/>
      <c r="IB444" s="38"/>
      <c r="IC444" s="38"/>
      <c r="ID444" s="38"/>
      <c r="IE444" s="38"/>
      <c r="IF444" s="38"/>
      <c r="IG444" s="38"/>
      <c r="IH444" s="38"/>
    </row>
    <row r="445" ht="19.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38"/>
      <c r="DB445" s="38"/>
      <c r="DC445" s="38"/>
      <c r="DD445" s="38"/>
      <c r="DE445" s="38"/>
      <c r="DF445" s="38"/>
      <c r="DG445" s="38"/>
      <c r="DH445" s="38"/>
      <c r="DI445" s="38"/>
      <c r="DJ445" s="38"/>
      <c r="DK445" s="38"/>
      <c r="DL445" s="38"/>
      <c r="DM445" s="38"/>
      <c r="DN445" s="38"/>
      <c r="DO445" s="38"/>
      <c r="DP445" s="38"/>
      <c r="DQ445" s="38"/>
      <c r="DR445" s="38"/>
      <c r="DS445" s="38"/>
      <c r="DT445" s="38"/>
      <c r="DU445" s="38"/>
      <c r="DV445" s="38"/>
      <c r="DW445" s="38"/>
      <c r="DX445" s="38"/>
      <c r="DY445" s="38"/>
      <c r="DZ445" s="38"/>
      <c r="EA445" s="38"/>
      <c r="EB445" s="38"/>
      <c r="EC445" s="38"/>
      <c r="ED445" s="38"/>
      <c r="EE445" s="38"/>
      <c r="EF445" s="38"/>
      <c r="EG445" s="38"/>
      <c r="EH445" s="38"/>
      <c r="EI445" s="38"/>
      <c r="EJ445" s="38"/>
      <c r="EK445" s="38"/>
      <c r="EL445" s="38"/>
      <c r="EM445" s="38"/>
      <c r="EN445" s="38"/>
      <c r="EO445" s="38"/>
      <c r="EP445" s="38"/>
      <c r="EQ445" s="38"/>
      <c r="ER445" s="38"/>
      <c r="ES445" s="38"/>
      <c r="ET445" s="38"/>
      <c r="EU445" s="38"/>
      <c r="EV445" s="38"/>
      <c r="EW445" s="38"/>
      <c r="EX445" s="38"/>
      <c r="EY445" s="38"/>
      <c r="EZ445" s="38"/>
      <c r="FA445" s="38"/>
      <c r="FB445" s="38"/>
      <c r="FC445" s="38"/>
      <c r="FD445" s="38"/>
      <c r="FE445" s="38"/>
      <c r="FF445" s="38"/>
      <c r="FG445" s="38"/>
      <c r="FH445" s="38"/>
      <c r="FI445" s="38"/>
      <c r="FJ445" s="38"/>
      <c r="FK445" s="38"/>
      <c r="FL445" s="38"/>
      <c r="FM445" s="38"/>
      <c r="FN445" s="38"/>
      <c r="FO445" s="38"/>
      <c r="FP445" s="38"/>
      <c r="FQ445" s="38"/>
      <c r="FR445" s="38"/>
      <c r="FS445" s="38"/>
      <c r="FT445" s="38"/>
      <c r="FU445" s="38"/>
      <c r="FV445" s="38"/>
      <c r="FW445" s="38"/>
      <c r="FX445" s="38"/>
      <c r="FY445" s="38"/>
      <c r="FZ445" s="38"/>
      <c r="GA445" s="38"/>
      <c r="GB445" s="38"/>
      <c r="GC445" s="38"/>
      <c r="GD445" s="38"/>
      <c r="GE445" s="38"/>
      <c r="GF445" s="38"/>
      <c r="GG445" s="38"/>
      <c r="GH445" s="38"/>
      <c r="GI445" s="38"/>
      <c r="GJ445" s="38"/>
      <c r="GK445" s="38"/>
      <c r="GL445" s="38"/>
      <c r="GM445" s="38"/>
      <c r="GN445" s="38"/>
      <c r="GO445" s="38"/>
      <c r="GP445" s="38"/>
      <c r="GQ445" s="38"/>
      <c r="GR445" s="38"/>
      <c r="GS445" s="38"/>
      <c r="GT445" s="38"/>
      <c r="GU445" s="38"/>
      <c r="GV445" s="38"/>
      <c r="GW445" s="38"/>
      <c r="GX445" s="38"/>
      <c r="GY445" s="38"/>
      <c r="GZ445" s="38"/>
      <c r="HA445" s="38"/>
      <c r="HB445" s="38"/>
      <c r="HC445" s="38"/>
      <c r="HD445" s="38"/>
      <c r="HE445" s="38"/>
      <c r="HF445" s="38"/>
      <c r="HG445" s="38"/>
      <c r="HH445" s="38"/>
      <c r="HI445" s="38"/>
      <c r="HJ445" s="38"/>
      <c r="HK445" s="38"/>
      <c r="HL445" s="38"/>
      <c r="HM445" s="38"/>
      <c r="HN445" s="38"/>
      <c r="HO445" s="38"/>
      <c r="HP445" s="38"/>
      <c r="HQ445" s="38"/>
      <c r="HR445" s="38"/>
      <c r="HS445" s="38"/>
      <c r="HT445" s="38"/>
      <c r="HU445" s="38"/>
      <c r="HV445" s="38"/>
      <c r="HW445" s="38"/>
      <c r="HX445" s="38"/>
      <c r="HY445" s="38"/>
      <c r="HZ445" s="38"/>
      <c r="IA445" s="38"/>
      <c r="IB445" s="38"/>
      <c r="IC445" s="38"/>
      <c r="ID445" s="38"/>
      <c r="IE445" s="38"/>
      <c r="IF445" s="38"/>
      <c r="IG445" s="38"/>
      <c r="IH445" s="38"/>
    </row>
    <row r="446" ht="19.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  <c r="DA446" s="38"/>
      <c r="DB446" s="38"/>
      <c r="DC446" s="38"/>
      <c r="DD446" s="38"/>
      <c r="DE446" s="38"/>
      <c r="DF446" s="38"/>
      <c r="DG446" s="38"/>
      <c r="DH446" s="38"/>
      <c r="DI446" s="38"/>
      <c r="DJ446" s="38"/>
      <c r="DK446" s="38"/>
      <c r="DL446" s="38"/>
      <c r="DM446" s="38"/>
      <c r="DN446" s="38"/>
      <c r="DO446" s="38"/>
      <c r="DP446" s="38"/>
      <c r="DQ446" s="38"/>
      <c r="DR446" s="38"/>
      <c r="DS446" s="38"/>
      <c r="DT446" s="38"/>
      <c r="DU446" s="38"/>
      <c r="DV446" s="38"/>
      <c r="DW446" s="38"/>
      <c r="DX446" s="38"/>
      <c r="DY446" s="38"/>
      <c r="DZ446" s="38"/>
      <c r="EA446" s="38"/>
      <c r="EB446" s="38"/>
      <c r="EC446" s="38"/>
      <c r="ED446" s="38"/>
      <c r="EE446" s="38"/>
      <c r="EF446" s="38"/>
      <c r="EG446" s="38"/>
      <c r="EH446" s="38"/>
      <c r="EI446" s="38"/>
      <c r="EJ446" s="38"/>
      <c r="EK446" s="38"/>
      <c r="EL446" s="38"/>
      <c r="EM446" s="38"/>
      <c r="EN446" s="38"/>
      <c r="EO446" s="38"/>
      <c r="EP446" s="38"/>
      <c r="EQ446" s="38"/>
      <c r="ER446" s="38"/>
      <c r="ES446" s="38"/>
      <c r="ET446" s="38"/>
      <c r="EU446" s="38"/>
      <c r="EV446" s="38"/>
      <c r="EW446" s="38"/>
      <c r="EX446" s="38"/>
      <c r="EY446" s="38"/>
      <c r="EZ446" s="38"/>
      <c r="FA446" s="38"/>
      <c r="FB446" s="38"/>
      <c r="FC446" s="38"/>
      <c r="FD446" s="38"/>
      <c r="FE446" s="38"/>
      <c r="FF446" s="38"/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  <c r="GL446" s="38"/>
      <c r="GM446" s="38"/>
      <c r="GN446" s="38"/>
      <c r="GO446" s="38"/>
      <c r="GP446" s="38"/>
      <c r="GQ446" s="38"/>
      <c r="GR446" s="38"/>
      <c r="GS446" s="38"/>
      <c r="GT446" s="38"/>
      <c r="GU446" s="38"/>
      <c r="GV446" s="38"/>
      <c r="GW446" s="38"/>
      <c r="GX446" s="38"/>
      <c r="GY446" s="38"/>
      <c r="GZ446" s="38"/>
      <c r="HA446" s="38"/>
      <c r="HB446" s="38"/>
      <c r="HC446" s="38"/>
      <c r="HD446" s="38"/>
      <c r="HE446" s="38"/>
      <c r="HF446" s="38"/>
      <c r="HG446" s="38"/>
      <c r="HH446" s="38"/>
      <c r="HI446" s="38"/>
      <c r="HJ446" s="38"/>
      <c r="HK446" s="38"/>
      <c r="HL446" s="38"/>
      <c r="HM446" s="38"/>
      <c r="HN446" s="38"/>
      <c r="HO446" s="38"/>
      <c r="HP446" s="38"/>
      <c r="HQ446" s="38"/>
      <c r="HR446" s="38"/>
      <c r="HS446" s="38"/>
      <c r="HT446" s="38"/>
      <c r="HU446" s="38"/>
      <c r="HV446" s="38"/>
      <c r="HW446" s="38"/>
      <c r="HX446" s="38"/>
      <c r="HY446" s="38"/>
      <c r="HZ446" s="38"/>
      <c r="IA446" s="38"/>
      <c r="IB446" s="38"/>
      <c r="IC446" s="38"/>
      <c r="ID446" s="38"/>
      <c r="IE446" s="38"/>
      <c r="IF446" s="38"/>
      <c r="IG446" s="38"/>
      <c r="IH446" s="38"/>
    </row>
    <row r="447" ht="19.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  <c r="DA447" s="38"/>
      <c r="DB447" s="38"/>
      <c r="DC447" s="38"/>
      <c r="DD447" s="38"/>
      <c r="DE447" s="38"/>
      <c r="DF447" s="38"/>
      <c r="DG447" s="38"/>
      <c r="DH447" s="38"/>
      <c r="DI447" s="38"/>
      <c r="DJ447" s="38"/>
      <c r="DK447" s="38"/>
      <c r="DL447" s="38"/>
      <c r="DM447" s="38"/>
      <c r="DN447" s="38"/>
      <c r="DO447" s="38"/>
      <c r="DP447" s="38"/>
      <c r="DQ447" s="38"/>
      <c r="DR447" s="38"/>
      <c r="DS447" s="38"/>
      <c r="DT447" s="38"/>
      <c r="DU447" s="38"/>
      <c r="DV447" s="38"/>
      <c r="DW447" s="38"/>
      <c r="DX447" s="38"/>
      <c r="DY447" s="38"/>
      <c r="DZ447" s="38"/>
      <c r="EA447" s="38"/>
      <c r="EB447" s="38"/>
      <c r="EC447" s="38"/>
      <c r="ED447" s="38"/>
      <c r="EE447" s="38"/>
      <c r="EF447" s="38"/>
      <c r="EG447" s="38"/>
      <c r="EH447" s="38"/>
      <c r="EI447" s="38"/>
      <c r="EJ447" s="38"/>
      <c r="EK447" s="38"/>
      <c r="EL447" s="38"/>
      <c r="EM447" s="38"/>
      <c r="EN447" s="38"/>
      <c r="EO447" s="38"/>
      <c r="EP447" s="38"/>
      <c r="EQ447" s="38"/>
      <c r="ER447" s="38"/>
      <c r="ES447" s="38"/>
      <c r="ET447" s="38"/>
      <c r="EU447" s="38"/>
      <c r="EV447" s="38"/>
      <c r="EW447" s="38"/>
      <c r="EX447" s="38"/>
      <c r="EY447" s="38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  <c r="GL447" s="38"/>
      <c r="GM447" s="38"/>
      <c r="GN447" s="38"/>
      <c r="GO447" s="38"/>
      <c r="GP447" s="38"/>
      <c r="GQ447" s="38"/>
      <c r="GR447" s="38"/>
      <c r="GS447" s="38"/>
      <c r="GT447" s="38"/>
      <c r="GU447" s="38"/>
      <c r="GV447" s="38"/>
      <c r="GW447" s="38"/>
      <c r="GX447" s="38"/>
      <c r="GY447" s="38"/>
      <c r="GZ447" s="38"/>
      <c r="HA447" s="38"/>
      <c r="HB447" s="38"/>
      <c r="HC447" s="38"/>
      <c r="HD447" s="38"/>
      <c r="HE447" s="38"/>
      <c r="HF447" s="38"/>
      <c r="HG447" s="38"/>
      <c r="HH447" s="38"/>
      <c r="HI447" s="38"/>
      <c r="HJ447" s="38"/>
      <c r="HK447" s="38"/>
      <c r="HL447" s="38"/>
      <c r="HM447" s="38"/>
      <c r="HN447" s="38"/>
      <c r="HO447" s="38"/>
      <c r="HP447" s="38"/>
      <c r="HQ447" s="38"/>
      <c r="HR447" s="38"/>
      <c r="HS447" s="38"/>
      <c r="HT447" s="38"/>
      <c r="HU447" s="38"/>
      <c r="HV447" s="38"/>
      <c r="HW447" s="38"/>
      <c r="HX447" s="38"/>
      <c r="HY447" s="38"/>
      <c r="HZ447" s="38"/>
      <c r="IA447" s="38"/>
      <c r="IB447" s="38"/>
      <c r="IC447" s="38"/>
      <c r="ID447" s="38"/>
      <c r="IE447" s="38"/>
      <c r="IF447" s="38"/>
      <c r="IG447" s="38"/>
      <c r="IH447" s="38"/>
    </row>
    <row r="448" ht="19.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  <c r="DD448" s="38"/>
      <c r="DE448" s="38"/>
      <c r="DF448" s="38"/>
      <c r="DG448" s="38"/>
      <c r="DH448" s="38"/>
      <c r="DI448" s="38"/>
      <c r="DJ448" s="38"/>
      <c r="DK448" s="38"/>
      <c r="DL448" s="38"/>
      <c r="DM448" s="38"/>
      <c r="DN448" s="38"/>
      <c r="DO448" s="38"/>
      <c r="DP448" s="38"/>
      <c r="DQ448" s="38"/>
      <c r="DR448" s="38"/>
      <c r="DS448" s="38"/>
      <c r="DT448" s="38"/>
      <c r="DU448" s="38"/>
      <c r="DV448" s="38"/>
      <c r="DW448" s="38"/>
      <c r="DX448" s="38"/>
      <c r="DY448" s="38"/>
      <c r="DZ448" s="38"/>
      <c r="EA448" s="38"/>
      <c r="EB448" s="38"/>
      <c r="EC448" s="38"/>
      <c r="ED448" s="38"/>
      <c r="EE448" s="38"/>
      <c r="EF448" s="38"/>
      <c r="EG448" s="38"/>
      <c r="EH448" s="38"/>
      <c r="EI448" s="38"/>
      <c r="EJ448" s="38"/>
      <c r="EK448" s="38"/>
      <c r="EL448" s="38"/>
      <c r="EM448" s="38"/>
      <c r="EN448" s="38"/>
      <c r="EO448" s="38"/>
      <c r="EP448" s="38"/>
      <c r="EQ448" s="38"/>
      <c r="ER448" s="38"/>
      <c r="ES448" s="38"/>
      <c r="ET448" s="38"/>
      <c r="EU448" s="38"/>
      <c r="EV448" s="38"/>
      <c r="EW448" s="38"/>
      <c r="EX448" s="38"/>
      <c r="EY448" s="38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  <c r="GL448" s="38"/>
      <c r="GM448" s="38"/>
      <c r="GN448" s="38"/>
      <c r="GO448" s="38"/>
      <c r="GP448" s="38"/>
      <c r="GQ448" s="38"/>
      <c r="GR448" s="38"/>
      <c r="GS448" s="38"/>
      <c r="GT448" s="38"/>
      <c r="GU448" s="38"/>
      <c r="GV448" s="38"/>
      <c r="GW448" s="38"/>
      <c r="GX448" s="38"/>
      <c r="GY448" s="38"/>
      <c r="GZ448" s="38"/>
      <c r="HA448" s="38"/>
      <c r="HB448" s="38"/>
      <c r="HC448" s="38"/>
      <c r="HD448" s="38"/>
      <c r="HE448" s="38"/>
      <c r="HF448" s="38"/>
      <c r="HG448" s="38"/>
      <c r="HH448" s="38"/>
      <c r="HI448" s="38"/>
      <c r="HJ448" s="38"/>
      <c r="HK448" s="38"/>
      <c r="HL448" s="38"/>
      <c r="HM448" s="38"/>
      <c r="HN448" s="38"/>
      <c r="HO448" s="38"/>
      <c r="HP448" s="38"/>
      <c r="HQ448" s="38"/>
      <c r="HR448" s="38"/>
      <c r="HS448" s="38"/>
      <c r="HT448" s="38"/>
      <c r="HU448" s="38"/>
      <c r="HV448" s="38"/>
      <c r="HW448" s="38"/>
      <c r="HX448" s="38"/>
      <c r="HY448" s="38"/>
      <c r="HZ448" s="38"/>
      <c r="IA448" s="38"/>
      <c r="IB448" s="38"/>
      <c r="IC448" s="38"/>
      <c r="ID448" s="38"/>
      <c r="IE448" s="38"/>
      <c r="IF448" s="38"/>
      <c r="IG448" s="38"/>
      <c r="IH448" s="38"/>
    </row>
    <row r="449" ht="19.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  <c r="DD449" s="38"/>
      <c r="DE449" s="38"/>
      <c r="DF449" s="38"/>
      <c r="DG449" s="38"/>
      <c r="DH449" s="38"/>
      <c r="DI449" s="38"/>
      <c r="DJ449" s="38"/>
      <c r="DK449" s="38"/>
      <c r="DL449" s="38"/>
      <c r="DM449" s="38"/>
      <c r="DN449" s="38"/>
      <c r="DO449" s="38"/>
      <c r="DP449" s="38"/>
      <c r="DQ449" s="38"/>
      <c r="DR449" s="38"/>
      <c r="DS449" s="38"/>
      <c r="DT449" s="38"/>
      <c r="DU449" s="38"/>
      <c r="DV449" s="38"/>
      <c r="DW449" s="38"/>
      <c r="DX449" s="38"/>
      <c r="DY449" s="38"/>
      <c r="DZ449" s="38"/>
      <c r="EA449" s="38"/>
      <c r="EB449" s="38"/>
      <c r="EC449" s="38"/>
      <c r="ED449" s="38"/>
      <c r="EE449" s="38"/>
      <c r="EF449" s="38"/>
      <c r="EG449" s="38"/>
      <c r="EH449" s="38"/>
      <c r="EI449" s="38"/>
      <c r="EJ449" s="38"/>
      <c r="EK449" s="38"/>
      <c r="EL449" s="38"/>
      <c r="EM449" s="38"/>
      <c r="EN449" s="38"/>
      <c r="EO449" s="38"/>
      <c r="EP449" s="38"/>
      <c r="EQ449" s="38"/>
      <c r="ER449" s="38"/>
      <c r="ES449" s="38"/>
      <c r="ET449" s="38"/>
      <c r="EU449" s="38"/>
      <c r="EV449" s="38"/>
      <c r="EW449" s="38"/>
      <c r="EX449" s="38"/>
      <c r="EY449" s="38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  <c r="GL449" s="38"/>
      <c r="GM449" s="38"/>
      <c r="GN449" s="38"/>
      <c r="GO449" s="38"/>
      <c r="GP449" s="38"/>
      <c r="GQ449" s="38"/>
      <c r="GR449" s="38"/>
      <c r="GS449" s="38"/>
      <c r="GT449" s="38"/>
      <c r="GU449" s="38"/>
      <c r="GV449" s="38"/>
      <c r="GW449" s="38"/>
      <c r="GX449" s="38"/>
      <c r="GY449" s="38"/>
      <c r="GZ449" s="38"/>
      <c r="HA449" s="38"/>
      <c r="HB449" s="38"/>
      <c r="HC449" s="38"/>
      <c r="HD449" s="38"/>
      <c r="HE449" s="38"/>
      <c r="HF449" s="38"/>
      <c r="HG449" s="38"/>
      <c r="HH449" s="38"/>
      <c r="HI449" s="38"/>
      <c r="HJ449" s="38"/>
      <c r="HK449" s="38"/>
      <c r="HL449" s="38"/>
      <c r="HM449" s="38"/>
      <c r="HN449" s="38"/>
      <c r="HO449" s="38"/>
      <c r="HP449" s="38"/>
      <c r="HQ449" s="38"/>
      <c r="HR449" s="38"/>
      <c r="HS449" s="38"/>
      <c r="HT449" s="38"/>
      <c r="HU449" s="38"/>
      <c r="HV449" s="38"/>
      <c r="HW449" s="38"/>
      <c r="HX449" s="38"/>
      <c r="HY449" s="38"/>
      <c r="HZ449" s="38"/>
      <c r="IA449" s="38"/>
      <c r="IB449" s="38"/>
      <c r="IC449" s="38"/>
      <c r="ID449" s="38"/>
      <c r="IE449" s="38"/>
      <c r="IF449" s="38"/>
      <c r="IG449" s="38"/>
      <c r="IH449" s="38"/>
    </row>
    <row r="450" ht="19.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  <c r="DD450" s="38"/>
      <c r="DE450" s="38"/>
      <c r="DF450" s="38"/>
      <c r="DG450" s="38"/>
      <c r="DH450" s="38"/>
      <c r="DI450" s="38"/>
      <c r="DJ450" s="38"/>
      <c r="DK450" s="38"/>
      <c r="DL450" s="38"/>
      <c r="DM450" s="38"/>
      <c r="DN450" s="38"/>
      <c r="DO450" s="38"/>
      <c r="DP450" s="38"/>
      <c r="DQ450" s="38"/>
      <c r="DR450" s="38"/>
      <c r="DS450" s="38"/>
      <c r="DT450" s="38"/>
      <c r="DU450" s="38"/>
      <c r="DV450" s="38"/>
      <c r="DW450" s="38"/>
      <c r="DX450" s="38"/>
      <c r="DY450" s="38"/>
      <c r="DZ450" s="38"/>
      <c r="EA450" s="38"/>
      <c r="EB450" s="38"/>
      <c r="EC450" s="38"/>
      <c r="ED450" s="38"/>
      <c r="EE450" s="38"/>
      <c r="EF450" s="38"/>
      <c r="EG450" s="38"/>
      <c r="EH450" s="38"/>
      <c r="EI450" s="38"/>
      <c r="EJ450" s="38"/>
      <c r="EK450" s="38"/>
      <c r="EL450" s="38"/>
      <c r="EM450" s="38"/>
      <c r="EN450" s="38"/>
      <c r="EO450" s="38"/>
      <c r="EP450" s="38"/>
      <c r="EQ450" s="38"/>
      <c r="ER450" s="38"/>
      <c r="ES450" s="38"/>
      <c r="ET450" s="38"/>
      <c r="EU450" s="38"/>
      <c r="EV450" s="38"/>
      <c r="EW450" s="38"/>
      <c r="EX450" s="38"/>
      <c r="EY450" s="38"/>
      <c r="EZ450" s="38"/>
      <c r="FA450" s="38"/>
      <c r="FB450" s="38"/>
      <c r="FC450" s="38"/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  <c r="GL450" s="38"/>
      <c r="GM450" s="38"/>
      <c r="GN450" s="38"/>
      <c r="GO450" s="38"/>
      <c r="GP450" s="38"/>
      <c r="GQ450" s="38"/>
      <c r="GR450" s="38"/>
      <c r="GS450" s="38"/>
      <c r="GT450" s="38"/>
      <c r="GU450" s="38"/>
      <c r="GV450" s="38"/>
      <c r="GW450" s="38"/>
      <c r="GX450" s="38"/>
      <c r="GY450" s="38"/>
      <c r="GZ450" s="38"/>
      <c r="HA450" s="38"/>
      <c r="HB450" s="38"/>
      <c r="HC450" s="38"/>
      <c r="HD450" s="38"/>
      <c r="HE450" s="38"/>
      <c r="HF450" s="38"/>
      <c r="HG450" s="38"/>
      <c r="HH450" s="38"/>
      <c r="HI450" s="38"/>
      <c r="HJ450" s="38"/>
      <c r="HK450" s="38"/>
      <c r="HL450" s="38"/>
      <c r="HM450" s="38"/>
      <c r="HN450" s="38"/>
      <c r="HO450" s="38"/>
      <c r="HP450" s="38"/>
      <c r="HQ450" s="38"/>
      <c r="HR450" s="38"/>
      <c r="HS450" s="38"/>
      <c r="HT450" s="38"/>
      <c r="HU450" s="38"/>
      <c r="HV450" s="38"/>
      <c r="HW450" s="38"/>
      <c r="HX450" s="38"/>
      <c r="HY450" s="38"/>
      <c r="HZ450" s="38"/>
      <c r="IA450" s="38"/>
      <c r="IB450" s="38"/>
      <c r="IC450" s="38"/>
      <c r="ID450" s="38"/>
      <c r="IE450" s="38"/>
      <c r="IF450" s="38"/>
      <c r="IG450" s="38"/>
      <c r="IH450" s="38"/>
    </row>
    <row r="451" ht="19.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  <c r="DD451" s="38"/>
      <c r="DE451" s="38"/>
      <c r="DF451" s="38"/>
      <c r="DG451" s="38"/>
      <c r="DH451" s="38"/>
      <c r="DI451" s="38"/>
      <c r="DJ451" s="38"/>
      <c r="DK451" s="38"/>
      <c r="DL451" s="38"/>
      <c r="DM451" s="38"/>
      <c r="DN451" s="38"/>
      <c r="DO451" s="38"/>
      <c r="DP451" s="38"/>
      <c r="DQ451" s="38"/>
      <c r="DR451" s="38"/>
      <c r="DS451" s="38"/>
      <c r="DT451" s="38"/>
      <c r="DU451" s="38"/>
      <c r="DV451" s="38"/>
      <c r="DW451" s="38"/>
      <c r="DX451" s="38"/>
      <c r="DY451" s="38"/>
      <c r="DZ451" s="38"/>
      <c r="EA451" s="38"/>
      <c r="EB451" s="38"/>
      <c r="EC451" s="38"/>
      <c r="ED451" s="38"/>
      <c r="EE451" s="38"/>
      <c r="EF451" s="38"/>
      <c r="EG451" s="38"/>
      <c r="EH451" s="38"/>
      <c r="EI451" s="38"/>
      <c r="EJ451" s="38"/>
      <c r="EK451" s="38"/>
      <c r="EL451" s="38"/>
      <c r="EM451" s="38"/>
      <c r="EN451" s="38"/>
      <c r="EO451" s="38"/>
      <c r="EP451" s="38"/>
      <c r="EQ451" s="38"/>
      <c r="ER451" s="38"/>
      <c r="ES451" s="38"/>
      <c r="ET451" s="38"/>
      <c r="EU451" s="38"/>
      <c r="EV451" s="38"/>
      <c r="EW451" s="38"/>
      <c r="EX451" s="38"/>
      <c r="EY451" s="38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  <c r="GL451" s="38"/>
      <c r="GM451" s="38"/>
      <c r="GN451" s="38"/>
      <c r="GO451" s="38"/>
      <c r="GP451" s="38"/>
      <c r="GQ451" s="38"/>
      <c r="GR451" s="38"/>
      <c r="GS451" s="38"/>
      <c r="GT451" s="38"/>
      <c r="GU451" s="38"/>
      <c r="GV451" s="38"/>
      <c r="GW451" s="38"/>
      <c r="GX451" s="38"/>
      <c r="GY451" s="38"/>
      <c r="GZ451" s="38"/>
      <c r="HA451" s="38"/>
      <c r="HB451" s="38"/>
      <c r="HC451" s="38"/>
      <c r="HD451" s="38"/>
      <c r="HE451" s="38"/>
      <c r="HF451" s="38"/>
      <c r="HG451" s="38"/>
      <c r="HH451" s="38"/>
      <c r="HI451" s="38"/>
      <c r="HJ451" s="38"/>
      <c r="HK451" s="38"/>
      <c r="HL451" s="38"/>
      <c r="HM451" s="38"/>
      <c r="HN451" s="38"/>
      <c r="HO451" s="38"/>
      <c r="HP451" s="38"/>
      <c r="HQ451" s="38"/>
      <c r="HR451" s="38"/>
      <c r="HS451" s="38"/>
      <c r="HT451" s="38"/>
      <c r="HU451" s="38"/>
      <c r="HV451" s="38"/>
      <c r="HW451" s="38"/>
      <c r="HX451" s="38"/>
      <c r="HY451" s="38"/>
      <c r="HZ451" s="38"/>
      <c r="IA451" s="38"/>
      <c r="IB451" s="38"/>
      <c r="IC451" s="38"/>
      <c r="ID451" s="38"/>
      <c r="IE451" s="38"/>
      <c r="IF451" s="38"/>
      <c r="IG451" s="38"/>
      <c r="IH451" s="38"/>
    </row>
    <row r="452" ht="19.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38"/>
      <c r="EI452" s="38"/>
      <c r="EJ452" s="38"/>
      <c r="EK452" s="38"/>
      <c r="EL452" s="38"/>
      <c r="EM452" s="38"/>
      <c r="EN452" s="38"/>
      <c r="EO452" s="38"/>
      <c r="EP452" s="38"/>
      <c r="EQ452" s="38"/>
      <c r="ER452" s="38"/>
      <c r="ES452" s="38"/>
      <c r="ET452" s="38"/>
      <c r="EU452" s="38"/>
      <c r="EV452" s="38"/>
      <c r="EW452" s="38"/>
      <c r="EX452" s="38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  <c r="GL452" s="38"/>
      <c r="GM452" s="38"/>
      <c r="GN452" s="38"/>
      <c r="GO452" s="38"/>
      <c r="GP452" s="38"/>
      <c r="GQ452" s="38"/>
      <c r="GR452" s="38"/>
      <c r="GS452" s="38"/>
      <c r="GT452" s="38"/>
      <c r="GU452" s="38"/>
      <c r="GV452" s="38"/>
      <c r="GW452" s="38"/>
      <c r="GX452" s="38"/>
      <c r="GY452" s="38"/>
      <c r="GZ452" s="38"/>
      <c r="HA452" s="38"/>
      <c r="HB452" s="38"/>
      <c r="HC452" s="38"/>
      <c r="HD452" s="38"/>
      <c r="HE452" s="38"/>
      <c r="HF452" s="38"/>
      <c r="HG452" s="38"/>
      <c r="HH452" s="38"/>
      <c r="HI452" s="38"/>
      <c r="HJ452" s="38"/>
      <c r="HK452" s="38"/>
      <c r="HL452" s="38"/>
      <c r="HM452" s="38"/>
      <c r="HN452" s="38"/>
      <c r="HO452" s="38"/>
      <c r="HP452" s="38"/>
      <c r="HQ452" s="38"/>
      <c r="HR452" s="38"/>
      <c r="HS452" s="38"/>
      <c r="HT452" s="38"/>
      <c r="HU452" s="38"/>
      <c r="HV452" s="38"/>
      <c r="HW452" s="38"/>
      <c r="HX452" s="38"/>
      <c r="HY452" s="38"/>
      <c r="HZ452" s="38"/>
      <c r="IA452" s="38"/>
      <c r="IB452" s="38"/>
      <c r="IC452" s="38"/>
      <c r="ID452" s="38"/>
      <c r="IE452" s="38"/>
      <c r="IF452" s="38"/>
      <c r="IG452" s="38"/>
      <c r="IH452" s="38"/>
    </row>
    <row r="453" ht="19.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38"/>
      <c r="DB453" s="38"/>
      <c r="DC453" s="38"/>
      <c r="DD453" s="38"/>
      <c r="DE453" s="38"/>
      <c r="DF453" s="38"/>
      <c r="DG453" s="38"/>
      <c r="DH453" s="38"/>
      <c r="DI453" s="38"/>
      <c r="DJ453" s="38"/>
      <c r="DK453" s="38"/>
      <c r="DL453" s="38"/>
      <c r="DM453" s="38"/>
      <c r="DN453" s="38"/>
      <c r="DO453" s="38"/>
      <c r="DP453" s="38"/>
      <c r="DQ453" s="38"/>
      <c r="DR453" s="38"/>
      <c r="DS453" s="38"/>
      <c r="DT453" s="38"/>
      <c r="DU453" s="38"/>
      <c r="DV453" s="38"/>
      <c r="DW453" s="38"/>
      <c r="DX453" s="38"/>
      <c r="DY453" s="38"/>
      <c r="DZ453" s="38"/>
      <c r="EA453" s="38"/>
      <c r="EB453" s="38"/>
      <c r="EC453" s="38"/>
      <c r="ED453" s="38"/>
      <c r="EE453" s="38"/>
      <c r="EF453" s="38"/>
      <c r="EG453" s="38"/>
      <c r="EH453" s="38"/>
      <c r="EI453" s="38"/>
      <c r="EJ453" s="38"/>
      <c r="EK453" s="38"/>
      <c r="EL453" s="38"/>
      <c r="EM453" s="38"/>
      <c r="EN453" s="38"/>
      <c r="EO453" s="38"/>
      <c r="EP453" s="38"/>
      <c r="EQ453" s="38"/>
      <c r="ER453" s="38"/>
      <c r="ES453" s="38"/>
      <c r="ET453" s="38"/>
      <c r="EU453" s="38"/>
      <c r="EV453" s="38"/>
      <c r="EW453" s="38"/>
      <c r="EX453" s="38"/>
      <c r="EY453" s="38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  <c r="GL453" s="38"/>
      <c r="GM453" s="38"/>
      <c r="GN453" s="38"/>
      <c r="GO453" s="38"/>
      <c r="GP453" s="38"/>
      <c r="GQ453" s="38"/>
      <c r="GR453" s="38"/>
      <c r="GS453" s="38"/>
      <c r="GT453" s="38"/>
      <c r="GU453" s="38"/>
      <c r="GV453" s="38"/>
      <c r="GW453" s="38"/>
      <c r="GX453" s="38"/>
      <c r="GY453" s="38"/>
      <c r="GZ453" s="38"/>
      <c r="HA453" s="38"/>
      <c r="HB453" s="38"/>
      <c r="HC453" s="38"/>
      <c r="HD453" s="38"/>
      <c r="HE453" s="38"/>
      <c r="HF453" s="38"/>
      <c r="HG453" s="38"/>
      <c r="HH453" s="38"/>
      <c r="HI453" s="38"/>
      <c r="HJ453" s="38"/>
      <c r="HK453" s="38"/>
      <c r="HL453" s="38"/>
      <c r="HM453" s="38"/>
      <c r="HN453" s="38"/>
      <c r="HO453" s="38"/>
      <c r="HP453" s="38"/>
      <c r="HQ453" s="38"/>
      <c r="HR453" s="38"/>
      <c r="HS453" s="38"/>
      <c r="HT453" s="38"/>
      <c r="HU453" s="38"/>
      <c r="HV453" s="38"/>
      <c r="HW453" s="38"/>
      <c r="HX453" s="38"/>
      <c r="HY453" s="38"/>
      <c r="HZ453" s="38"/>
      <c r="IA453" s="38"/>
      <c r="IB453" s="38"/>
      <c r="IC453" s="38"/>
      <c r="ID453" s="38"/>
      <c r="IE453" s="38"/>
      <c r="IF453" s="38"/>
      <c r="IG453" s="38"/>
      <c r="IH453" s="38"/>
    </row>
    <row r="454" ht="19.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  <c r="DA454" s="38"/>
      <c r="DB454" s="38"/>
      <c r="DC454" s="38"/>
      <c r="DD454" s="38"/>
      <c r="DE454" s="38"/>
      <c r="DF454" s="38"/>
      <c r="DG454" s="38"/>
      <c r="DH454" s="38"/>
      <c r="DI454" s="38"/>
      <c r="DJ454" s="38"/>
      <c r="DK454" s="38"/>
      <c r="DL454" s="38"/>
      <c r="DM454" s="38"/>
      <c r="DN454" s="38"/>
      <c r="DO454" s="38"/>
      <c r="DP454" s="38"/>
      <c r="DQ454" s="38"/>
      <c r="DR454" s="38"/>
      <c r="DS454" s="38"/>
      <c r="DT454" s="38"/>
      <c r="DU454" s="38"/>
      <c r="DV454" s="38"/>
      <c r="DW454" s="38"/>
      <c r="DX454" s="38"/>
      <c r="DY454" s="38"/>
      <c r="DZ454" s="38"/>
      <c r="EA454" s="38"/>
      <c r="EB454" s="38"/>
      <c r="EC454" s="38"/>
      <c r="ED454" s="38"/>
      <c r="EE454" s="38"/>
      <c r="EF454" s="38"/>
      <c r="EG454" s="38"/>
      <c r="EH454" s="38"/>
      <c r="EI454" s="38"/>
      <c r="EJ454" s="38"/>
      <c r="EK454" s="38"/>
      <c r="EL454" s="38"/>
      <c r="EM454" s="38"/>
      <c r="EN454" s="38"/>
      <c r="EO454" s="38"/>
      <c r="EP454" s="38"/>
      <c r="EQ454" s="38"/>
      <c r="ER454" s="38"/>
      <c r="ES454" s="38"/>
      <c r="ET454" s="38"/>
      <c r="EU454" s="38"/>
      <c r="EV454" s="38"/>
      <c r="EW454" s="38"/>
      <c r="EX454" s="38"/>
      <c r="EY454" s="38"/>
      <c r="EZ454" s="38"/>
      <c r="FA454" s="38"/>
      <c r="FB454" s="38"/>
      <c r="FC454" s="38"/>
      <c r="FD454" s="38"/>
      <c r="FE454" s="38"/>
      <c r="FF454" s="38"/>
      <c r="FG454" s="38"/>
      <c r="FH454" s="38"/>
      <c r="FI454" s="38"/>
      <c r="FJ454" s="38"/>
      <c r="FK454" s="38"/>
      <c r="FL454" s="38"/>
      <c r="FM454" s="38"/>
      <c r="FN454" s="38"/>
      <c r="FO454" s="38"/>
      <c r="FP454" s="38"/>
      <c r="FQ454" s="38"/>
      <c r="FR454" s="38"/>
      <c r="FS454" s="38"/>
      <c r="FT454" s="38"/>
      <c r="FU454" s="38"/>
      <c r="FV454" s="38"/>
      <c r="FW454" s="38"/>
      <c r="FX454" s="38"/>
      <c r="FY454" s="38"/>
      <c r="FZ454" s="38"/>
      <c r="GA454" s="38"/>
      <c r="GB454" s="38"/>
      <c r="GC454" s="38"/>
      <c r="GD454" s="38"/>
      <c r="GE454" s="38"/>
      <c r="GF454" s="38"/>
      <c r="GG454" s="38"/>
      <c r="GH454" s="38"/>
      <c r="GI454" s="38"/>
      <c r="GJ454" s="38"/>
      <c r="GK454" s="38"/>
      <c r="GL454" s="38"/>
      <c r="GM454" s="38"/>
      <c r="GN454" s="38"/>
      <c r="GO454" s="38"/>
      <c r="GP454" s="38"/>
      <c r="GQ454" s="38"/>
      <c r="GR454" s="38"/>
      <c r="GS454" s="38"/>
      <c r="GT454" s="38"/>
      <c r="GU454" s="38"/>
      <c r="GV454" s="38"/>
      <c r="GW454" s="38"/>
      <c r="GX454" s="38"/>
      <c r="GY454" s="38"/>
      <c r="GZ454" s="38"/>
      <c r="HA454" s="38"/>
      <c r="HB454" s="38"/>
      <c r="HC454" s="38"/>
      <c r="HD454" s="38"/>
      <c r="HE454" s="38"/>
      <c r="HF454" s="38"/>
      <c r="HG454" s="38"/>
      <c r="HH454" s="38"/>
      <c r="HI454" s="38"/>
      <c r="HJ454" s="38"/>
      <c r="HK454" s="38"/>
      <c r="HL454" s="38"/>
      <c r="HM454" s="38"/>
      <c r="HN454" s="38"/>
      <c r="HO454" s="38"/>
      <c r="HP454" s="38"/>
      <c r="HQ454" s="38"/>
      <c r="HR454" s="38"/>
      <c r="HS454" s="38"/>
      <c r="HT454" s="38"/>
      <c r="HU454" s="38"/>
      <c r="HV454" s="38"/>
      <c r="HW454" s="38"/>
      <c r="HX454" s="38"/>
      <c r="HY454" s="38"/>
      <c r="HZ454" s="38"/>
      <c r="IA454" s="38"/>
      <c r="IB454" s="38"/>
      <c r="IC454" s="38"/>
      <c r="ID454" s="38"/>
      <c r="IE454" s="38"/>
      <c r="IF454" s="38"/>
      <c r="IG454" s="38"/>
      <c r="IH454" s="38"/>
    </row>
    <row r="455" ht="19.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  <c r="DA455" s="38"/>
      <c r="DB455" s="38"/>
      <c r="DC455" s="38"/>
      <c r="DD455" s="38"/>
      <c r="DE455" s="38"/>
      <c r="DF455" s="38"/>
      <c r="DG455" s="38"/>
      <c r="DH455" s="38"/>
      <c r="DI455" s="38"/>
      <c r="DJ455" s="38"/>
      <c r="DK455" s="38"/>
      <c r="DL455" s="38"/>
      <c r="DM455" s="38"/>
      <c r="DN455" s="38"/>
      <c r="DO455" s="38"/>
      <c r="DP455" s="38"/>
      <c r="DQ455" s="38"/>
      <c r="DR455" s="38"/>
      <c r="DS455" s="38"/>
      <c r="DT455" s="38"/>
      <c r="DU455" s="38"/>
      <c r="DV455" s="38"/>
      <c r="DW455" s="38"/>
      <c r="DX455" s="38"/>
      <c r="DY455" s="38"/>
      <c r="DZ455" s="38"/>
      <c r="EA455" s="38"/>
      <c r="EB455" s="38"/>
      <c r="EC455" s="38"/>
      <c r="ED455" s="38"/>
      <c r="EE455" s="38"/>
      <c r="EF455" s="38"/>
      <c r="EG455" s="38"/>
      <c r="EH455" s="38"/>
      <c r="EI455" s="38"/>
      <c r="EJ455" s="38"/>
      <c r="EK455" s="38"/>
      <c r="EL455" s="38"/>
      <c r="EM455" s="38"/>
      <c r="EN455" s="38"/>
      <c r="EO455" s="38"/>
      <c r="EP455" s="38"/>
      <c r="EQ455" s="38"/>
      <c r="ER455" s="38"/>
      <c r="ES455" s="38"/>
      <c r="ET455" s="38"/>
      <c r="EU455" s="38"/>
      <c r="EV455" s="38"/>
      <c r="EW455" s="38"/>
      <c r="EX455" s="38"/>
      <c r="EY455" s="38"/>
      <c r="EZ455" s="38"/>
      <c r="FA455" s="38"/>
      <c r="FB455" s="38"/>
      <c r="FC455" s="38"/>
      <c r="FD455" s="38"/>
      <c r="FE455" s="38"/>
      <c r="FF455" s="38"/>
      <c r="FG455" s="38"/>
      <c r="FH455" s="38"/>
      <c r="FI455" s="38"/>
      <c r="FJ455" s="38"/>
      <c r="FK455" s="38"/>
      <c r="FL455" s="38"/>
      <c r="FM455" s="38"/>
      <c r="FN455" s="38"/>
      <c r="FO455" s="38"/>
      <c r="FP455" s="38"/>
      <c r="FQ455" s="38"/>
      <c r="FR455" s="38"/>
      <c r="FS455" s="38"/>
      <c r="FT455" s="38"/>
      <c r="FU455" s="38"/>
      <c r="FV455" s="38"/>
      <c r="FW455" s="38"/>
      <c r="FX455" s="38"/>
      <c r="FY455" s="38"/>
      <c r="FZ455" s="38"/>
      <c r="GA455" s="38"/>
      <c r="GB455" s="38"/>
      <c r="GC455" s="38"/>
      <c r="GD455" s="38"/>
      <c r="GE455" s="38"/>
      <c r="GF455" s="38"/>
      <c r="GG455" s="38"/>
      <c r="GH455" s="38"/>
      <c r="GI455" s="38"/>
      <c r="GJ455" s="38"/>
      <c r="GK455" s="38"/>
      <c r="GL455" s="38"/>
      <c r="GM455" s="38"/>
      <c r="GN455" s="38"/>
      <c r="GO455" s="38"/>
      <c r="GP455" s="38"/>
      <c r="GQ455" s="38"/>
      <c r="GR455" s="38"/>
      <c r="GS455" s="38"/>
      <c r="GT455" s="38"/>
      <c r="GU455" s="38"/>
      <c r="GV455" s="38"/>
      <c r="GW455" s="38"/>
      <c r="GX455" s="38"/>
      <c r="GY455" s="38"/>
      <c r="GZ455" s="38"/>
      <c r="HA455" s="38"/>
      <c r="HB455" s="38"/>
      <c r="HC455" s="38"/>
      <c r="HD455" s="38"/>
      <c r="HE455" s="38"/>
      <c r="HF455" s="38"/>
      <c r="HG455" s="38"/>
      <c r="HH455" s="38"/>
      <c r="HI455" s="38"/>
      <c r="HJ455" s="38"/>
      <c r="HK455" s="38"/>
      <c r="HL455" s="38"/>
      <c r="HM455" s="38"/>
      <c r="HN455" s="38"/>
      <c r="HO455" s="38"/>
      <c r="HP455" s="38"/>
      <c r="HQ455" s="38"/>
      <c r="HR455" s="38"/>
      <c r="HS455" s="38"/>
      <c r="HT455" s="38"/>
      <c r="HU455" s="38"/>
      <c r="HV455" s="38"/>
      <c r="HW455" s="38"/>
      <c r="HX455" s="38"/>
      <c r="HY455" s="38"/>
      <c r="HZ455" s="38"/>
      <c r="IA455" s="38"/>
      <c r="IB455" s="38"/>
      <c r="IC455" s="38"/>
      <c r="ID455" s="38"/>
      <c r="IE455" s="38"/>
      <c r="IF455" s="38"/>
      <c r="IG455" s="38"/>
      <c r="IH455" s="38"/>
    </row>
    <row r="456" ht="19.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  <c r="DA456" s="38"/>
      <c r="DB456" s="38"/>
      <c r="DC456" s="38"/>
      <c r="DD456" s="38"/>
      <c r="DE456" s="38"/>
      <c r="DF456" s="38"/>
      <c r="DG456" s="38"/>
      <c r="DH456" s="38"/>
      <c r="DI456" s="38"/>
      <c r="DJ456" s="38"/>
      <c r="DK456" s="38"/>
      <c r="DL456" s="38"/>
      <c r="DM456" s="38"/>
      <c r="DN456" s="38"/>
      <c r="DO456" s="38"/>
      <c r="DP456" s="38"/>
      <c r="DQ456" s="38"/>
      <c r="DR456" s="38"/>
      <c r="DS456" s="38"/>
      <c r="DT456" s="38"/>
      <c r="DU456" s="38"/>
      <c r="DV456" s="38"/>
      <c r="DW456" s="38"/>
      <c r="DX456" s="38"/>
      <c r="DY456" s="38"/>
      <c r="DZ456" s="38"/>
      <c r="EA456" s="38"/>
      <c r="EB456" s="38"/>
      <c r="EC456" s="38"/>
      <c r="ED456" s="38"/>
      <c r="EE456" s="38"/>
      <c r="EF456" s="38"/>
      <c r="EG456" s="38"/>
      <c r="EH456" s="38"/>
      <c r="EI456" s="38"/>
      <c r="EJ456" s="38"/>
      <c r="EK456" s="38"/>
      <c r="EL456" s="38"/>
      <c r="EM456" s="38"/>
      <c r="EN456" s="38"/>
      <c r="EO456" s="38"/>
      <c r="EP456" s="38"/>
      <c r="EQ456" s="38"/>
      <c r="ER456" s="38"/>
      <c r="ES456" s="38"/>
      <c r="ET456" s="38"/>
      <c r="EU456" s="38"/>
      <c r="EV456" s="38"/>
      <c r="EW456" s="38"/>
      <c r="EX456" s="38"/>
      <c r="EY456" s="38"/>
      <c r="EZ456" s="38"/>
      <c r="FA456" s="38"/>
      <c r="FB456" s="38"/>
      <c r="FC456" s="38"/>
      <c r="FD456" s="38"/>
      <c r="FE456" s="38"/>
      <c r="FF456" s="38"/>
      <c r="FG456" s="38"/>
      <c r="FH456" s="38"/>
      <c r="FI456" s="38"/>
      <c r="FJ456" s="38"/>
      <c r="FK456" s="38"/>
      <c r="FL456" s="38"/>
      <c r="FM456" s="38"/>
      <c r="FN456" s="38"/>
      <c r="FO456" s="38"/>
      <c r="FP456" s="38"/>
      <c r="FQ456" s="38"/>
      <c r="FR456" s="38"/>
      <c r="FS456" s="38"/>
      <c r="FT456" s="38"/>
      <c r="FU456" s="38"/>
      <c r="FV456" s="38"/>
      <c r="FW456" s="38"/>
      <c r="FX456" s="38"/>
      <c r="FY456" s="38"/>
      <c r="FZ456" s="38"/>
      <c r="GA456" s="38"/>
      <c r="GB456" s="38"/>
      <c r="GC456" s="38"/>
      <c r="GD456" s="38"/>
      <c r="GE456" s="38"/>
      <c r="GF456" s="38"/>
      <c r="GG456" s="38"/>
      <c r="GH456" s="38"/>
      <c r="GI456" s="38"/>
      <c r="GJ456" s="38"/>
      <c r="GK456" s="38"/>
      <c r="GL456" s="38"/>
      <c r="GM456" s="38"/>
      <c r="GN456" s="38"/>
      <c r="GO456" s="38"/>
      <c r="GP456" s="38"/>
      <c r="GQ456" s="38"/>
      <c r="GR456" s="38"/>
      <c r="GS456" s="38"/>
      <c r="GT456" s="38"/>
      <c r="GU456" s="38"/>
      <c r="GV456" s="38"/>
      <c r="GW456" s="38"/>
      <c r="GX456" s="38"/>
      <c r="GY456" s="38"/>
      <c r="GZ456" s="38"/>
      <c r="HA456" s="38"/>
      <c r="HB456" s="38"/>
      <c r="HC456" s="38"/>
      <c r="HD456" s="38"/>
      <c r="HE456" s="38"/>
      <c r="HF456" s="38"/>
      <c r="HG456" s="38"/>
      <c r="HH456" s="38"/>
      <c r="HI456" s="38"/>
      <c r="HJ456" s="38"/>
      <c r="HK456" s="38"/>
      <c r="HL456" s="38"/>
      <c r="HM456" s="38"/>
      <c r="HN456" s="38"/>
      <c r="HO456" s="38"/>
      <c r="HP456" s="38"/>
      <c r="HQ456" s="38"/>
      <c r="HR456" s="38"/>
      <c r="HS456" s="38"/>
      <c r="HT456" s="38"/>
      <c r="HU456" s="38"/>
      <c r="HV456" s="38"/>
      <c r="HW456" s="38"/>
      <c r="HX456" s="38"/>
      <c r="HY456" s="38"/>
      <c r="HZ456" s="38"/>
      <c r="IA456" s="38"/>
      <c r="IB456" s="38"/>
      <c r="IC456" s="38"/>
      <c r="ID456" s="38"/>
      <c r="IE456" s="38"/>
      <c r="IF456" s="38"/>
      <c r="IG456" s="38"/>
      <c r="IH456" s="38"/>
    </row>
    <row r="457" ht="19.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38"/>
      <c r="DB457" s="38"/>
      <c r="DC457" s="38"/>
      <c r="DD457" s="38"/>
      <c r="DE457" s="38"/>
      <c r="DF457" s="38"/>
      <c r="DG457" s="38"/>
      <c r="DH457" s="38"/>
      <c r="DI457" s="38"/>
      <c r="DJ457" s="38"/>
      <c r="DK457" s="38"/>
      <c r="DL457" s="38"/>
      <c r="DM457" s="38"/>
      <c r="DN457" s="38"/>
      <c r="DO457" s="38"/>
      <c r="DP457" s="38"/>
      <c r="DQ457" s="38"/>
      <c r="DR457" s="38"/>
      <c r="DS457" s="38"/>
      <c r="DT457" s="38"/>
      <c r="DU457" s="38"/>
      <c r="DV457" s="38"/>
      <c r="DW457" s="38"/>
      <c r="DX457" s="38"/>
      <c r="DY457" s="38"/>
      <c r="DZ457" s="38"/>
      <c r="EA457" s="38"/>
      <c r="EB457" s="38"/>
      <c r="EC457" s="38"/>
      <c r="ED457" s="38"/>
      <c r="EE457" s="38"/>
      <c r="EF457" s="38"/>
      <c r="EG457" s="38"/>
      <c r="EH457" s="38"/>
      <c r="EI457" s="38"/>
      <c r="EJ457" s="38"/>
      <c r="EK457" s="38"/>
      <c r="EL457" s="38"/>
      <c r="EM457" s="38"/>
      <c r="EN457" s="38"/>
      <c r="EO457" s="38"/>
      <c r="EP457" s="38"/>
      <c r="EQ457" s="38"/>
      <c r="ER457" s="38"/>
      <c r="ES457" s="38"/>
      <c r="ET457" s="38"/>
      <c r="EU457" s="38"/>
      <c r="EV457" s="38"/>
      <c r="EW457" s="38"/>
      <c r="EX457" s="38"/>
      <c r="EY457" s="38"/>
      <c r="EZ457" s="38"/>
      <c r="FA457" s="38"/>
      <c r="FB457" s="38"/>
      <c r="FC457" s="38"/>
      <c r="FD457" s="38"/>
      <c r="FE457" s="38"/>
      <c r="FF457" s="38"/>
      <c r="FG457" s="38"/>
      <c r="FH457" s="38"/>
      <c r="FI457" s="38"/>
      <c r="FJ457" s="38"/>
      <c r="FK457" s="38"/>
      <c r="FL457" s="38"/>
      <c r="FM457" s="38"/>
      <c r="FN457" s="38"/>
      <c r="FO457" s="38"/>
      <c r="FP457" s="38"/>
      <c r="FQ457" s="38"/>
      <c r="FR457" s="38"/>
      <c r="FS457" s="38"/>
      <c r="FT457" s="38"/>
      <c r="FU457" s="38"/>
      <c r="FV457" s="38"/>
      <c r="FW457" s="38"/>
      <c r="FX457" s="38"/>
      <c r="FY457" s="38"/>
      <c r="FZ457" s="38"/>
      <c r="GA457" s="38"/>
      <c r="GB457" s="38"/>
      <c r="GC457" s="38"/>
      <c r="GD457" s="38"/>
      <c r="GE457" s="38"/>
      <c r="GF457" s="38"/>
      <c r="GG457" s="38"/>
      <c r="GH457" s="38"/>
      <c r="GI457" s="38"/>
      <c r="GJ457" s="38"/>
      <c r="GK457" s="38"/>
      <c r="GL457" s="38"/>
      <c r="GM457" s="38"/>
      <c r="GN457" s="38"/>
      <c r="GO457" s="38"/>
      <c r="GP457" s="38"/>
      <c r="GQ457" s="38"/>
      <c r="GR457" s="38"/>
      <c r="GS457" s="38"/>
      <c r="GT457" s="38"/>
      <c r="GU457" s="38"/>
      <c r="GV457" s="38"/>
      <c r="GW457" s="38"/>
      <c r="GX457" s="38"/>
      <c r="GY457" s="38"/>
      <c r="GZ457" s="38"/>
      <c r="HA457" s="38"/>
      <c r="HB457" s="38"/>
      <c r="HC457" s="38"/>
      <c r="HD457" s="38"/>
      <c r="HE457" s="38"/>
      <c r="HF457" s="38"/>
      <c r="HG457" s="38"/>
      <c r="HH457" s="38"/>
      <c r="HI457" s="38"/>
      <c r="HJ457" s="38"/>
      <c r="HK457" s="38"/>
      <c r="HL457" s="38"/>
      <c r="HM457" s="38"/>
      <c r="HN457" s="38"/>
      <c r="HO457" s="38"/>
      <c r="HP457" s="38"/>
      <c r="HQ457" s="38"/>
      <c r="HR457" s="38"/>
      <c r="HS457" s="38"/>
      <c r="HT457" s="38"/>
      <c r="HU457" s="38"/>
      <c r="HV457" s="38"/>
      <c r="HW457" s="38"/>
      <c r="HX457" s="38"/>
      <c r="HY457" s="38"/>
      <c r="HZ457" s="38"/>
      <c r="IA457" s="38"/>
      <c r="IB457" s="38"/>
      <c r="IC457" s="38"/>
      <c r="ID457" s="38"/>
      <c r="IE457" s="38"/>
      <c r="IF457" s="38"/>
      <c r="IG457" s="38"/>
      <c r="IH457" s="38"/>
    </row>
    <row r="458" ht="19.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  <c r="DA458" s="38"/>
      <c r="DB458" s="38"/>
      <c r="DC458" s="38"/>
      <c r="DD458" s="38"/>
      <c r="DE458" s="38"/>
      <c r="DF458" s="38"/>
      <c r="DG458" s="38"/>
      <c r="DH458" s="38"/>
      <c r="DI458" s="38"/>
      <c r="DJ458" s="38"/>
      <c r="DK458" s="38"/>
      <c r="DL458" s="38"/>
      <c r="DM458" s="38"/>
      <c r="DN458" s="38"/>
      <c r="DO458" s="38"/>
      <c r="DP458" s="38"/>
      <c r="DQ458" s="38"/>
      <c r="DR458" s="38"/>
      <c r="DS458" s="38"/>
      <c r="DT458" s="38"/>
      <c r="DU458" s="38"/>
      <c r="DV458" s="38"/>
      <c r="DW458" s="38"/>
      <c r="DX458" s="38"/>
      <c r="DY458" s="38"/>
      <c r="DZ458" s="38"/>
      <c r="EA458" s="38"/>
      <c r="EB458" s="38"/>
      <c r="EC458" s="38"/>
      <c r="ED458" s="38"/>
      <c r="EE458" s="38"/>
      <c r="EF458" s="38"/>
      <c r="EG458" s="38"/>
      <c r="EH458" s="38"/>
      <c r="EI458" s="38"/>
      <c r="EJ458" s="38"/>
      <c r="EK458" s="38"/>
      <c r="EL458" s="38"/>
      <c r="EM458" s="38"/>
      <c r="EN458" s="38"/>
      <c r="EO458" s="38"/>
      <c r="EP458" s="38"/>
      <c r="EQ458" s="38"/>
      <c r="ER458" s="38"/>
      <c r="ES458" s="38"/>
      <c r="ET458" s="38"/>
      <c r="EU458" s="38"/>
      <c r="EV458" s="38"/>
      <c r="EW458" s="38"/>
      <c r="EX458" s="38"/>
      <c r="EY458" s="38"/>
      <c r="EZ458" s="38"/>
      <c r="FA458" s="38"/>
      <c r="FB458" s="38"/>
      <c r="FC458" s="38"/>
      <c r="FD458" s="38"/>
      <c r="FE458" s="38"/>
      <c r="FF458" s="38"/>
      <c r="FG458" s="38"/>
      <c r="FH458" s="38"/>
      <c r="FI458" s="38"/>
      <c r="FJ458" s="38"/>
      <c r="FK458" s="38"/>
      <c r="FL458" s="38"/>
      <c r="FM458" s="38"/>
      <c r="FN458" s="38"/>
      <c r="FO458" s="38"/>
      <c r="FP458" s="38"/>
      <c r="FQ458" s="38"/>
      <c r="FR458" s="38"/>
      <c r="FS458" s="38"/>
      <c r="FT458" s="38"/>
      <c r="FU458" s="38"/>
      <c r="FV458" s="38"/>
      <c r="FW458" s="38"/>
      <c r="FX458" s="38"/>
      <c r="FY458" s="38"/>
      <c r="FZ458" s="38"/>
      <c r="GA458" s="38"/>
      <c r="GB458" s="38"/>
      <c r="GC458" s="38"/>
      <c r="GD458" s="38"/>
      <c r="GE458" s="38"/>
      <c r="GF458" s="38"/>
      <c r="GG458" s="38"/>
      <c r="GH458" s="38"/>
      <c r="GI458" s="38"/>
      <c r="GJ458" s="38"/>
      <c r="GK458" s="38"/>
      <c r="GL458" s="38"/>
      <c r="GM458" s="38"/>
      <c r="GN458" s="38"/>
      <c r="GO458" s="38"/>
      <c r="GP458" s="38"/>
      <c r="GQ458" s="38"/>
      <c r="GR458" s="38"/>
      <c r="GS458" s="38"/>
      <c r="GT458" s="38"/>
      <c r="GU458" s="38"/>
      <c r="GV458" s="38"/>
      <c r="GW458" s="38"/>
      <c r="GX458" s="38"/>
      <c r="GY458" s="38"/>
      <c r="GZ458" s="38"/>
      <c r="HA458" s="38"/>
      <c r="HB458" s="38"/>
      <c r="HC458" s="38"/>
      <c r="HD458" s="38"/>
      <c r="HE458" s="38"/>
      <c r="HF458" s="38"/>
      <c r="HG458" s="38"/>
      <c r="HH458" s="38"/>
      <c r="HI458" s="38"/>
      <c r="HJ458" s="38"/>
      <c r="HK458" s="38"/>
      <c r="HL458" s="38"/>
      <c r="HM458" s="38"/>
      <c r="HN458" s="38"/>
      <c r="HO458" s="38"/>
      <c r="HP458" s="38"/>
      <c r="HQ458" s="38"/>
      <c r="HR458" s="38"/>
      <c r="HS458" s="38"/>
      <c r="HT458" s="38"/>
      <c r="HU458" s="38"/>
      <c r="HV458" s="38"/>
      <c r="HW458" s="38"/>
      <c r="HX458" s="38"/>
      <c r="HY458" s="38"/>
      <c r="HZ458" s="38"/>
      <c r="IA458" s="38"/>
      <c r="IB458" s="38"/>
      <c r="IC458" s="38"/>
      <c r="ID458" s="38"/>
      <c r="IE458" s="38"/>
      <c r="IF458" s="38"/>
      <c r="IG458" s="38"/>
      <c r="IH458" s="38"/>
    </row>
    <row r="459" ht="19.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38"/>
      <c r="DB459" s="38"/>
      <c r="DC459" s="38"/>
      <c r="DD459" s="38"/>
      <c r="DE459" s="38"/>
      <c r="DF459" s="38"/>
      <c r="DG459" s="38"/>
      <c r="DH459" s="38"/>
      <c r="DI459" s="38"/>
      <c r="DJ459" s="38"/>
      <c r="DK459" s="38"/>
      <c r="DL459" s="38"/>
      <c r="DM459" s="38"/>
      <c r="DN459" s="38"/>
      <c r="DO459" s="38"/>
      <c r="DP459" s="38"/>
      <c r="DQ459" s="38"/>
      <c r="DR459" s="38"/>
      <c r="DS459" s="38"/>
      <c r="DT459" s="38"/>
      <c r="DU459" s="38"/>
      <c r="DV459" s="38"/>
      <c r="DW459" s="38"/>
      <c r="DX459" s="38"/>
      <c r="DY459" s="38"/>
      <c r="DZ459" s="38"/>
      <c r="EA459" s="38"/>
      <c r="EB459" s="38"/>
      <c r="EC459" s="38"/>
      <c r="ED459" s="38"/>
      <c r="EE459" s="38"/>
      <c r="EF459" s="38"/>
      <c r="EG459" s="38"/>
      <c r="EH459" s="38"/>
      <c r="EI459" s="38"/>
      <c r="EJ459" s="38"/>
      <c r="EK459" s="38"/>
      <c r="EL459" s="38"/>
      <c r="EM459" s="38"/>
      <c r="EN459" s="38"/>
      <c r="EO459" s="38"/>
      <c r="EP459" s="38"/>
      <c r="EQ459" s="38"/>
      <c r="ER459" s="38"/>
      <c r="ES459" s="38"/>
      <c r="ET459" s="38"/>
      <c r="EU459" s="38"/>
      <c r="EV459" s="38"/>
      <c r="EW459" s="38"/>
      <c r="EX459" s="38"/>
      <c r="EY459" s="38"/>
      <c r="EZ459" s="38"/>
      <c r="FA459" s="38"/>
      <c r="FB459" s="38"/>
      <c r="FC459" s="38"/>
      <c r="FD459" s="38"/>
      <c r="FE459" s="38"/>
      <c r="FF459" s="38"/>
      <c r="FG459" s="38"/>
      <c r="FH459" s="38"/>
      <c r="FI459" s="38"/>
      <c r="FJ459" s="38"/>
      <c r="FK459" s="38"/>
      <c r="FL459" s="38"/>
      <c r="FM459" s="38"/>
      <c r="FN459" s="38"/>
      <c r="FO459" s="38"/>
      <c r="FP459" s="38"/>
      <c r="FQ459" s="38"/>
      <c r="FR459" s="38"/>
      <c r="FS459" s="38"/>
      <c r="FT459" s="38"/>
      <c r="FU459" s="38"/>
      <c r="FV459" s="38"/>
      <c r="FW459" s="38"/>
      <c r="FX459" s="38"/>
      <c r="FY459" s="38"/>
      <c r="FZ459" s="38"/>
      <c r="GA459" s="38"/>
      <c r="GB459" s="38"/>
      <c r="GC459" s="38"/>
      <c r="GD459" s="38"/>
      <c r="GE459" s="38"/>
      <c r="GF459" s="38"/>
      <c r="GG459" s="38"/>
      <c r="GH459" s="38"/>
      <c r="GI459" s="38"/>
      <c r="GJ459" s="38"/>
      <c r="GK459" s="38"/>
      <c r="GL459" s="38"/>
      <c r="GM459" s="38"/>
      <c r="GN459" s="38"/>
      <c r="GO459" s="38"/>
      <c r="GP459" s="38"/>
      <c r="GQ459" s="38"/>
      <c r="GR459" s="38"/>
      <c r="GS459" s="38"/>
      <c r="GT459" s="38"/>
      <c r="GU459" s="38"/>
      <c r="GV459" s="38"/>
      <c r="GW459" s="38"/>
      <c r="GX459" s="38"/>
      <c r="GY459" s="38"/>
      <c r="GZ459" s="38"/>
      <c r="HA459" s="38"/>
      <c r="HB459" s="38"/>
      <c r="HC459" s="38"/>
      <c r="HD459" s="38"/>
      <c r="HE459" s="38"/>
      <c r="HF459" s="38"/>
      <c r="HG459" s="38"/>
      <c r="HH459" s="38"/>
      <c r="HI459" s="38"/>
      <c r="HJ459" s="38"/>
      <c r="HK459" s="38"/>
      <c r="HL459" s="38"/>
      <c r="HM459" s="38"/>
      <c r="HN459" s="38"/>
      <c r="HO459" s="38"/>
      <c r="HP459" s="38"/>
      <c r="HQ459" s="38"/>
      <c r="HR459" s="38"/>
      <c r="HS459" s="38"/>
      <c r="HT459" s="38"/>
      <c r="HU459" s="38"/>
      <c r="HV459" s="38"/>
      <c r="HW459" s="38"/>
      <c r="HX459" s="38"/>
      <c r="HY459" s="38"/>
      <c r="HZ459" s="38"/>
      <c r="IA459" s="38"/>
      <c r="IB459" s="38"/>
      <c r="IC459" s="38"/>
      <c r="ID459" s="38"/>
      <c r="IE459" s="38"/>
      <c r="IF459" s="38"/>
      <c r="IG459" s="38"/>
      <c r="IH459" s="38"/>
    </row>
    <row r="460" ht="19.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38"/>
      <c r="DB460" s="38"/>
      <c r="DC460" s="38"/>
      <c r="DD460" s="38"/>
      <c r="DE460" s="38"/>
      <c r="DF460" s="38"/>
      <c r="DG460" s="38"/>
      <c r="DH460" s="38"/>
      <c r="DI460" s="38"/>
      <c r="DJ460" s="38"/>
      <c r="DK460" s="38"/>
      <c r="DL460" s="38"/>
      <c r="DM460" s="38"/>
      <c r="DN460" s="38"/>
      <c r="DO460" s="38"/>
      <c r="DP460" s="38"/>
      <c r="DQ460" s="38"/>
      <c r="DR460" s="38"/>
      <c r="DS460" s="38"/>
      <c r="DT460" s="38"/>
      <c r="DU460" s="38"/>
      <c r="DV460" s="38"/>
      <c r="DW460" s="38"/>
      <c r="DX460" s="38"/>
      <c r="DY460" s="38"/>
      <c r="DZ460" s="38"/>
      <c r="EA460" s="38"/>
      <c r="EB460" s="38"/>
      <c r="EC460" s="38"/>
      <c r="ED460" s="38"/>
      <c r="EE460" s="38"/>
      <c r="EF460" s="38"/>
      <c r="EG460" s="38"/>
      <c r="EH460" s="38"/>
      <c r="EI460" s="38"/>
      <c r="EJ460" s="38"/>
      <c r="EK460" s="38"/>
      <c r="EL460" s="38"/>
      <c r="EM460" s="38"/>
      <c r="EN460" s="38"/>
      <c r="EO460" s="38"/>
      <c r="EP460" s="38"/>
      <c r="EQ460" s="38"/>
      <c r="ER460" s="38"/>
      <c r="ES460" s="38"/>
      <c r="ET460" s="38"/>
      <c r="EU460" s="38"/>
      <c r="EV460" s="38"/>
      <c r="EW460" s="38"/>
      <c r="EX460" s="38"/>
      <c r="EY460" s="38"/>
      <c r="EZ460" s="38"/>
      <c r="FA460" s="38"/>
      <c r="FB460" s="38"/>
      <c r="FC460" s="38"/>
      <c r="FD460" s="38"/>
      <c r="FE460" s="38"/>
      <c r="FF460" s="38"/>
      <c r="FG460" s="38"/>
      <c r="FH460" s="38"/>
      <c r="FI460" s="38"/>
      <c r="FJ460" s="38"/>
      <c r="FK460" s="38"/>
      <c r="FL460" s="38"/>
      <c r="FM460" s="38"/>
      <c r="FN460" s="38"/>
      <c r="FO460" s="38"/>
      <c r="FP460" s="38"/>
      <c r="FQ460" s="38"/>
      <c r="FR460" s="38"/>
      <c r="FS460" s="38"/>
      <c r="FT460" s="38"/>
      <c r="FU460" s="38"/>
      <c r="FV460" s="38"/>
      <c r="FW460" s="38"/>
      <c r="FX460" s="38"/>
      <c r="FY460" s="38"/>
      <c r="FZ460" s="38"/>
      <c r="GA460" s="38"/>
      <c r="GB460" s="38"/>
      <c r="GC460" s="38"/>
      <c r="GD460" s="38"/>
      <c r="GE460" s="38"/>
      <c r="GF460" s="38"/>
      <c r="GG460" s="38"/>
      <c r="GH460" s="38"/>
      <c r="GI460" s="38"/>
      <c r="GJ460" s="38"/>
      <c r="GK460" s="38"/>
      <c r="GL460" s="38"/>
      <c r="GM460" s="38"/>
      <c r="GN460" s="38"/>
      <c r="GO460" s="38"/>
      <c r="GP460" s="38"/>
      <c r="GQ460" s="38"/>
      <c r="GR460" s="38"/>
      <c r="GS460" s="38"/>
      <c r="GT460" s="38"/>
      <c r="GU460" s="38"/>
      <c r="GV460" s="38"/>
      <c r="GW460" s="38"/>
      <c r="GX460" s="38"/>
      <c r="GY460" s="38"/>
      <c r="GZ460" s="38"/>
      <c r="HA460" s="38"/>
      <c r="HB460" s="38"/>
      <c r="HC460" s="38"/>
      <c r="HD460" s="38"/>
      <c r="HE460" s="38"/>
      <c r="HF460" s="38"/>
      <c r="HG460" s="38"/>
      <c r="HH460" s="38"/>
      <c r="HI460" s="38"/>
      <c r="HJ460" s="38"/>
      <c r="HK460" s="38"/>
      <c r="HL460" s="38"/>
      <c r="HM460" s="38"/>
      <c r="HN460" s="38"/>
      <c r="HO460" s="38"/>
      <c r="HP460" s="38"/>
      <c r="HQ460" s="38"/>
      <c r="HR460" s="38"/>
      <c r="HS460" s="38"/>
      <c r="HT460" s="38"/>
      <c r="HU460" s="38"/>
      <c r="HV460" s="38"/>
      <c r="HW460" s="38"/>
      <c r="HX460" s="38"/>
      <c r="HY460" s="38"/>
      <c r="HZ460" s="38"/>
      <c r="IA460" s="38"/>
      <c r="IB460" s="38"/>
      <c r="IC460" s="38"/>
      <c r="ID460" s="38"/>
      <c r="IE460" s="38"/>
      <c r="IF460" s="38"/>
      <c r="IG460" s="38"/>
      <c r="IH460" s="38"/>
    </row>
    <row r="461" ht="19.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  <c r="DA461" s="38"/>
      <c r="DB461" s="38"/>
      <c r="DC461" s="38"/>
      <c r="DD461" s="38"/>
      <c r="DE461" s="38"/>
      <c r="DF461" s="38"/>
      <c r="DG461" s="38"/>
      <c r="DH461" s="38"/>
      <c r="DI461" s="38"/>
      <c r="DJ461" s="38"/>
      <c r="DK461" s="38"/>
      <c r="DL461" s="38"/>
      <c r="DM461" s="38"/>
      <c r="DN461" s="38"/>
      <c r="DO461" s="38"/>
      <c r="DP461" s="38"/>
      <c r="DQ461" s="38"/>
      <c r="DR461" s="38"/>
      <c r="DS461" s="38"/>
      <c r="DT461" s="38"/>
      <c r="DU461" s="38"/>
      <c r="DV461" s="38"/>
      <c r="DW461" s="38"/>
      <c r="DX461" s="38"/>
      <c r="DY461" s="38"/>
      <c r="DZ461" s="38"/>
      <c r="EA461" s="38"/>
      <c r="EB461" s="38"/>
      <c r="EC461" s="38"/>
      <c r="ED461" s="38"/>
      <c r="EE461" s="38"/>
      <c r="EF461" s="38"/>
      <c r="EG461" s="38"/>
      <c r="EH461" s="38"/>
      <c r="EI461" s="38"/>
      <c r="EJ461" s="38"/>
      <c r="EK461" s="38"/>
      <c r="EL461" s="38"/>
      <c r="EM461" s="38"/>
      <c r="EN461" s="38"/>
      <c r="EO461" s="38"/>
      <c r="EP461" s="38"/>
      <c r="EQ461" s="38"/>
      <c r="ER461" s="38"/>
      <c r="ES461" s="38"/>
      <c r="ET461" s="38"/>
      <c r="EU461" s="38"/>
      <c r="EV461" s="38"/>
      <c r="EW461" s="38"/>
      <c r="EX461" s="38"/>
      <c r="EY461" s="38"/>
      <c r="EZ461" s="38"/>
      <c r="FA461" s="38"/>
      <c r="FB461" s="38"/>
      <c r="FC461" s="38"/>
      <c r="FD461" s="38"/>
      <c r="FE461" s="38"/>
      <c r="FF461" s="38"/>
      <c r="FG461" s="38"/>
      <c r="FH461" s="38"/>
      <c r="FI461" s="38"/>
      <c r="FJ461" s="38"/>
      <c r="FK461" s="38"/>
      <c r="FL461" s="38"/>
      <c r="FM461" s="38"/>
      <c r="FN461" s="38"/>
      <c r="FO461" s="38"/>
      <c r="FP461" s="38"/>
      <c r="FQ461" s="38"/>
      <c r="FR461" s="38"/>
      <c r="FS461" s="38"/>
      <c r="FT461" s="38"/>
      <c r="FU461" s="38"/>
      <c r="FV461" s="38"/>
      <c r="FW461" s="38"/>
      <c r="FX461" s="38"/>
      <c r="FY461" s="38"/>
      <c r="FZ461" s="38"/>
      <c r="GA461" s="38"/>
      <c r="GB461" s="38"/>
      <c r="GC461" s="38"/>
      <c r="GD461" s="38"/>
      <c r="GE461" s="38"/>
      <c r="GF461" s="38"/>
      <c r="GG461" s="38"/>
      <c r="GH461" s="38"/>
      <c r="GI461" s="38"/>
      <c r="GJ461" s="38"/>
      <c r="GK461" s="38"/>
      <c r="GL461" s="38"/>
      <c r="GM461" s="38"/>
      <c r="GN461" s="38"/>
      <c r="GO461" s="38"/>
      <c r="GP461" s="38"/>
      <c r="GQ461" s="38"/>
      <c r="GR461" s="38"/>
      <c r="GS461" s="38"/>
      <c r="GT461" s="38"/>
      <c r="GU461" s="38"/>
      <c r="GV461" s="38"/>
      <c r="GW461" s="38"/>
      <c r="GX461" s="38"/>
      <c r="GY461" s="38"/>
      <c r="GZ461" s="38"/>
      <c r="HA461" s="38"/>
      <c r="HB461" s="38"/>
      <c r="HC461" s="38"/>
      <c r="HD461" s="38"/>
      <c r="HE461" s="38"/>
      <c r="HF461" s="38"/>
      <c r="HG461" s="38"/>
      <c r="HH461" s="38"/>
      <c r="HI461" s="38"/>
      <c r="HJ461" s="38"/>
      <c r="HK461" s="38"/>
      <c r="HL461" s="38"/>
      <c r="HM461" s="38"/>
      <c r="HN461" s="38"/>
      <c r="HO461" s="38"/>
      <c r="HP461" s="38"/>
      <c r="HQ461" s="38"/>
      <c r="HR461" s="38"/>
      <c r="HS461" s="38"/>
      <c r="HT461" s="38"/>
      <c r="HU461" s="38"/>
      <c r="HV461" s="38"/>
      <c r="HW461" s="38"/>
      <c r="HX461" s="38"/>
      <c r="HY461" s="38"/>
      <c r="HZ461" s="38"/>
      <c r="IA461" s="38"/>
      <c r="IB461" s="38"/>
      <c r="IC461" s="38"/>
      <c r="ID461" s="38"/>
      <c r="IE461" s="38"/>
      <c r="IF461" s="38"/>
      <c r="IG461" s="38"/>
      <c r="IH461" s="38"/>
    </row>
    <row r="462" ht="19.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  <c r="DA462" s="38"/>
      <c r="DB462" s="38"/>
      <c r="DC462" s="38"/>
      <c r="DD462" s="38"/>
      <c r="DE462" s="38"/>
      <c r="DF462" s="38"/>
      <c r="DG462" s="38"/>
      <c r="DH462" s="38"/>
      <c r="DI462" s="38"/>
      <c r="DJ462" s="38"/>
      <c r="DK462" s="38"/>
      <c r="DL462" s="38"/>
      <c r="DM462" s="38"/>
      <c r="DN462" s="38"/>
      <c r="DO462" s="38"/>
      <c r="DP462" s="38"/>
      <c r="DQ462" s="38"/>
      <c r="DR462" s="38"/>
      <c r="DS462" s="38"/>
      <c r="DT462" s="38"/>
      <c r="DU462" s="38"/>
      <c r="DV462" s="38"/>
      <c r="DW462" s="38"/>
      <c r="DX462" s="38"/>
      <c r="DY462" s="38"/>
      <c r="DZ462" s="38"/>
      <c r="EA462" s="38"/>
      <c r="EB462" s="38"/>
      <c r="EC462" s="38"/>
      <c r="ED462" s="38"/>
      <c r="EE462" s="38"/>
      <c r="EF462" s="38"/>
      <c r="EG462" s="38"/>
      <c r="EH462" s="38"/>
      <c r="EI462" s="38"/>
      <c r="EJ462" s="38"/>
      <c r="EK462" s="38"/>
      <c r="EL462" s="38"/>
      <c r="EM462" s="38"/>
      <c r="EN462" s="38"/>
      <c r="EO462" s="38"/>
      <c r="EP462" s="38"/>
      <c r="EQ462" s="38"/>
      <c r="ER462" s="38"/>
      <c r="ES462" s="38"/>
      <c r="ET462" s="38"/>
      <c r="EU462" s="38"/>
      <c r="EV462" s="38"/>
      <c r="EW462" s="38"/>
      <c r="EX462" s="38"/>
      <c r="EY462" s="38"/>
      <c r="EZ462" s="38"/>
      <c r="FA462" s="38"/>
      <c r="FB462" s="38"/>
      <c r="FC462" s="38"/>
      <c r="FD462" s="38"/>
      <c r="FE462" s="38"/>
      <c r="FF462" s="38"/>
      <c r="FG462" s="38"/>
      <c r="FH462" s="38"/>
      <c r="FI462" s="38"/>
      <c r="FJ462" s="38"/>
      <c r="FK462" s="38"/>
      <c r="FL462" s="38"/>
      <c r="FM462" s="38"/>
      <c r="FN462" s="38"/>
      <c r="FO462" s="38"/>
      <c r="FP462" s="38"/>
      <c r="FQ462" s="38"/>
      <c r="FR462" s="38"/>
      <c r="FS462" s="38"/>
      <c r="FT462" s="38"/>
      <c r="FU462" s="38"/>
      <c r="FV462" s="38"/>
      <c r="FW462" s="38"/>
      <c r="FX462" s="38"/>
      <c r="FY462" s="38"/>
      <c r="FZ462" s="38"/>
      <c r="GA462" s="38"/>
      <c r="GB462" s="38"/>
      <c r="GC462" s="38"/>
      <c r="GD462" s="38"/>
      <c r="GE462" s="38"/>
      <c r="GF462" s="38"/>
      <c r="GG462" s="38"/>
      <c r="GH462" s="38"/>
      <c r="GI462" s="38"/>
      <c r="GJ462" s="38"/>
      <c r="GK462" s="38"/>
      <c r="GL462" s="38"/>
      <c r="GM462" s="38"/>
      <c r="GN462" s="38"/>
      <c r="GO462" s="38"/>
      <c r="GP462" s="38"/>
      <c r="GQ462" s="38"/>
      <c r="GR462" s="38"/>
      <c r="GS462" s="38"/>
      <c r="GT462" s="38"/>
      <c r="GU462" s="38"/>
      <c r="GV462" s="38"/>
      <c r="GW462" s="38"/>
      <c r="GX462" s="38"/>
      <c r="GY462" s="38"/>
      <c r="GZ462" s="38"/>
      <c r="HA462" s="38"/>
      <c r="HB462" s="38"/>
      <c r="HC462" s="38"/>
      <c r="HD462" s="38"/>
      <c r="HE462" s="38"/>
      <c r="HF462" s="38"/>
      <c r="HG462" s="38"/>
      <c r="HH462" s="38"/>
      <c r="HI462" s="38"/>
      <c r="HJ462" s="38"/>
      <c r="HK462" s="38"/>
      <c r="HL462" s="38"/>
      <c r="HM462" s="38"/>
      <c r="HN462" s="38"/>
      <c r="HO462" s="38"/>
      <c r="HP462" s="38"/>
      <c r="HQ462" s="38"/>
      <c r="HR462" s="38"/>
      <c r="HS462" s="38"/>
      <c r="HT462" s="38"/>
      <c r="HU462" s="38"/>
      <c r="HV462" s="38"/>
      <c r="HW462" s="38"/>
      <c r="HX462" s="38"/>
      <c r="HY462" s="38"/>
      <c r="HZ462" s="38"/>
      <c r="IA462" s="38"/>
      <c r="IB462" s="38"/>
      <c r="IC462" s="38"/>
      <c r="ID462" s="38"/>
      <c r="IE462" s="38"/>
      <c r="IF462" s="38"/>
      <c r="IG462" s="38"/>
      <c r="IH462" s="38"/>
    </row>
    <row r="463" ht="19.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38"/>
      <c r="FA463" s="38"/>
      <c r="FB463" s="38"/>
      <c r="FC463" s="38"/>
      <c r="FD463" s="38"/>
      <c r="FE463" s="38"/>
      <c r="FF463" s="38"/>
      <c r="FG463" s="38"/>
      <c r="FH463" s="38"/>
      <c r="FI463" s="38"/>
      <c r="FJ463" s="38"/>
      <c r="FK463" s="38"/>
      <c r="FL463" s="38"/>
      <c r="FM463" s="38"/>
      <c r="FN463" s="38"/>
      <c r="FO463" s="38"/>
      <c r="FP463" s="38"/>
      <c r="FQ463" s="38"/>
      <c r="FR463" s="38"/>
      <c r="FS463" s="38"/>
      <c r="FT463" s="38"/>
      <c r="FU463" s="38"/>
      <c r="FV463" s="38"/>
      <c r="FW463" s="38"/>
      <c r="FX463" s="38"/>
      <c r="FY463" s="38"/>
      <c r="FZ463" s="38"/>
      <c r="GA463" s="38"/>
      <c r="GB463" s="38"/>
      <c r="GC463" s="38"/>
      <c r="GD463" s="38"/>
      <c r="GE463" s="38"/>
      <c r="GF463" s="38"/>
      <c r="GG463" s="38"/>
      <c r="GH463" s="38"/>
      <c r="GI463" s="38"/>
      <c r="GJ463" s="38"/>
      <c r="GK463" s="38"/>
      <c r="GL463" s="38"/>
      <c r="GM463" s="38"/>
      <c r="GN463" s="38"/>
      <c r="GO463" s="38"/>
      <c r="GP463" s="38"/>
      <c r="GQ463" s="38"/>
      <c r="GR463" s="38"/>
      <c r="GS463" s="38"/>
      <c r="GT463" s="38"/>
      <c r="GU463" s="38"/>
      <c r="GV463" s="38"/>
      <c r="GW463" s="38"/>
      <c r="GX463" s="38"/>
      <c r="GY463" s="38"/>
      <c r="GZ463" s="38"/>
      <c r="HA463" s="38"/>
      <c r="HB463" s="38"/>
      <c r="HC463" s="38"/>
      <c r="HD463" s="38"/>
      <c r="HE463" s="38"/>
      <c r="HF463" s="38"/>
      <c r="HG463" s="38"/>
      <c r="HH463" s="38"/>
      <c r="HI463" s="38"/>
      <c r="HJ463" s="38"/>
      <c r="HK463" s="38"/>
      <c r="HL463" s="38"/>
      <c r="HM463" s="38"/>
      <c r="HN463" s="38"/>
      <c r="HO463" s="38"/>
      <c r="HP463" s="38"/>
      <c r="HQ463" s="38"/>
      <c r="HR463" s="38"/>
      <c r="HS463" s="38"/>
      <c r="HT463" s="38"/>
      <c r="HU463" s="38"/>
      <c r="HV463" s="38"/>
      <c r="HW463" s="38"/>
      <c r="HX463" s="38"/>
      <c r="HY463" s="38"/>
      <c r="HZ463" s="38"/>
      <c r="IA463" s="38"/>
      <c r="IB463" s="38"/>
      <c r="IC463" s="38"/>
      <c r="ID463" s="38"/>
      <c r="IE463" s="38"/>
      <c r="IF463" s="38"/>
      <c r="IG463" s="38"/>
      <c r="IH463" s="38"/>
    </row>
    <row r="464" ht="19.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  <c r="DA464" s="38"/>
      <c r="DB464" s="38"/>
      <c r="DC464" s="38"/>
      <c r="DD464" s="38"/>
      <c r="DE464" s="38"/>
      <c r="DF464" s="38"/>
      <c r="DG464" s="38"/>
      <c r="DH464" s="38"/>
      <c r="DI464" s="38"/>
      <c r="DJ464" s="38"/>
      <c r="DK464" s="38"/>
      <c r="DL464" s="38"/>
      <c r="DM464" s="38"/>
      <c r="DN464" s="38"/>
      <c r="DO464" s="38"/>
      <c r="DP464" s="38"/>
      <c r="DQ464" s="38"/>
      <c r="DR464" s="38"/>
      <c r="DS464" s="38"/>
      <c r="DT464" s="38"/>
      <c r="DU464" s="38"/>
      <c r="DV464" s="38"/>
      <c r="DW464" s="38"/>
      <c r="DX464" s="38"/>
      <c r="DY464" s="38"/>
      <c r="DZ464" s="38"/>
      <c r="EA464" s="38"/>
      <c r="EB464" s="38"/>
      <c r="EC464" s="38"/>
      <c r="ED464" s="38"/>
      <c r="EE464" s="38"/>
      <c r="EF464" s="38"/>
      <c r="EG464" s="38"/>
      <c r="EH464" s="38"/>
      <c r="EI464" s="38"/>
      <c r="EJ464" s="38"/>
      <c r="EK464" s="38"/>
      <c r="EL464" s="38"/>
      <c r="EM464" s="38"/>
      <c r="EN464" s="38"/>
      <c r="EO464" s="38"/>
      <c r="EP464" s="38"/>
      <c r="EQ464" s="38"/>
      <c r="ER464" s="38"/>
      <c r="ES464" s="38"/>
      <c r="ET464" s="38"/>
      <c r="EU464" s="38"/>
      <c r="EV464" s="38"/>
      <c r="EW464" s="38"/>
      <c r="EX464" s="38"/>
      <c r="EY464" s="38"/>
      <c r="EZ464" s="38"/>
      <c r="FA464" s="38"/>
      <c r="FB464" s="38"/>
      <c r="FC464" s="38"/>
      <c r="FD464" s="38"/>
      <c r="FE464" s="38"/>
      <c r="FF464" s="38"/>
      <c r="FG464" s="38"/>
      <c r="FH464" s="38"/>
      <c r="FI464" s="38"/>
      <c r="FJ464" s="38"/>
      <c r="FK464" s="38"/>
      <c r="FL464" s="38"/>
      <c r="FM464" s="38"/>
      <c r="FN464" s="38"/>
      <c r="FO464" s="38"/>
      <c r="FP464" s="38"/>
      <c r="FQ464" s="38"/>
      <c r="FR464" s="38"/>
      <c r="FS464" s="38"/>
      <c r="FT464" s="38"/>
      <c r="FU464" s="38"/>
      <c r="FV464" s="38"/>
      <c r="FW464" s="38"/>
      <c r="FX464" s="38"/>
      <c r="FY464" s="38"/>
      <c r="FZ464" s="38"/>
      <c r="GA464" s="38"/>
      <c r="GB464" s="38"/>
      <c r="GC464" s="38"/>
      <c r="GD464" s="38"/>
      <c r="GE464" s="38"/>
      <c r="GF464" s="38"/>
      <c r="GG464" s="38"/>
      <c r="GH464" s="38"/>
      <c r="GI464" s="38"/>
      <c r="GJ464" s="38"/>
      <c r="GK464" s="38"/>
      <c r="GL464" s="38"/>
      <c r="GM464" s="38"/>
      <c r="GN464" s="38"/>
      <c r="GO464" s="38"/>
      <c r="GP464" s="38"/>
      <c r="GQ464" s="38"/>
      <c r="GR464" s="38"/>
      <c r="GS464" s="38"/>
      <c r="GT464" s="38"/>
      <c r="GU464" s="38"/>
      <c r="GV464" s="38"/>
      <c r="GW464" s="38"/>
      <c r="GX464" s="38"/>
      <c r="GY464" s="38"/>
      <c r="GZ464" s="38"/>
      <c r="HA464" s="38"/>
      <c r="HB464" s="38"/>
      <c r="HC464" s="38"/>
      <c r="HD464" s="38"/>
      <c r="HE464" s="38"/>
      <c r="HF464" s="38"/>
      <c r="HG464" s="38"/>
      <c r="HH464" s="38"/>
      <c r="HI464" s="38"/>
      <c r="HJ464" s="38"/>
      <c r="HK464" s="38"/>
      <c r="HL464" s="38"/>
      <c r="HM464" s="38"/>
      <c r="HN464" s="38"/>
      <c r="HO464" s="38"/>
      <c r="HP464" s="38"/>
      <c r="HQ464" s="38"/>
      <c r="HR464" s="38"/>
      <c r="HS464" s="38"/>
      <c r="HT464" s="38"/>
      <c r="HU464" s="38"/>
      <c r="HV464" s="38"/>
      <c r="HW464" s="38"/>
      <c r="HX464" s="38"/>
      <c r="HY464" s="38"/>
      <c r="HZ464" s="38"/>
      <c r="IA464" s="38"/>
      <c r="IB464" s="38"/>
      <c r="IC464" s="38"/>
      <c r="ID464" s="38"/>
      <c r="IE464" s="38"/>
      <c r="IF464" s="38"/>
      <c r="IG464" s="38"/>
      <c r="IH464" s="38"/>
    </row>
    <row r="465" ht="19.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38"/>
      <c r="DB465" s="38"/>
      <c r="DC465" s="38"/>
      <c r="DD465" s="38"/>
      <c r="DE465" s="38"/>
      <c r="DF465" s="38"/>
      <c r="DG465" s="38"/>
      <c r="DH465" s="38"/>
      <c r="DI465" s="38"/>
      <c r="DJ465" s="38"/>
      <c r="DK465" s="38"/>
      <c r="DL465" s="38"/>
      <c r="DM465" s="38"/>
      <c r="DN465" s="38"/>
      <c r="DO465" s="38"/>
      <c r="DP465" s="38"/>
      <c r="DQ465" s="38"/>
      <c r="DR465" s="38"/>
      <c r="DS465" s="38"/>
      <c r="DT465" s="38"/>
      <c r="DU465" s="38"/>
      <c r="DV465" s="38"/>
      <c r="DW465" s="38"/>
      <c r="DX465" s="38"/>
      <c r="DY465" s="38"/>
      <c r="DZ465" s="38"/>
      <c r="EA465" s="38"/>
      <c r="EB465" s="38"/>
      <c r="EC465" s="38"/>
      <c r="ED465" s="38"/>
      <c r="EE465" s="38"/>
      <c r="EF465" s="38"/>
      <c r="EG465" s="38"/>
      <c r="EH465" s="38"/>
      <c r="EI465" s="38"/>
      <c r="EJ465" s="38"/>
      <c r="EK465" s="38"/>
      <c r="EL465" s="38"/>
      <c r="EM465" s="38"/>
      <c r="EN465" s="38"/>
      <c r="EO465" s="38"/>
      <c r="EP465" s="38"/>
      <c r="EQ465" s="38"/>
      <c r="ER465" s="38"/>
      <c r="ES465" s="38"/>
      <c r="ET465" s="38"/>
      <c r="EU465" s="38"/>
      <c r="EV465" s="38"/>
      <c r="EW465" s="38"/>
      <c r="EX465" s="38"/>
      <c r="EY465" s="38"/>
      <c r="EZ465" s="38"/>
      <c r="FA465" s="38"/>
      <c r="FB465" s="38"/>
      <c r="FC465" s="38"/>
      <c r="FD465" s="38"/>
      <c r="FE465" s="38"/>
      <c r="FF465" s="38"/>
      <c r="FG465" s="38"/>
      <c r="FH465" s="38"/>
      <c r="FI465" s="38"/>
      <c r="FJ465" s="38"/>
      <c r="FK465" s="38"/>
      <c r="FL465" s="38"/>
      <c r="FM465" s="38"/>
      <c r="FN465" s="38"/>
      <c r="FO465" s="38"/>
      <c r="FP465" s="38"/>
      <c r="FQ465" s="38"/>
      <c r="FR465" s="38"/>
      <c r="FS465" s="38"/>
      <c r="FT465" s="38"/>
      <c r="FU465" s="38"/>
      <c r="FV465" s="38"/>
      <c r="FW465" s="38"/>
      <c r="FX465" s="38"/>
      <c r="FY465" s="38"/>
      <c r="FZ465" s="38"/>
      <c r="GA465" s="38"/>
      <c r="GB465" s="38"/>
      <c r="GC465" s="38"/>
      <c r="GD465" s="38"/>
      <c r="GE465" s="38"/>
      <c r="GF465" s="38"/>
      <c r="GG465" s="38"/>
      <c r="GH465" s="38"/>
      <c r="GI465" s="38"/>
      <c r="GJ465" s="38"/>
      <c r="GK465" s="38"/>
      <c r="GL465" s="38"/>
      <c r="GM465" s="38"/>
      <c r="GN465" s="38"/>
      <c r="GO465" s="38"/>
      <c r="GP465" s="38"/>
      <c r="GQ465" s="38"/>
      <c r="GR465" s="38"/>
      <c r="GS465" s="38"/>
      <c r="GT465" s="38"/>
      <c r="GU465" s="38"/>
      <c r="GV465" s="38"/>
      <c r="GW465" s="38"/>
      <c r="GX465" s="38"/>
      <c r="GY465" s="38"/>
      <c r="GZ465" s="38"/>
      <c r="HA465" s="38"/>
      <c r="HB465" s="38"/>
      <c r="HC465" s="38"/>
      <c r="HD465" s="38"/>
      <c r="HE465" s="38"/>
      <c r="HF465" s="38"/>
      <c r="HG465" s="38"/>
      <c r="HH465" s="38"/>
      <c r="HI465" s="38"/>
      <c r="HJ465" s="38"/>
      <c r="HK465" s="38"/>
      <c r="HL465" s="38"/>
      <c r="HM465" s="38"/>
      <c r="HN465" s="38"/>
      <c r="HO465" s="38"/>
      <c r="HP465" s="38"/>
      <c r="HQ465" s="38"/>
      <c r="HR465" s="38"/>
      <c r="HS465" s="38"/>
      <c r="HT465" s="38"/>
      <c r="HU465" s="38"/>
      <c r="HV465" s="38"/>
      <c r="HW465" s="38"/>
      <c r="HX465" s="38"/>
      <c r="HY465" s="38"/>
      <c r="HZ465" s="38"/>
      <c r="IA465" s="38"/>
      <c r="IB465" s="38"/>
      <c r="IC465" s="38"/>
      <c r="ID465" s="38"/>
      <c r="IE465" s="38"/>
      <c r="IF465" s="38"/>
      <c r="IG465" s="38"/>
      <c r="IH465" s="38"/>
    </row>
    <row r="466" ht="19.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8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8"/>
      <c r="DX466" s="38"/>
      <c r="DY466" s="38"/>
      <c r="DZ466" s="38"/>
      <c r="EA466" s="38"/>
      <c r="EB466" s="38"/>
      <c r="EC466" s="38"/>
      <c r="ED466" s="38"/>
      <c r="EE466" s="38"/>
      <c r="EF466" s="38"/>
      <c r="EG466" s="38"/>
      <c r="EH466" s="38"/>
      <c r="EI466" s="38"/>
      <c r="EJ466" s="38"/>
      <c r="EK466" s="38"/>
      <c r="EL466" s="38"/>
      <c r="EM466" s="38"/>
      <c r="EN466" s="38"/>
      <c r="EO466" s="38"/>
      <c r="EP466" s="38"/>
      <c r="EQ466" s="38"/>
      <c r="ER466" s="38"/>
      <c r="ES466" s="38"/>
      <c r="ET466" s="38"/>
      <c r="EU466" s="38"/>
      <c r="EV466" s="38"/>
      <c r="EW466" s="38"/>
      <c r="EX466" s="38"/>
      <c r="EY466" s="38"/>
      <c r="EZ466" s="38"/>
      <c r="FA466" s="38"/>
      <c r="FB466" s="38"/>
      <c r="FC466" s="38"/>
      <c r="FD466" s="38"/>
      <c r="FE466" s="38"/>
      <c r="FF466" s="38"/>
      <c r="FG466" s="38"/>
      <c r="FH466" s="38"/>
      <c r="FI466" s="38"/>
      <c r="FJ466" s="38"/>
      <c r="FK466" s="38"/>
      <c r="FL466" s="38"/>
    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  <c r="FW466" s="38"/>
      <c r="FX466" s="38"/>
      <c r="FY466" s="38"/>
      <c r="FZ466" s="38"/>
      <c r="GA466" s="38"/>
      <c r="GB466" s="38"/>
      <c r="GC466" s="38"/>
      <c r="GD466" s="38"/>
      <c r="GE466" s="38"/>
      <c r="GF466" s="38"/>
      <c r="GG466" s="38"/>
      <c r="GH466" s="38"/>
      <c r="GI466" s="38"/>
      <c r="GJ466" s="38"/>
      <c r="GK466" s="38"/>
      <c r="GL466" s="38"/>
      <c r="GM466" s="38"/>
      <c r="GN466" s="38"/>
      <c r="GO466" s="38"/>
      <c r="GP466" s="38"/>
      <c r="GQ466" s="38"/>
      <c r="GR466" s="38"/>
      <c r="GS466" s="38"/>
      <c r="GT466" s="38"/>
      <c r="GU466" s="38"/>
      <c r="GV466" s="38"/>
      <c r="GW466" s="38"/>
      <c r="GX466" s="38"/>
      <c r="GY466" s="38"/>
      <c r="GZ466" s="38"/>
      <c r="HA466" s="38"/>
      <c r="HB466" s="38"/>
      <c r="HC466" s="38"/>
      <c r="HD466" s="38"/>
      <c r="HE466" s="38"/>
      <c r="HF466" s="38"/>
      <c r="HG466" s="38"/>
      <c r="HH466" s="38"/>
      <c r="HI466" s="38"/>
      <c r="HJ466" s="38"/>
      <c r="HK466" s="38"/>
      <c r="HL466" s="38"/>
      <c r="HM466" s="38"/>
      <c r="HN466" s="38"/>
      <c r="HO466" s="38"/>
      <c r="HP466" s="38"/>
      <c r="HQ466" s="38"/>
      <c r="HR466" s="38"/>
      <c r="HS466" s="38"/>
      <c r="HT466" s="38"/>
      <c r="HU466" s="38"/>
      <c r="HV466" s="38"/>
      <c r="HW466" s="38"/>
      <c r="HX466" s="38"/>
      <c r="HY466" s="38"/>
      <c r="HZ466" s="38"/>
      <c r="IA466" s="38"/>
      <c r="IB466" s="38"/>
      <c r="IC466" s="38"/>
      <c r="ID466" s="38"/>
      <c r="IE466" s="38"/>
      <c r="IF466" s="38"/>
      <c r="IG466" s="38"/>
      <c r="IH466" s="38"/>
    </row>
    <row r="467" ht="19.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8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8"/>
      <c r="DX467" s="38"/>
      <c r="DY467" s="38"/>
      <c r="DZ467" s="38"/>
      <c r="EA467" s="38"/>
      <c r="EB467" s="38"/>
      <c r="EC467" s="38"/>
      <c r="ED467" s="38"/>
      <c r="EE467" s="38"/>
      <c r="EF467" s="38"/>
      <c r="EG467" s="38"/>
      <c r="EH467" s="38"/>
      <c r="EI467" s="38"/>
      <c r="EJ467" s="38"/>
      <c r="EK467" s="38"/>
      <c r="EL467" s="38"/>
      <c r="EM467" s="38"/>
      <c r="EN467" s="38"/>
      <c r="EO467" s="38"/>
      <c r="EP467" s="38"/>
      <c r="EQ467" s="38"/>
      <c r="ER467" s="38"/>
      <c r="ES467" s="38"/>
      <c r="ET467" s="38"/>
      <c r="EU467" s="38"/>
      <c r="EV467" s="38"/>
      <c r="EW467" s="38"/>
      <c r="EX467" s="38"/>
      <c r="EY467" s="38"/>
      <c r="EZ467" s="38"/>
      <c r="FA467" s="38"/>
      <c r="FB467" s="38"/>
      <c r="FC467" s="38"/>
      <c r="FD467" s="38"/>
      <c r="FE467" s="38"/>
      <c r="FF467" s="38"/>
      <c r="FG467" s="38"/>
      <c r="FH467" s="38"/>
      <c r="FI467" s="38"/>
      <c r="FJ467" s="38"/>
      <c r="FK467" s="38"/>
      <c r="FL467" s="38"/>
      <c r="FM467" s="38"/>
      <c r="FN467" s="38"/>
      <c r="FO467" s="38"/>
      <c r="FP467" s="38"/>
      <c r="FQ467" s="38"/>
      <c r="FR467" s="38"/>
      <c r="FS467" s="38"/>
      <c r="FT467" s="38"/>
      <c r="FU467" s="38"/>
      <c r="FV467" s="38"/>
      <c r="FW467" s="38"/>
      <c r="FX467" s="38"/>
      <c r="FY467" s="38"/>
      <c r="FZ467" s="38"/>
      <c r="GA467" s="38"/>
      <c r="GB467" s="38"/>
      <c r="GC467" s="38"/>
      <c r="GD467" s="38"/>
      <c r="GE467" s="38"/>
      <c r="GF467" s="38"/>
      <c r="GG467" s="38"/>
      <c r="GH467" s="38"/>
      <c r="GI467" s="38"/>
      <c r="GJ467" s="38"/>
      <c r="GK467" s="38"/>
      <c r="GL467" s="38"/>
      <c r="GM467" s="38"/>
      <c r="GN467" s="38"/>
      <c r="GO467" s="38"/>
      <c r="GP467" s="38"/>
      <c r="GQ467" s="38"/>
      <c r="GR467" s="38"/>
      <c r="GS467" s="38"/>
      <c r="GT467" s="38"/>
      <c r="GU467" s="38"/>
      <c r="GV467" s="38"/>
      <c r="GW467" s="38"/>
      <c r="GX467" s="38"/>
      <c r="GY467" s="38"/>
      <c r="GZ467" s="38"/>
      <c r="HA467" s="38"/>
      <c r="HB467" s="38"/>
      <c r="HC467" s="38"/>
      <c r="HD467" s="38"/>
      <c r="HE467" s="38"/>
      <c r="HF467" s="38"/>
      <c r="HG467" s="38"/>
      <c r="HH467" s="38"/>
      <c r="HI467" s="38"/>
      <c r="HJ467" s="38"/>
      <c r="HK467" s="38"/>
      <c r="HL467" s="38"/>
      <c r="HM467" s="38"/>
      <c r="HN467" s="38"/>
      <c r="HO467" s="38"/>
      <c r="HP467" s="38"/>
      <c r="HQ467" s="38"/>
      <c r="HR467" s="38"/>
      <c r="HS467" s="38"/>
      <c r="HT467" s="38"/>
      <c r="HU467" s="38"/>
      <c r="HV467" s="38"/>
      <c r="HW467" s="38"/>
      <c r="HX467" s="38"/>
      <c r="HY467" s="38"/>
      <c r="HZ467" s="38"/>
      <c r="IA467" s="38"/>
      <c r="IB467" s="38"/>
      <c r="IC467" s="38"/>
      <c r="ID467" s="38"/>
      <c r="IE467" s="38"/>
      <c r="IF467" s="38"/>
      <c r="IG467" s="38"/>
      <c r="IH467" s="38"/>
    </row>
    <row r="468" ht="19.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8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8"/>
      <c r="DX468" s="38"/>
      <c r="DY468" s="38"/>
      <c r="DZ468" s="38"/>
      <c r="EA468" s="38"/>
      <c r="EB468" s="38"/>
      <c r="EC468" s="38"/>
      <c r="ED468" s="38"/>
      <c r="EE468" s="38"/>
      <c r="EF468" s="38"/>
      <c r="EG468" s="38"/>
      <c r="EH468" s="38"/>
      <c r="EI468" s="38"/>
      <c r="EJ468" s="38"/>
      <c r="EK468" s="38"/>
      <c r="EL468" s="38"/>
      <c r="EM468" s="38"/>
      <c r="EN468" s="38"/>
      <c r="EO468" s="38"/>
      <c r="EP468" s="38"/>
      <c r="EQ468" s="38"/>
      <c r="ER468" s="38"/>
      <c r="ES468" s="38"/>
      <c r="ET468" s="38"/>
      <c r="EU468" s="38"/>
      <c r="EV468" s="38"/>
      <c r="EW468" s="38"/>
      <c r="EX468" s="38"/>
      <c r="EY468" s="38"/>
      <c r="EZ468" s="38"/>
      <c r="FA468" s="38"/>
      <c r="FB468" s="38"/>
      <c r="FC468" s="38"/>
      <c r="FD468" s="38"/>
      <c r="FE468" s="38"/>
      <c r="FF468" s="38"/>
      <c r="FG468" s="38"/>
      <c r="FH468" s="38"/>
      <c r="FI468" s="38"/>
      <c r="FJ468" s="38"/>
      <c r="FK468" s="38"/>
      <c r="FL468" s="38"/>
      <c r="FM468" s="38"/>
      <c r="FN468" s="38"/>
      <c r="FO468" s="38"/>
      <c r="FP468" s="38"/>
      <c r="FQ468" s="38"/>
      <c r="FR468" s="38"/>
      <c r="FS468" s="38"/>
      <c r="FT468" s="38"/>
      <c r="FU468" s="38"/>
      <c r="FV468" s="38"/>
      <c r="FW468" s="38"/>
      <c r="FX468" s="38"/>
      <c r="FY468" s="38"/>
      <c r="FZ468" s="38"/>
      <c r="GA468" s="38"/>
      <c r="GB468" s="38"/>
      <c r="GC468" s="38"/>
      <c r="GD468" s="38"/>
      <c r="GE468" s="38"/>
      <c r="GF468" s="38"/>
      <c r="GG468" s="38"/>
      <c r="GH468" s="38"/>
      <c r="GI468" s="38"/>
      <c r="GJ468" s="38"/>
      <c r="GK468" s="38"/>
      <c r="GL468" s="38"/>
      <c r="GM468" s="38"/>
      <c r="GN468" s="38"/>
      <c r="GO468" s="38"/>
      <c r="GP468" s="38"/>
      <c r="GQ468" s="38"/>
      <c r="GR468" s="38"/>
      <c r="GS468" s="38"/>
      <c r="GT468" s="38"/>
      <c r="GU468" s="38"/>
      <c r="GV468" s="38"/>
      <c r="GW468" s="38"/>
      <c r="GX468" s="38"/>
      <c r="GY468" s="38"/>
      <c r="GZ468" s="38"/>
      <c r="HA468" s="38"/>
      <c r="HB468" s="38"/>
      <c r="HC468" s="38"/>
      <c r="HD468" s="38"/>
      <c r="HE468" s="38"/>
      <c r="HF468" s="38"/>
      <c r="HG468" s="38"/>
      <c r="HH468" s="38"/>
      <c r="HI468" s="38"/>
      <c r="HJ468" s="38"/>
      <c r="HK468" s="38"/>
      <c r="HL468" s="38"/>
      <c r="HM468" s="38"/>
      <c r="HN468" s="38"/>
      <c r="HO468" s="38"/>
      <c r="HP468" s="38"/>
      <c r="HQ468" s="38"/>
      <c r="HR468" s="38"/>
      <c r="HS468" s="38"/>
      <c r="HT468" s="38"/>
      <c r="HU468" s="38"/>
      <c r="HV468" s="38"/>
      <c r="HW468" s="38"/>
      <c r="HX468" s="38"/>
      <c r="HY468" s="38"/>
      <c r="HZ468" s="38"/>
      <c r="IA468" s="38"/>
      <c r="IB468" s="38"/>
      <c r="IC468" s="38"/>
      <c r="ID468" s="38"/>
      <c r="IE468" s="38"/>
      <c r="IF468" s="38"/>
      <c r="IG468" s="38"/>
      <c r="IH468" s="38"/>
    </row>
    <row r="469" ht="19.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8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8"/>
      <c r="DX469" s="38"/>
      <c r="DY469" s="38"/>
      <c r="DZ469" s="38"/>
      <c r="EA469" s="38"/>
      <c r="EB469" s="38"/>
      <c r="EC469" s="38"/>
      <c r="ED469" s="38"/>
      <c r="EE469" s="38"/>
      <c r="EF469" s="38"/>
      <c r="EG469" s="38"/>
      <c r="EH469" s="38"/>
      <c r="EI469" s="38"/>
      <c r="EJ469" s="38"/>
      <c r="EK469" s="38"/>
      <c r="EL469" s="38"/>
      <c r="EM469" s="38"/>
      <c r="EN469" s="38"/>
      <c r="EO469" s="38"/>
      <c r="EP469" s="38"/>
      <c r="EQ469" s="38"/>
      <c r="ER469" s="38"/>
      <c r="ES469" s="38"/>
      <c r="ET469" s="38"/>
      <c r="EU469" s="38"/>
      <c r="EV469" s="38"/>
      <c r="EW469" s="38"/>
      <c r="EX469" s="38"/>
      <c r="EY469" s="38"/>
      <c r="EZ469" s="38"/>
      <c r="FA469" s="38"/>
      <c r="FB469" s="38"/>
      <c r="FC469" s="38"/>
      <c r="FD469" s="38"/>
      <c r="FE469" s="38"/>
      <c r="FF469" s="38"/>
      <c r="FG469" s="38"/>
      <c r="FH469" s="38"/>
      <c r="FI469" s="38"/>
      <c r="FJ469" s="38"/>
      <c r="FK469" s="38"/>
      <c r="FL469" s="38"/>
      <c r="FM469" s="38"/>
      <c r="FN469" s="38"/>
      <c r="FO469" s="38"/>
      <c r="FP469" s="38"/>
      <c r="FQ469" s="38"/>
      <c r="FR469" s="38"/>
      <c r="FS469" s="38"/>
      <c r="FT469" s="38"/>
      <c r="FU469" s="38"/>
      <c r="FV469" s="38"/>
      <c r="FW469" s="38"/>
      <c r="FX469" s="38"/>
      <c r="FY469" s="38"/>
      <c r="FZ469" s="38"/>
      <c r="GA469" s="38"/>
      <c r="GB469" s="38"/>
      <c r="GC469" s="38"/>
      <c r="GD469" s="38"/>
      <c r="GE469" s="38"/>
      <c r="GF469" s="38"/>
      <c r="GG469" s="38"/>
      <c r="GH469" s="38"/>
      <c r="GI469" s="38"/>
      <c r="GJ469" s="38"/>
      <c r="GK469" s="38"/>
      <c r="GL469" s="38"/>
      <c r="GM469" s="38"/>
      <c r="GN469" s="38"/>
      <c r="GO469" s="38"/>
      <c r="GP469" s="38"/>
      <c r="GQ469" s="38"/>
      <c r="GR469" s="38"/>
      <c r="GS469" s="38"/>
      <c r="GT469" s="38"/>
      <c r="GU469" s="38"/>
      <c r="GV469" s="38"/>
      <c r="GW469" s="38"/>
      <c r="GX469" s="38"/>
      <c r="GY469" s="38"/>
      <c r="GZ469" s="38"/>
      <c r="HA469" s="38"/>
      <c r="HB469" s="38"/>
      <c r="HC469" s="38"/>
      <c r="HD469" s="38"/>
      <c r="HE469" s="38"/>
      <c r="HF469" s="38"/>
      <c r="HG469" s="38"/>
      <c r="HH469" s="38"/>
      <c r="HI469" s="38"/>
      <c r="HJ469" s="38"/>
      <c r="HK469" s="38"/>
      <c r="HL469" s="38"/>
      <c r="HM469" s="38"/>
      <c r="HN469" s="38"/>
      <c r="HO469" s="38"/>
      <c r="HP469" s="38"/>
      <c r="HQ469" s="38"/>
      <c r="HR469" s="38"/>
      <c r="HS469" s="38"/>
      <c r="HT469" s="38"/>
      <c r="HU469" s="38"/>
      <c r="HV469" s="38"/>
      <c r="HW469" s="38"/>
      <c r="HX469" s="38"/>
      <c r="HY469" s="38"/>
      <c r="HZ469" s="38"/>
      <c r="IA469" s="38"/>
      <c r="IB469" s="38"/>
      <c r="IC469" s="38"/>
      <c r="ID469" s="38"/>
      <c r="IE469" s="38"/>
      <c r="IF469" s="38"/>
      <c r="IG469" s="38"/>
      <c r="IH469" s="38"/>
    </row>
    <row r="470" ht="19.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  <c r="DD470" s="38"/>
      <c r="DE470" s="38"/>
      <c r="DF470" s="38"/>
      <c r="DG470" s="38"/>
      <c r="DH470" s="38"/>
      <c r="DI470" s="38"/>
      <c r="DJ470" s="38"/>
      <c r="DK470" s="38"/>
      <c r="DL470" s="38"/>
      <c r="DM470" s="38"/>
      <c r="DN470" s="38"/>
      <c r="DO470" s="38"/>
      <c r="DP470" s="38"/>
      <c r="DQ470" s="38"/>
      <c r="DR470" s="38"/>
      <c r="DS470" s="38"/>
      <c r="DT470" s="38"/>
      <c r="DU470" s="38"/>
      <c r="DV470" s="38"/>
      <c r="DW470" s="38"/>
      <c r="DX470" s="38"/>
      <c r="DY470" s="38"/>
      <c r="DZ470" s="38"/>
      <c r="EA470" s="38"/>
      <c r="EB470" s="38"/>
      <c r="EC470" s="38"/>
      <c r="ED470" s="38"/>
      <c r="EE470" s="38"/>
      <c r="EF470" s="38"/>
      <c r="EG470" s="38"/>
      <c r="EH470" s="38"/>
      <c r="EI470" s="38"/>
      <c r="EJ470" s="38"/>
      <c r="EK470" s="38"/>
      <c r="EL470" s="38"/>
      <c r="EM470" s="38"/>
      <c r="EN470" s="38"/>
      <c r="EO470" s="38"/>
      <c r="EP470" s="38"/>
      <c r="EQ470" s="38"/>
      <c r="ER470" s="38"/>
      <c r="ES470" s="38"/>
      <c r="ET470" s="38"/>
      <c r="EU470" s="38"/>
      <c r="EV470" s="38"/>
      <c r="EW470" s="38"/>
      <c r="EX470" s="38"/>
      <c r="EY470" s="38"/>
      <c r="EZ470" s="38"/>
      <c r="FA470" s="38"/>
      <c r="FB470" s="38"/>
      <c r="FC470" s="38"/>
      <c r="FD470" s="38"/>
      <c r="FE470" s="38"/>
      <c r="FF470" s="38"/>
      <c r="FG470" s="38"/>
      <c r="FH470" s="38"/>
      <c r="FI470" s="38"/>
      <c r="FJ470" s="38"/>
      <c r="FK470" s="38"/>
      <c r="FL470" s="38"/>
      <c r="FM470" s="38"/>
      <c r="FN470" s="38"/>
      <c r="FO470" s="38"/>
      <c r="FP470" s="38"/>
      <c r="FQ470" s="38"/>
      <c r="FR470" s="38"/>
      <c r="FS470" s="38"/>
      <c r="FT470" s="38"/>
      <c r="FU470" s="38"/>
      <c r="FV470" s="38"/>
      <c r="FW470" s="38"/>
      <c r="FX470" s="38"/>
      <c r="FY470" s="38"/>
      <c r="FZ470" s="38"/>
      <c r="GA470" s="38"/>
      <c r="GB470" s="38"/>
      <c r="GC470" s="38"/>
      <c r="GD470" s="38"/>
      <c r="GE470" s="38"/>
      <c r="GF470" s="38"/>
      <c r="GG470" s="38"/>
      <c r="GH470" s="38"/>
      <c r="GI470" s="38"/>
      <c r="GJ470" s="38"/>
      <c r="GK470" s="38"/>
      <c r="GL470" s="38"/>
      <c r="GM470" s="38"/>
      <c r="GN470" s="38"/>
      <c r="GO470" s="38"/>
      <c r="GP470" s="38"/>
      <c r="GQ470" s="38"/>
      <c r="GR470" s="38"/>
      <c r="GS470" s="38"/>
      <c r="GT470" s="38"/>
      <c r="GU470" s="38"/>
      <c r="GV470" s="38"/>
      <c r="GW470" s="38"/>
      <c r="GX470" s="38"/>
      <c r="GY470" s="38"/>
      <c r="GZ470" s="38"/>
      <c r="HA470" s="38"/>
      <c r="HB470" s="38"/>
      <c r="HC470" s="38"/>
      <c r="HD470" s="38"/>
      <c r="HE470" s="38"/>
      <c r="HF470" s="38"/>
      <c r="HG470" s="38"/>
      <c r="HH470" s="38"/>
      <c r="HI470" s="38"/>
      <c r="HJ470" s="38"/>
      <c r="HK470" s="38"/>
      <c r="HL470" s="38"/>
      <c r="HM470" s="38"/>
      <c r="HN470" s="38"/>
      <c r="HO470" s="38"/>
      <c r="HP470" s="38"/>
      <c r="HQ470" s="38"/>
      <c r="HR470" s="38"/>
      <c r="HS470" s="38"/>
      <c r="HT470" s="38"/>
      <c r="HU470" s="38"/>
      <c r="HV470" s="38"/>
      <c r="HW470" s="38"/>
      <c r="HX470" s="38"/>
      <c r="HY470" s="38"/>
      <c r="HZ470" s="38"/>
      <c r="IA470" s="38"/>
      <c r="IB470" s="38"/>
      <c r="IC470" s="38"/>
      <c r="ID470" s="38"/>
      <c r="IE470" s="38"/>
      <c r="IF470" s="38"/>
      <c r="IG470" s="38"/>
      <c r="IH470" s="38"/>
    </row>
    <row r="471" ht="19.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38"/>
      <c r="DB471" s="38"/>
      <c r="DC471" s="38"/>
      <c r="DD471" s="38"/>
      <c r="DE471" s="38"/>
      <c r="DF471" s="38"/>
      <c r="DG471" s="38"/>
      <c r="DH471" s="38"/>
      <c r="DI471" s="38"/>
      <c r="DJ471" s="38"/>
      <c r="DK471" s="38"/>
      <c r="DL471" s="38"/>
      <c r="DM471" s="38"/>
      <c r="DN471" s="38"/>
      <c r="DO471" s="38"/>
      <c r="DP471" s="38"/>
      <c r="DQ471" s="38"/>
      <c r="DR471" s="38"/>
      <c r="DS471" s="38"/>
      <c r="DT471" s="38"/>
      <c r="DU471" s="38"/>
      <c r="DV471" s="38"/>
      <c r="DW471" s="38"/>
      <c r="DX471" s="38"/>
      <c r="DY471" s="38"/>
      <c r="DZ471" s="38"/>
      <c r="EA471" s="38"/>
      <c r="EB471" s="38"/>
      <c r="EC471" s="38"/>
      <c r="ED471" s="38"/>
      <c r="EE471" s="38"/>
      <c r="EF471" s="38"/>
      <c r="EG471" s="38"/>
      <c r="EH471" s="38"/>
      <c r="EI471" s="38"/>
      <c r="EJ471" s="38"/>
      <c r="EK471" s="38"/>
      <c r="EL471" s="38"/>
      <c r="EM471" s="38"/>
      <c r="EN471" s="38"/>
      <c r="EO471" s="38"/>
      <c r="EP471" s="38"/>
      <c r="EQ471" s="38"/>
      <c r="ER471" s="38"/>
      <c r="ES471" s="38"/>
      <c r="ET471" s="38"/>
      <c r="EU471" s="38"/>
      <c r="EV471" s="38"/>
      <c r="EW471" s="38"/>
      <c r="EX471" s="38"/>
      <c r="EY471" s="38"/>
      <c r="EZ471" s="38"/>
      <c r="FA471" s="38"/>
      <c r="FB471" s="38"/>
      <c r="FC471" s="38"/>
      <c r="FD471" s="38"/>
      <c r="FE471" s="38"/>
      <c r="FF471" s="38"/>
      <c r="FG471" s="38"/>
      <c r="FH471" s="38"/>
      <c r="FI471" s="38"/>
      <c r="FJ471" s="38"/>
      <c r="FK471" s="38"/>
      <c r="FL471" s="38"/>
      <c r="FM471" s="38"/>
      <c r="FN471" s="38"/>
      <c r="FO471" s="38"/>
      <c r="FP471" s="38"/>
      <c r="FQ471" s="38"/>
      <c r="FR471" s="38"/>
      <c r="FS471" s="38"/>
      <c r="FT471" s="38"/>
      <c r="FU471" s="38"/>
      <c r="FV471" s="38"/>
      <c r="FW471" s="38"/>
      <c r="FX471" s="38"/>
      <c r="FY471" s="38"/>
      <c r="FZ471" s="38"/>
      <c r="GA471" s="38"/>
      <c r="GB471" s="38"/>
      <c r="GC471" s="38"/>
      <c r="GD471" s="38"/>
      <c r="GE471" s="38"/>
      <c r="GF471" s="38"/>
      <c r="GG471" s="38"/>
      <c r="GH471" s="38"/>
      <c r="GI471" s="38"/>
      <c r="GJ471" s="38"/>
      <c r="GK471" s="38"/>
      <c r="GL471" s="38"/>
      <c r="GM471" s="38"/>
      <c r="GN471" s="38"/>
      <c r="GO471" s="38"/>
      <c r="GP471" s="38"/>
      <c r="GQ471" s="38"/>
      <c r="GR471" s="38"/>
      <c r="GS471" s="38"/>
      <c r="GT471" s="38"/>
      <c r="GU471" s="38"/>
      <c r="GV471" s="38"/>
      <c r="GW471" s="38"/>
      <c r="GX471" s="38"/>
      <c r="GY471" s="38"/>
      <c r="GZ471" s="38"/>
      <c r="HA471" s="38"/>
      <c r="HB471" s="38"/>
      <c r="HC471" s="38"/>
      <c r="HD471" s="38"/>
      <c r="HE471" s="38"/>
      <c r="HF471" s="38"/>
      <c r="HG471" s="38"/>
      <c r="HH471" s="38"/>
      <c r="HI471" s="38"/>
      <c r="HJ471" s="38"/>
      <c r="HK471" s="38"/>
      <c r="HL471" s="38"/>
      <c r="HM471" s="38"/>
      <c r="HN471" s="38"/>
      <c r="HO471" s="38"/>
      <c r="HP471" s="38"/>
      <c r="HQ471" s="38"/>
      <c r="HR471" s="38"/>
      <c r="HS471" s="38"/>
      <c r="HT471" s="38"/>
      <c r="HU471" s="38"/>
      <c r="HV471" s="38"/>
      <c r="HW471" s="38"/>
      <c r="HX471" s="38"/>
      <c r="HY471" s="38"/>
      <c r="HZ471" s="38"/>
      <c r="IA471" s="38"/>
      <c r="IB471" s="38"/>
      <c r="IC471" s="38"/>
      <c r="ID471" s="38"/>
      <c r="IE471" s="38"/>
      <c r="IF471" s="38"/>
      <c r="IG471" s="38"/>
      <c r="IH471" s="38"/>
    </row>
    <row r="472" ht="19.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38"/>
      <c r="DB472" s="38"/>
      <c r="DC472" s="38"/>
      <c r="DD472" s="38"/>
      <c r="DE472" s="38"/>
      <c r="DF472" s="38"/>
      <c r="DG472" s="38"/>
      <c r="DH472" s="38"/>
      <c r="DI472" s="38"/>
      <c r="DJ472" s="38"/>
      <c r="DK472" s="38"/>
      <c r="DL472" s="38"/>
      <c r="DM472" s="38"/>
      <c r="DN472" s="38"/>
      <c r="DO472" s="38"/>
      <c r="DP472" s="38"/>
      <c r="DQ472" s="38"/>
      <c r="DR472" s="38"/>
      <c r="DS472" s="38"/>
      <c r="DT472" s="38"/>
      <c r="DU472" s="38"/>
      <c r="DV472" s="38"/>
      <c r="DW472" s="38"/>
      <c r="DX472" s="38"/>
      <c r="DY472" s="38"/>
      <c r="DZ472" s="38"/>
      <c r="EA472" s="38"/>
      <c r="EB472" s="38"/>
      <c r="EC472" s="38"/>
      <c r="ED472" s="38"/>
      <c r="EE472" s="38"/>
      <c r="EF472" s="38"/>
      <c r="EG472" s="38"/>
      <c r="EH472" s="38"/>
      <c r="EI472" s="38"/>
      <c r="EJ472" s="38"/>
      <c r="EK472" s="38"/>
      <c r="EL472" s="38"/>
      <c r="EM472" s="38"/>
      <c r="EN472" s="38"/>
      <c r="EO472" s="38"/>
      <c r="EP472" s="38"/>
      <c r="EQ472" s="38"/>
      <c r="ER472" s="38"/>
      <c r="ES472" s="38"/>
      <c r="ET472" s="38"/>
      <c r="EU472" s="38"/>
      <c r="EV472" s="38"/>
      <c r="EW472" s="38"/>
      <c r="EX472" s="38"/>
      <c r="EY472" s="38"/>
      <c r="EZ472" s="38"/>
      <c r="FA472" s="38"/>
      <c r="FB472" s="38"/>
      <c r="FC472" s="38"/>
      <c r="FD472" s="38"/>
      <c r="FE472" s="38"/>
      <c r="FF472" s="38"/>
      <c r="FG472" s="38"/>
      <c r="FH472" s="38"/>
      <c r="FI472" s="38"/>
      <c r="FJ472" s="38"/>
      <c r="FK472" s="38"/>
      <c r="FL472" s="38"/>
      <c r="FM472" s="38"/>
      <c r="FN472" s="38"/>
      <c r="FO472" s="38"/>
      <c r="FP472" s="38"/>
      <c r="FQ472" s="38"/>
      <c r="FR472" s="38"/>
      <c r="FS472" s="38"/>
      <c r="FT472" s="38"/>
      <c r="FU472" s="38"/>
      <c r="FV472" s="38"/>
      <c r="FW472" s="38"/>
      <c r="FX472" s="38"/>
      <c r="FY472" s="38"/>
      <c r="FZ472" s="38"/>
      <c r="GA472" s="38"/>
      <c r="GB472" s="38"/>
      <c r="GC472" s="38"/>
      <c r="GD472" s="38"/>
      <c r="GE472" s="38"/>
      <c r="GF472" s="38"/>
      <c r="GG472" s="38"/>
      <c r="GH472" s="38"/>
      <c r="GI472" s="38"/>
      <c r="GJ472" s="38"/>
      <c r="GK472" s="38"/>
      <c r="GL472" s="38"/>
      <c r="GM472" s="38"/>
      <c r="GN472" s="38"/>
      <c r="GO472" s="38"/>
      <c r="GP472" s="38"/>
      <c r="GQ472" s="38"/>
      <c r="GR472" s="38"/>
      <c r="GS472" s="38"/>
      <c r="GT472" s="38"/>
      <c r="GU472" s="38"/>
      <c r="GV472" s="38"/>
      <c r="GW472" s="38"/>
      <c r="GX472" s="38"/>
      <c r="GY472" s="38"/>
      <c r="GZ472" s="38"/>
      <c r="HA472" s="38"/>
      <c r="HB472" s="38"/>
      <c r="HC472" s="38"/>
      <c r="HD472" s="38"/>
      <c r="HE472" s="38"/>
      <c r="HF472" s="38"/>
      <c r="HG472" s="38"/>
      <c r="HH472" s="38"/>
      <c r="HI472" s="38"/>
      <c r="HJ472" s="38"/>
      <c r="HK472" s="38"/>
      <c r="HL472" s="38"/>
      <c r="HM472" s="38"/>
      <c r="HN472" s="38"/>
      <c r="HO472" s="38"/>
      <c r="HP472" s="38"/>
      <c r="HQ472" s="38"/>
      <c r="HR472" s="38"/>
      <c r="HS472" s="38"/>
      <c r="HT472" s="38"/>
      <c r="HU472" s="38"/>
      <c r="HV472" s="38"/>
      <c r="HW472" s="38"/>
      <c r="HX472" s="38"/>
      <c r="HY472" s="38"/>
      <c r="HZ472" s="38"/>
      <c r="IA472" s="38"/>
      <c r="IB472" s="38"/>
      <c r="IC472" s="38"/>
      <c r="ID472" s="38"/>
      <c r="IE472" s="38"/>
      <c r="IF472" s="38"/>
      <c r="IG472" s="38"/>
      <c r="IH472" s="38"/>
    </row>
    <row r="473" ht="19.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38"/>
      <c r="DB473" s="38"/>
      <c r="DC473" s="38"/>
      <c r="DD473" s="38"/>
      <c r="DE473" s="38"/>
      <c r="DF473" s="38"/>
      <c r="DG473" s="38"/>
      <c r="DH473" s="38"/>
      <c r="DI473" s="38"/>
      <c r="DJ473" s="38"/>
      <c r="DK473" s="38"/>
      <c r="DL473" s="38"/>
      <c r="DM473" s="38"/>
      <c r="DN473" s="38"/>
      <c r="DO473" s="38"/>
      <c r="DP473" s="38"/>
      <c r="DQ473" s="38"/>
      <c r="DR473" s="38"/>
      <c r="DS473" s="38"/>
      <c r="DT473" s="38"/>
      <c r="DU473" s="38"/>
      <c r="DV473" s="38"/>
      <c r="DW473" s="38"/>
      <c r="DX473" s="38"/>
      <c r="DY473" s="38"/>
      <c r="DZ473" s="38"/>
      <c r="EA473" s="38"/>
      <c r="EB473" s="38"/>
      <c r="EC473" s="38"/>
      <c r="ED473" s="38"/>
      <c r="EE473" s="38"/>
      <c r="EF473" s="38"/>
      <c r="EG473" s="38"/>
      <c r="EH473" s="38"/>
      <c r="EI473" s="38"/>
      <c r="EJ473" s="38"/>
      <c r="EK473" s="38"/>
      <c r="EL473" s="38"/>
      <c r="EM473" s="38"/>
      <c r="EN473" s="38"/>
      <c r="EO473" s="38"/>
      <c r="EP473" s="38"/>
      <c r="EQ473" s="38"/>
      <c r="ER473" s="38"/>
      <c r="ES473" s="38"/>
      <c r="ET473" s="38"/>
      <c r="EU473" s="38"/>
      <c r="EV473" s="38"/>
      <c r="EW473" s="38"/>
      <c r="EX473" s="38"/>
      <c r="EY473" s="38"/>
      <c r="EZ473" s="38"/>
      <c r="FA473" s="38"/>
      <c r="FB473" s="38"/>
      <c r="FC473" s="38"/>
      <c r="FD473" s="38"/>
      <c r="FE473" s="38"/>
      <c r="FF473" s="38"/>
      <c r="FG473" s="38"/>
      <c r="FH473" s="38"/>
      <c r="FI473" s="38"/>
      <c r="FJ473" s="38"/>
      <c r="FK473" s="38"/>
      <c r="FL473" s="38"/>
      <c r="FM473" s="38"/>
      <c r="FN473" s="38"/>
      <c r="FO473" s="38"/>
      <c r="FP473" s="38"/>
      <c r="FQ473" s="38"/>
      <c r="FR473" s="38"/>
      <c r="FS473" s="38"/>
      <c r="FT473" s="38"/>
      <c r="FU473" s="38"/>
      <c r="FV473" s="38"/>
      <c r="FW473" s="38"/>
      <c r="FX473" s="38"/>
      <c r="FY473" s="38"/>
      <c r="FZ473" s="38"/>
      <c r="GA473" s="38"/>
      <c r="GB473" s="38"/>
      <c r="GC473" s="38"/>
      <c r="GD473" s="38"/>
      <c r="GE473" s="38"/>
      <c r="GF473" s="38"/>
      <c r="GG473" s="38"/>
      <c r="GH473" s="38"/>
      <c r="GI473" s="38"/>
      <c r="GJ473" s="38"/>
      <c r="GK473" s="38"/>
      <c r="GL473" s="38"/>
      <c r="GM473" s="38"/>
      <c r="GN473" s="38"/>
      <c r="GO473" s="38"/>
      <c r="GP473" s="38"/>
      <c r="GQ473" s="38"/>
      <c r="GR473" s="38"/>
      <c r="GS473" s="38"/>
      <c r="GT473" s="38"/>
      <c r="GU473" s="38"/>
      <c r="GV473" s="38"/>
      <c r="GW473" s="38"/>
      <c r="GX473" s="38"/>
      <c r="GY473" s="38"/>
      <c r="GZ473" s="38"/>
      <c r="HA473" s="38"/>
      <c r="HB473" s="38"/>
      <c r="HC473" s="38"/>
      <c r="HD473" s="38"/>
      <c r="HE473" s="38"/>
      <c r="HF473" s="38"/>
      <c r="HG473" s="38"/>
      <c r="HH473" s="38"/>
      <c r="HI473" s="38"/>
      <c r="HJ473" s="38"/>
      <c r="HK473" s="38"/>
      <c r="HL473" s="38"/>
      <c r="HM473" s="38"/>
      <c r="HN473" s="38"/>
      <c r="HO473" s="38"/>
      <c r="HP473" s="38"/>
      <c r="HQ473" s="38"/>
      <c r="HR473" s="38"/>
      <c r="HS473" s="38"/>
      <c r="HT473" s="38"/>
      <c r="HU473" s="38"/>
      <c r="HV473" s="38"/>
      <c r="HW473" s="38"/>
      <c r="HX473" s="38"/>
      <c r="HY473" s="38"/>
      <c r="HZ473" s="38"/>
      <c r="IA473" s="38"/>
      <c r="IB473" s="38"/>
      <c r="IC473" s="38"/>
      <c r="ID473" s="38"/>
      <c r="IE473" s="38"/>
      <c r="IF473" s="38"/>
      <c r="IG473" s="38"/>
      <c r="IH473" s="38"/>
    </row>
    <row r="474" ht="19.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38"/>
      <c r="DB474" s="38"/>
      <c r="DC474" s="38"/>
      <c r="DD474" s="38"/>
      <c r="DE474" s="38"/>
      <c r="DF474" s="38"/>
      <c r="DG474" s="38"/>
      <c r="DH474" s="38"/>
      <c r="DI474" s="38"/>
      <c r="DJ474" s="38"/>
      <c r="DK474" s="38"/>
      <c r="DL474" s="38"/>
      <c r="DM474" s="38"/>
      <c r="DN474" s="38"/>
      <c r="DO474" s="38"/>
      <c r="DP474" s="38"/>
      <c r="DQ474" s="38"/>
      <c r="DR474" s="38"/>
      <c r="DS474" s="38"/>
      <c r="DT474" s="38"/>
      <c r="DU474" s="38"/>
      <c r="DV474" s="38"/>
      <c r="DW474" s="38"/>
      <c r="DX474" s="38"/>
      <c r="DY474" s="38"/>
      <c r="DZ474" s="38"/>
      <c r="EA474" s="38"/>
      <c r="EB474" s="38"/>
      <c r="EC474" s="38"/>
      <c r="ED474" s="38"/>
      <c r="EE474" s="38"/>
      <c r="EF474" s="38"/>
      <c r="EG474" s="38"/>
      <c r="EH474" s="38"/>
      <c r="EI474" s="38"/>
      <c r="EJ474" s="38"/>
      <c r="EK474" s="38"/>
      <c r="EL474" s="38"/>
      <c r="EM474" s="38"/>
      <c r="EN474" s="38"/>
      <c r="EO474" s="38"/>
      <c r="EP474" s="38"/>
      <c r="EQ474" s="38"/>
      <c r="ER474" s="38"/>
      <c r="ES474" s="38"/>
      <c r="ET474" s="38"/>
      <c r="EU474" s="38"/>
      <c r="EV474" s="38"/>
      <c r="EW474" s="38"/>
      <c r="EX474" s="38"/>
      <c r="EY474" s="38"/>
      <c r="EZ474" s="38"/>
      <c r="FA474" s="38"/>
      <c r="FB474" s="38"/>
      <c r="FC474" s="38"/>
      <c r="FD474" s="38"/>
      <c r="FE474" s="38"/>
      <c r="FF474" s="38"/>
      <c r="FG474" s="38"/>
      <c r="FH474" s="38"/>
      <c r="FI474" s="38"/>
      <c r="FJ474" s="38"/>
      <c r="FK474" s="38"/>
      <c r="FL474" s="38"/>
      <c r="FM474" s="38"/>
      <c r="FN474" s="38"/>
      <c r="FO474" s="38"/>
      <c r="FP474" s="38"/>
      <c r="FQ474" s="38"/>
      <c r="FR474" s="38"/>
      <c r="FS474" s="38"/>
      <c r="FT474" s="38"/>
      <c r="FU474" s="38"/>
      <c r="FV474" s="38"/>
      <c r="FW474" s="38"/>
      <c r="FX474" s="38"/>
      <c r="FY474" s="38"/>
      <c r="FZ474" s="38"/>
      <c r="GA474" s="38"/>
      <c r="GB474" s="38"/>
      <c r="GC474" s="38"/>
      <c r="GD474" s="38"/>
      <c r="GE474" s="38"/>
      <c r="GF474" s="38"/>
      <c r="GG474" s="38"/>
      <c r="GH474" s="38"/>
      <c r="GI474" s="38"/>
      <c r="GJ474" s="38"/>
      <c r="GK474" s="38"/>
      <c r="GL474" s="38"/>
      <c r="GM474" s="38"/>
      <c r="GN474" s="38"/>
      <c r="GO474" s="38"/>
      <c r="GP474" s="38"/>
      <c r="GQ474" s="38"/>
      <c r="GR474" s="38"/>
      <c r="GS474" s="38"/>
      <c r="GT474" s="38"/>
      <c r="GU474" s="38"/>
      <c r="GV474" s="38"/>
      <c r="GW474" s="38"/>
      <c r="GX474" s="38"/>
      <c r="GY474" s="38"/>
      <c r="GZ474" s="38"/>
      <c r="HA474" s="38"/>
      <c r="HB474" s="38"/>
      <c r="HC474" s="38"/>
      <c r="HD474" s="38"/>
      <c r="HE474" s="38"/>
      <c r="HF474" s="38"/>
      <c r="HG474" s="38"/>
      <c r="HH474" s="38"/>
      <c r="HI474" s="38"/>
      <c r="HJ474" s="38"/>
      <c r="HK474" s="38"/>
      <c r="HL474" s="38"/>
      <c r="HM474" s="38"/>
      <c r="HN474" s="38"/>
      <c r="HO474" s="38"/>
      <c r="HP474" s="38"/>
      <c r="HQ474" s="38"/>
      <c r="HR474" s="38"/>
      <c r="HS474" s="38"/>
      <c r="HT474" s="38"/>
      <c r="HU474" s="38"/>
      <c r="HV474" s="38"/>
      <c r="HW474" s="38"/>
      <c r="HX474" s="38"/>
      <c r="HY474" s="38"/>
      <c r="HZ474" s="38"/>
      <c r="IA474" s="38"/>
      <c r="IB474" s="38"/>
      <c r="IC474" s="38"/>
      <c r="ID474" s="38"/>
      <c r="IE474" s="38"/>
      <c r="IF474" s="38"/>
      <c r="IG474" s="38"/>
      <c r="IH474" s="38"/>
    </row>
    <row r="475" ht="19.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  <c r="DA475" s="38"/>
      <c r="DB475" s="38"/>
      <c r="DC475" s="38"/>
      <c r="DD475" s="38"/>
      <c r="DE475" s="38"/>
      <c r="DF475" s="38"/>
      <c r="DG475" s="38"/>
      <c r="DH475" s="38"/>
      <c r="DI475" s="38"/>
      <c r="DJ475" s="38"/>
      <c r="DK475" s="38"/>
      <c r="DL475" s="38"/>
      <c r="DM475" s="38"/>
      <c r="DN475" s="38"/>
      <c r="DO475" s="38"/>
      <c r="DP475" s="38"/>
      <c r="DQ475" s="38"/>
      <c r="DR475" s="38"/>
      <c r="DS475" s="38"/>
      <c r="DT475" s="38"/>
      <c r="DU475" s="38"/>
      <c r="DV475" s="38"/>
      <c r="DW475" s="38"/>
      <c r="DX475" s="38"/>
      <c r="DY475" s="38"/>
      <c r="DZ475" s="38"/>
      <c r="EA475" s="38"/>
      <c r="EB475" s="38"/>
      <c r="EC475" s="38"/>
      <c r="ED475" s="38"/>
      <c r="EE475" s="38"/>
      <c r="EF475" s="38"/>
      <c r="EG475" s="38"/>
      <c r="EH475" s="38"/>
      <c r="EI475" s="38"/>
      <c r="EJ475" s="38"/>
      <c r="EK475" s="38"/>
      <c r="EL475" s="38"/>
      <c r="EM475" s="38"/>
      <c r="EN475" s="38"/>
      <c r="EO475" s="38"/>
      <c r="EP475" s="38"/>
      <c r="EQ475" s="38"/>
      <c r="ER475" s="38"/>
      <c r="ES475" s="38"/>
      <c r="ET475" s="38"/>
      <c r="EU475" s="38"/>
      <c r="EV475" s="38"/>
      <c r="EW475" s="38"/>
      <c r="EX475" s="38"/>
      <c r="EY475" s="38"/>
      <c r="EZ475" s="38"/>
      <c r="FA475" s="38"/>
      <c r="FB475" s="38"/>
      <c r="FC475" s="38"/>
      <c r="FD475" s="38"/>
      <c r="FE475" s="38"/>
      <c r="FF475" s="38"/>
      <c r="FG475" s="38"/>
      <c r="FH475" s="38"/>
      <c r="FI475" s="38"/>
      <c r="FJ475" s="38"/>
      <c r="FK475" s="38"/>
      <c r="FL475" s="38"/>
      <c r="FM475" s="38"/>
      <c r="FN475" s="38"/>
      <c r="FO475" s="38"/>
      <c r="FP475" s="38"/>
      <c r="FQ475" s="38"/>
      <c r="FR475" s="38"/>
      <c r="FS475" s="38"/>
      <c r="FT475" s="38"/>
      <c r="FU475" s="38"/>
      <c r="FV475" s="38"/>
      <c r="FW475" s="38"/>
      <c r="FX475" s="38"/>
      <c r="FY475" s="38"/>
      <c r="FZ475" s="38"/>
      <c r="GA475" s="38"/>
      <c r="GB475" s="38"/>
      <c r="GC475" s="38"/>
      <c r="GD475" s="38"/>
      <c r="GE475" s="38"/>
      <c r="GF475" s="38"/>
      <c r="GG475" s="38"/>
      <c r="GH475" s="38"/>
      <c r="GI475" s="38"/>
      <c r="GJ475" s="38"/>
      <c r="GK475" s="38"/>
      <c r="GL475" s="38"/>
      <c r="GM475" s="38"/>
      <c r="GN475" s="38"/>
      <c r="GO475" s="38"/>
      <c r="GP475" s="38"/>
      <c r="GQ475" s="38"/>
      <c r="GR475" s="38"/>
      <c r="GS475" s="38"/>
      <c r="GT475" s="38"/>
      <c r="GU475" s="38"/>
      <c r="GV475" s="38"/>
      <c r="GW475" s="38"/>
      <c r="GX475" s="38"/>
      <c r="GY475" s="38"/>
      <c r="GZ475" s="38"/>
      <c r="HA475" s="38"/>
      <c r="HB475" s="38"/>
      <c r="HC475" s="38"/>
      <c r="HD475" s="38"/>
      <c r="HE475" s="38"/>
      <c r="HF475" s="38"/>
      <c r="HG475" s="38"/>
      <c r="HH475" s="38"/>
      <c r="HI475" s="38"/>
      <c r="HJ475" s="38"/>
      <c r="HK475" s="38"/>
      <c r="HL475" s="38"/>
      <c r="HM475" s="38"/>
      <c r="HN475" s="38"/>
      <c r="HO475" s="38"/>
      <c r="HP475" s="38"/>
      <c r="HQ475" s="38"/>
      <c r="HR475" s="38"/>
      <c r="HS475" s="38"/>
      <c r="HT475" s="38"/>
      <c r="HU475" s="38"/>
      <c r="HV475" s="38"/>
      <c r="HW475" s="38"/>
      <c r="HX475" s="38"/>
      <c r="HY475" s="38"/>
      <c r="HZ475" s="38"/>
      <c r="IA475" s="38"/>
      <c r="IB475" s="38"/>
      <c r="IC475" s="38"/>
      <c r="ID475" s="38"/>
      <c r="IE475" s="38"/>
      <c r="IF475" s="38"/>
      <c r="IG475" s="38"/>
      <c r="IH475" s="38"/>
    </row>
    <row r="476" ht="19.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8"/>
      <c r="FO476" s="38"/>
      <c r="FP476" s="38"/>
      <c r="FQ476" s="38"/>
      <c r="FR476" s="38"/>
      <c r="FS476" s="38"/>
      <c r="FT476" s="38"/>
      <c r="FU476" s="38"/>
      <c r="FV476" s="38"/>
      <c r="FW476" s="38"/>
      <c r="FX476" s="38"/>
      <c r="FY476" s="38"/>
      <c r="FZ476" s="38"/>
      <c r="GA476" s="38"/>
      <c r="GB476" s="38"/>
      <c r="GC476" s="38"/>
      <c r="GD476" s="38"/>
      <c r="GE476" s="38"/>
      <c r="GF476" s="38"/>
      <c r="GG476" s="38"/>
      <c r="GH476" s="38"/>
      <c r="GI476" s="38"/>
      <c r="GJ476" s="38"/>
      <c r="GK476" s="38"/>
      <c r="GL476" s="38"/>
      <c r="GM476" s="38"/>
      <c r="GN476" s="38"/>
      <c r="GO476" s="38"/>
      <c r="GP476" s="38"/>
      <c r="GQ476" s="38"/>
      <c r="GR476" s="38"/>
      <c r="GS476" s="38"/>
      <c r="GT476" s="38"/>
      <c r="GU476" s="38"/>
      <c r="GV476" s="38"/>
      <c r="GW476" s="38"/>
      <c r="GX476" s="38"/>
      <c r="GY476" s="38"/>
      <c r="GZ476" s="38"/>
      <c r="HA476" s="38"/>
      <c r="HB476" s="38"/>
      <c r="HC476" s="38"/>
      <c r="HD476" s="38"/>
      <c r="HE476" s="38"/>
      <c r="HF476" s="38"/>
      <c r="HG476" s="38"/>
      <c r="HH476" s="38"/>
      <c r="HI476" s="38"/>
      <c r="HJ476" s="38"/>
      <c r="HK476" s="38"/>
      <c r="HL476" s="38"/>
      <c r="HM476" s="38"/>
      <c r="HN476" s="38"/>
      <c r="HO476" s="38"/>
      <c r="HP476" s="38"/>
      <c r="HQ476" s="38"/>
      <c r="HR476" s="38"/>
      <c r="HS476" s="38"/>
      <c r="HT476" s="38"/>
      <c r="HU476" s="38"/>
      <c r="HV476" s="38"/>
      <c r="HW476" s="38"/>
      <c r="HX476" s="38"/>
      <c r="HY476" s="38"/>
      <c r="HZ476" s="38"/>
      <c r="IA476" s="38"/>
      <c r="IB476" s="38"/>
      <c r="IC476" s="38"/>
      <c r="ID476" s="38"/>
      <c r="IE476" s="38"/>
      <c r="IF476" s="38"/>
      <c r="IG476" s="38"/>
      <c r="IH476" s="38"/>
    </row>
    <row r="477" ht="19.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38"/>
      <c r="HQ477" s="38"/>
      <c r="HR477" s="38"/>
      <c r="HS477" s="38"/>
      <c r="HT477" s="38"/>
      <c r="HU477" s="38"/>
      <c r="HV477" s="38"/>
      <c r="HW477" s="38"/>
      <c r="HX477" s="38"/>
      <c r="HY477" s="38"/>
      <c r="HZ477" s="38"/>
      <c r="IA477" s="38"/>
      <c r="IB477" s="38"/>
      <c r="IC477" s="38"/>
      <c r="ID477" s="38"/>
      <c r="IE477" s="38"/>
      <c r="IF477" s="38"/>
      <c r="IG477" s="38"/>
      <c r="IH477" s="38"/>
    </row>
    <row r="478" ht="19.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  <c r="GL478" s="38"/>
      <c r="GM478" s="38"/>
      <c r="GN478" s="38"/>
      <c r="GO478" s="38"/>
      <c r="GP478" s="38"/>
      <c r="GQ478" s="38"/>
      <c r="GR478" s="38"/>
      <c r="GS478" s="38"/>
      <c r="GT478" s="38"/>
      <c r="GU478" s="38"/>
      <c r="GV478" s="38"/>
      <c r="GW478" s="38"/>
      <c r="GX478" s="38"/>
      <c r="GY478" s="38"/>
      <c r="GZ478" s="38"/>
      <c r="HA478" s="38"/>
      <c r="HB478" s="38"/>
      <c r="HC478" s="38"/>
      <c r="HD478" s="38"/>
      <c r="HE478" s="38"/>
      <c r="HF478" s="38"/>
      <c r="HG478" s="38"/>
      <c r="HH478" s="38"/>
      <c r="HI478" s="38"/>
      <c r="HJ478" s="38"/>
      <c r="HK478" s="38"/>
      <c r="HL478" s="38"/>
      <c r="HM478" s="38"/>
      <c r="HN478" s="38"/>
      <c r="HO478" s="38"/>
      <c r="HP478" s="38"/>
      <c r="HQ478" s="38"/>
      <c r="HR478" s="38"/>
      <c r="HS478" s="38"/>
      <c r="HT478" s="38"/>
      <c r="HU478" s="38"/>
      <c r="HV478" s="38"/>
      <c r="HW478" s="38"/>
      <c r="HX478" s="38"/>
      <c r="HY478" s="38"/>
      <c r="HZ478" s="38"/>
      <c r="IA478" s="38"/>
      <c r="IB478" s="38"/>
      <c r="IC478" s="38"/>
      <c r="ID478" s="38"/>
      <c r="IE478" s="38"/>
      <c r="IF478" s="38"/>
      <c r="IG478" s="38"/>
      <c r="IH478" s="38"/>
    </row>
    <row r="479" ht="19.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  <c r="GL479" s="38"/>
      <c r="GM479" s="38"/>
      <c r="GN479" s="38"/>
      <c r="GO479" s="38"/>
      <c r="GP479" s="38"/>
      <c r="GQ479" s="38"/>
      <c r="GR479" s="38"/>
      <c r="GS479" s="38"/>
      <c r="GT479" s="38"/>
      <c r="GU479" s="38"/>
      <c r="GV479" s="38"/>
      <c r="GW479" s="38"/>
      <c r="GX479" s="38"/>
      <c r="GY479" s="38"/>
      <c r="GZ479" s="38"/>
      <c r="HA479" s="38"/>
      <c r="HB479" s="38"/>
      <c r="HC479" s="38"/>
      <c r="HD479" s="38"/>
      <c r="HE479" s="38"/>
      <c r="HF479" s="38"/>
      <c r="HG479" s="38"/>
      <c r="HH479" s="38"/>
      <c r="HI479" s="38"/>
      <c r="HJ479" s="38"/>
      <c r="HK479" s="38"/>
      <c r="HL479" s="38"/>
      <c r="HM479" s="38"/>
      <c r="HN479" s="38"/>
      <c r="HO479" s="38"/>
      <c r="HP479" s="38"/>
      <c r="HQ479" s="38"/>
      <c r="HR479" s="38"/>
      <c r="HS479" s="38"/>
      <c r="HT479" s="38"/>
      <c r="HU479" s="38"/>
      <c r="HV479" s="38"/>
      <c r="HW479" s="38"/>
      <c r="HX479" s="38"/>
      <c r="HY479" s="38"/>
      <c r="HZ479" s="38"/>
      <c r="IA479" s="38"/>
      <c r="IB479" s="38"/>
      <c r="IC479" s="38"/>
      <c r="ID479" s="38"/>
      <c r="IE479" s="38"/>
      <c r="IF479" s="38"/>
      <c r="IG479" s="38"/>
      <c r="IH479" s="38"/>
    </row>
    <row r="480" ht="19.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38"/>
      <c r="EI480" s="38"/>
      <c r="EJ480" s="38"/>
      <c r="EK480" s="38"/>
      <c r="EL480" s="38"/>
      <c r="EM480" s="38"/>
      <c r="EN480" s="38"/>
      <c r="EO480" s="38"/>
      <c r="EP480" s="38"/>
      <c r="EQ480" s="38"/>
      <c r="ER480" s="38"/>
      <c r="ES480" s="38"/>
      <c r="ET480" s="38"/>
      <c r="EU480" s="38"/>
      <c r="EV480" s="38"/>
      <c r="EW480" s="38"/>
      <c r="EX480" s="38"/>
      <c r="EY480" s="38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/>
      <c r="GC480" s="38"/>
      <c r="GD480" s="38"/>
      <c r="GE480" s="38"/>
      <c r="GF480" s="38"/>
      <c r="GG480" s="38"/>
      <c r="GH480" s="38"/>
      <c r="GI480" s="38"/>
      <c r="GJ480" s="38"/>
      <c r="GK480" s="38"/>
      <c r="GL480" s="38"/>
      <c r="GM480" s="38"/>
      <c r="GN480" s="38"/>
      <c r="GO480" s="38"/>
      <c r="GP480" s="38"/>
      <c r="GQ480" s="38"/>
      <c r="GR480" s="38"/>
      <c r="GS480" s="38"/>
      <c r="GT480" s="38"/>
      <c r="GU480" s="38"/>
      <c r="GV480" s="38"/>
      <c r="GW480" s="38"/>
      <c r="GX480" s="38"/>
      <c r="GY480" s="38"/>
      <c r="GZ480" s="38"/>
      <c r="HA480" s="38"/>
      <c r="HB480" s="38"/>
      <c r="HC480" s="38"/>
      <c r="HD480" s="38"/>
      <c r="HE480" s="38"/>
      <c r="HF480" s="38"/>
      <c r="HG480" s="38"/>
      <c r="HH480" s="38"/>
      <c r="HI480" s="38"/>
      <c r="HJ480" s="38"/>
      <c r="HK480" s="38"/>
      <c r="HL480" s="38"/>
      <c r="HM480" s="38"/>
      <c r="HN480" s="38"/>
      <c r="HO480" s="38"/>
      <c r="HP480" s="38"/>
      <c r="HQ480" s="38"/>
      <c r="HR480" s="38"/>
      <c r="HS480" s="38"/>
      <c r="HT480" s="38"/>
      <c r="HU480" s="38"/>
      <c r="HV480" s="38"/>
      <c r="HW480" s="38"/>
      <c r="HX480" s="38"/>
      <c r="HY480" s="38"/>
      <c r="HZ480" s="38"/>
      <c r="IA480" s="38"/>
      <c r="IB480" s="38"/>
      <c r="IC480" s="38"/>
      <c r="ID480" s="38"/>
      <c r="IE480" s="38"/>
      <c r="IF480" s="38"/>
      <c r="IG480" s="38"/>
      <c r="IH480" s="38"/>
    </row>
    <row r="481" ht="19.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38"/>
      <c r="EI481" s="38"/>
      <c r="EJ481" s="38"/>
      <c r="EK481" s="38"/>
      <c r="EL481" s="38"/>
      <c r="EM481" s="38"/>
      <c r="EN481" s="38"/>
      <c r="EO481" s="38"/>
      <c r="EP481" s="38"/>
      <c r="EQ481" s="38"/>
      <c r="ER481" s="38"/>
      <c r="ES481" s="38"/>
      <c r="ET481" s="38"/>
      <c r="EU481" s="38"/>
      <c r="EV481" s="38"/>
      <c r="EW481" s="38"/>
      <c r="EX481" s="38"/>
      <c r="EY481" s="38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  <c r="GL481" s="38"/>
      <c r="GM481" s="38"/>
      <c r="GN481" s="38"/>
      <c r="GO481" s="38"/>
      <c r="GP481" s="38"/>
      <c r="GQ481" s="38"/>
      <c r="GR481" s="38"/>
      <c r="GS481" s="38"/>
      <c r="GT481" s="38"/>
      <c r="GU481" s="38"/>
      <c r="GV481" s="38"/>
      <c r="GW481" s="38"/>
      <c r="GX481" s="38"/>
      <c r="GY481" s="38"/>
      <c r="GZ481" s="38"/>
      <c r="HA481" s="38"/>
      <c r="HB481" s="38"/>
      <c r="HC481" s="38"/>
      <c r="HD481" s="38"/>
      <c r="HE481" s="38"/>
      <c r="HF481" s="38"/>
      <c r="HG481" s="38"/>
      <c r="HH481" s="38"/>
      <c r="HI481" s="38"/>
      <c r="HJ481" s="38"/>
      <c r="HK481" s="38"/>
      <c r="HL481" s="38"/>
      <c r="HM481" s="38"/>
      <c r="HN481" s="38"/>
      <c r="HO481" s="38"/>
      <c r="HP481" s="38"/>
      <c r="HQ481" s="38"/>
      <c r="HR481" s="38"/>
      <c r="HS481" s="38"/>
      <c r="HT481" s="38"/>
      <c r="HU481" s="38"/>
      <c r="HV481" s="38"/>
      <c r="HW481" s="38"/>
      <c r="HX481" s="38"/>
      <c r="HY481" s="38"/>
      <c r="HZ481" s="38"/>
      <c r="IA481" s="38"/>
      <c r="IB481" s="38"/>
      <c r="IC481" s="38"/>
      <c r="ID481" s="38"/>
      <c r="IE481" s="38"/>
      <c r="IF481" s="38"/>
      <c r="IG481" s="38"/>
      <c r="IH481" s="38"/>
    </row>
    <row r="482" ht="19.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38"/>
      <c r="EI482" s="38"/>
      <c r="EJ482" s="38"/>
      <c r="EK482" s="38"/>
      <c r="EL482" s="38"/>
      <c r="EM482" s="38"/>
      <c r="EN482" s="38"/>
      <c r="EO482" s="38"/>
      <c r="EP482" s="38"/>
      <c r="EQ482" s="38"/>
      <c r="ER482" s="38"/>
      <c r="ES482" s="38"/>
      <c r="ET482" s="38"/>
      <c r="EU482" s="38"/>
      <c r="EV482" s="38"/>
      <c r="EW482" s="38"/>
      <c r="EX482" s="38"/>
      <c r="EY482" s="38"/>
      <c r="EZ482" s="38"/>
      <c r="FA482" s="38"/>
      <c r="FB482" s="38"/>
      <c r="FC482" s="38"/>
      <c r="FD482" s="38"/>
      <c r="FE482" s="38"/>
      <c r="FF482" s="38"/>
      <c r="FG482" s="38"/>
      <c r="FH482" s="38"/>
      <c r="FI482" s="38"/>
      <c r="FJ482" s="38"/>
      <c r="FK482" s="38"/>
      <c r="FL482" s="38"/>
      <c r="FM482" s="38"/>
      <c r="FN482" s="38"/>
      <c r="FO482" s="38"/>
      <c r="FP482" s="38"/>
      <c r="FQ482" s="38"/>
      <c r="FR482" s="38"/>
      <c r="FS482" s="38"/>
      <c r="FT482" s="38"/>
      <c r="FU482" s="38"/>
      <c r="FV482" s="38"/>
      <c r="FW482" s="38"/>
      <c r="FX482" s="38"/>
      <c r="FY482" s="38"/>
      <c r="FZ482" s="38"/>
      <c r="GA482" s="38"/>
      <c r="GB482" s="38"/>
      <c r="GC482" s="38"/>
      <c r="GD482" s="38"/>
      <c r="GE482" s="38"/>
      <c r="GF482" s="38"/>
      <c r="GG482" s="38"/>
      <c r="GH482" s="38"/>
      <c r="GI482" s="38"/>
      <c r="GJ482" s="38"/>
      <c r="GK482" s="38"/>
      <c r="GL482" s="38"/>
      <c r="GM482" s="38"/>
      <c r="GN482" s="38"/>
      <c r="GO482" s="38"/>
      <c r="GP482" s="38"/>
      <c r="GQ482" s="38"/>
      <c r="GR482" s="38"/>
      <c r="GS482" s="38"/>
      <c r="GT482" s="38"/>
      <c r="GU482" s="38"/>
      <c r="GV482" s="38"/>
      <c r="GW482" s="38"/>
      <c r="GX482" s="38"/>
      <c r="GY482" s="38"/>
      <c r="GZ482" s="38"/>
      <c r="HA482" s="38"/>
      <c r="HB482" s="38"/>
      <c r="HC482" s="38"/>
      <c r="HD482" s="38"/>
      <c r="HE482" s="38"/>
      <c r="HF482" s="38"/>
      <c r="HG482" s="38"/>
      <c r="HH482" s="38"/>
      <c r="HI482" s="38"/>
      <c r="HJ482" s="38"/>
      <c r="HK482" s="38"/>
      <c r="HL482" s="38"/>
      <c r="HM482" s="38"/>
      <c r="HN482" s="38"/>
      <c r="HO482" s="38"/>
      <c r="HP482" s="38"/>
      <c r="HQ482" s="38"/>
      <c r="HR482" s="38"/>
      <c r="HS482" s="38"/>
      <c r="HT482" s="38"/>
      <c r="HU482" s="38"/>
      <c r="HV482" s="38"/>
      <c r="HW482" s="38"/>
      <c r="HX482" s="38"/>
      <c r="HY482" s="38"/>
      <c r="HZ482" s="38"/>
      <c r="IA482" s="38"/>
      <c r="IB482" s="38"/>
      <c r="IC482" s="38"/>
      <c r="ID482" s="38"/>
      <c r="IE482" s="38"/>
      <c r="IF482" s="38"/>
      <c r="IG482" s="38"/>
      <c r="IH482" s="38"/>
    </row>
    <row r="483" ht="19.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38"/>
      <c r="EI483" s="38"/>
      <c r="EJ483" s="38"/>
      <c r="EK483" s="38"/>
      <c r="EL483" s="38"/>
      <c r="EM483" s="38"/>
      <c r="EN483" s="38"/>
      <c r="EO483" s="38"/>
      <c r="EP483" s="38"/>
      <c r="EQ483" s="38"/>
      <c r="ER483" s="38"/>
      <c r="ES483" s="38"/>
      <c r="ET483" s="38"/>
      <c r="EU483" s="38"/>
      <c r="EV483" s="38"/>
      <c r="EW483" s="38"/>
      <c r="EX483" s="38"/>
      <c r="EY483" s="38"/>
      <c r="EZ483" s="38"/>
      <c r="FA483" s="38"/>
      <c r="FB483" s="38"/>
      <c r="FC483" s="38"/>
      <c r="FD483" s="38"/>
      <c r="FE483" s="38"/>
      <c r="FF483" s="38"/>
      <c r="FG483" s="38"/>
      <c r="FH483" s="38"/>
      <c r="FI483" s="38"/>
      <c r="FJ483" s="38"/>
      <c r="FK483" s="38"/>
      <c r="FL483" s="38"/>
      <c r="FM483" s="38"/>
      <c r="FN483" s="38"/>
      <c r="FO483" s="38"/>
      <c r="FP483" s="38"/>
      <c r="FQ483" s="38"/>
      <c r="FR483" s="38"/>
      <c r="FS483" s="38"/>
      <c r="FT483" s="38"/>
      <c r="FU483" s="38"/>
      <c r="FV483" s="38"/>
      <c r="FW483" s="38"/>
      <c r="FX483" s="38"/>
      <c r="FY483" s="38"/>
      <c r="FZ483" s="38"/>
      <c r="GA483" s="38"/>
      <c r="GB483" s="38"/>
      <c r="GC483" s="38"/>
      <c r="GD483" s="38"/>
      <c r="GE483" s="38"/>
      <c r="GF483" s="38"/>
      <c r="GG483" s="38"/>
      <c r="GH483" s="38"/>
      <c r="GI483" s="38"/>
      <c r="GJ483" s="38"/>
      <c r="GK483" s="38"/>
      <c r="GL483" s="38"/>
      <c r="GM483" s="38"/>
      <c r="GN483" s="38"/>
      <c r="GO483" s="38"/>
      <c r="GP483" s="38"/>
      <c r="GQ483" s="38"/>
      <c r="GR483" s="38"/>
      <c r="GS483" s="38"/>
      <c r="GT483" s="38"/>
      <c r="GU483" s="38"/>
      <c r="GV483" s="38"/>
      <c r="GW483" s="38"/>
      <c r="GX483" s="38"/>
      <c r="GY483" s="38"/>
      <c r="GZ483" s="38"/>
      <c r="HA483" s="38"/>
      <c r="HB483" s="38"/>
      <c r="HC483" s="38"/>
      <c r="HD483" s="38"/>
      <c r="HE483" s="38"/>
      <c r="HF483" s="38"/>
      <c r="HG483" s="38"/>
      <c r="HH483" s="38"/>
      <c r="HI483" s="38"/>
      <c r="HJ483" s="38"/>
      <c r="HK483" s="38"/>
      <c r="HL483" s="38"/>
      <c r="HM483" s="38"/>
      <c r="HN483" s="38"/>
      <c r="HO483" s="38"/>
      <c r="HP483" s="38"/>
      <c r="HQ483" s="38"/>
      <c r="HR483" s="38"/>
      <c r="HS483" s="38"/>
      <c r="HT483" s="38"/>
      <c r="HU483" s="38"/>
      <c r="HV483" s="38"/>
      <c r="HW483" s="38"/>
      <c r="HX483" s="38"/>
      <c r="HY483" s="38"/>
      <c r="HZ483" s="38"/>
      <c r="IA483" s="38"/>
      <c r="IB483" s="38"/>
      <c r="IC483" s="38"/>
      <c r="ID483" s="38"/>
      <c r="IE483" s="38"/>
      <c r="IF483" s="38"/>
      <c r="IG483" s="38"/>
      <c r="IH483" s="38"/>
    </row>
    <row r="484" ht="19.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38"/>
      <c r="EI484" s="38"/>
      <c r="EJ484" s="38"/>
      <c r="EK484" s="38"/>
      <c r="EL484" s="38"/>
      <c r="EM484" s="38"/>
      <c r="EN484" s="38"/>
      <c r="EO484" s="38"/>
      <c r="EP484" s="38"/>
      <c r="EQ484" s="38"/>
      <c r="ER484" s="38"/>
      <c r="ES484" s="38"/>
      <c r="ET484" s="38"/>
      <c r="EU484" s="38"/>
      <c r="EV484" s="38"/>
      <c r="EW484" s="38"/>
      <c r="EX484" s="38"/>
      <c r="EY484" s="38"/>
      <c r="EZ484" s="38"/>
      <c r="FA484" s="38"/>
      <c r="FB484" s="38"/>
      <c r="FC484" s="38"/>
      <c r="FD484" s="38"/>
      <c r="FE484" s="38"/>
      <c r="FF484" s="38"/>
      <c r="FG484" s="38"/>
      <c r="FH484" s="38"/>
      <c r="FI484" s="38"/>
      <c r="FJ484" s="38"/>
      <c r="FK484" s="38"/>
      <c r="FL484" s="38"/>
      <c r="FM484" s="38"/>
      <c r="FN484" s="38"/>
      <c r="FO484" s="38"/>
      <c r="FP484" s="38"/>
      <c r="FQ484" s="38"/>
      <c r="FR484" s="38"/>
      <c r="FS484" s="38"/>
      <c r="FT484" s="38"/>
      <c r="FU484" s="38"/>
      <c r="FV484" s="38"/>
      <c r="FW484" s="38"/>
      <c r="FX484" s="38"/>
      <c r="FY484" s="38"/>
      <c r="FZ484" s="38"/>
      <c r="GA484" s="38"/>
      <c r="GB484" s="38"/>
      <c r="GC484" s="38"/>
      <c r="GD484" s="38"/>
      <c r="GE484" s="38"/>
      <c r="GF484" s="38"/>
      <c r="GG484" s="38"/>
      <c r="GH484" s="38"/>
      <c r="GI484" s="38"/>
      <c r="GJ484" s="38"/>
      <c r="GK484" s="38"/>
      <c r="GL484" s="38"/>
      <c r="GM484" s="38"/>
      <c r="GN484" s="38"/>
      <c r="GO484" s="38"/>
      <c r="GP484" s="38"/>
      <c r="GQ484" s="38"/>
      <c r="GR484" s="38"/>
      <c r="GS484" s="38"/>
      <c r="GT484" s="38"/>
      <c r="GU484" s="38"/>
      <c r="GV484" s="38"/>
      <c r="GW484" s="38"/>
      <c r="GX484" s="38"/>
      <c r="GY484" s="38"/>
      <c r="GZ484" s="38"/>
      <c r="HA484" s="38"/>
      <c r="HB484" s="38"/>
      <c r="HC484" s="38"/>
      <c r="HD484" s="38"/>
      <c r="HE484" s="38"/>
      <c r="HF484" s="38"/>
      <c r="HG484" s="38"/>
      <c r="HH484" s="38"/>
      <c r="HI484" s="38"/>
      <c r="HJ484" s="38"/>
      <c r="HK484" s="38"/>
      <c r="HL484" s="38"/>
      <c r="HM484" s="38"/>
      <c r="HN484" s="38"/>
      <c r="HO484" s="38"/>
      <c r="HP484" s="38"/>
      <c r="HQ484" s="38"/>
      <c r="HR484" s="38"/>
      <c r="HS484" s="38"/>
      <c r="HT484" s="38"/>
      <c r="HU484" s="38"/>
      <c r="HV484" s="38"/>
      <c r="HW484" s="38"/>
      <c r="HX484" s="38"/>
      <c r="HY484" s="38"/>
      <c r="HZ484" s="38"/>
      <c r="IA484" s="38"/>
      <c r="IB484" s="38"/>
      <c r="IC484" s="38"/>
      <c r="ID484" s="38"/>
      <c r="IE484" s="38"/>
      <c r="IF484" s="38"/>
      <c r="IG484" s="38"/>
      <c r="IH484" s="38"/>
    </row>
    <row r="485" ht="19.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  <c r="DD485" s="38"/>
      <c r="DE485" s="38"/>
      <c r="DF485" s="38"/>
      <c r="DG485" s="38"/>
      <c r="DH485" s="38"/>
      <c r="DI485" s="38"/>
      <c r="DJ485" s="38"/>
      <c r="DK485" s="38"/>
      <c r="DL485" s="38"/>
      <c r="DM485" s="38"/>
      <c r="DN485" s="38"/>
      <c r="DO485" s="38"/>
      <c r="DP485" s="38"/>
      <c r="DQ485" s="38"/>
      <c r="DR485" s="38"/>
      <c r="DS485" s="38"/>
      <c r="DT485" s="38"/>
      <c r="DU485" s="38"/>
      <c r="DV485" s="38"/>
      <c r="DW485" s="38"/>
      <c r="DX485" s="38"/>
      <c r="DY485" s="38"/>
      <c r="DZ485" s="38"/>
      <c r="EA485" s="38"/>
      <c r="EB485" s="38"/>
      <c r="EC485" s="38"/>
      <c r="ED485" s="38"/>
      <c r="EE485" s="38"/>
      <c r="EF485" s="38"/>
      <c r="EG485" s="38"/>
      <c r="EH485" s="38"/>
      <c r="EI485" s="38"/>
      <c r="EJ485" s="38"/>
      <c r="EK485" s="38"/>
      <c r="EL485" s="38"/>
      <c r="EM485" s="38"/>
      <c r="EN485" s="38"/>
      <c r="EO485" s="38"/>
      <c r="EP485" s="38"/>
      <c r="EQ485" s="38"/>
      <c r="ER485" s="38"/>
      <c r="ES485" s="38"/>
      <c r="ET485" s="38"/>
      <c r="EU485" s="38"/>
      <c r="EV485" s="38"/>
      <c r="EW485" s="38"/>
      <c r="EX485" s="38"/>
      <c r="EY485" s="38"/>
      <c r="EZ485" s="38"/>
      <c r="FA485" s="38"/>
      <c r="FB485" s="38"/>
      <c r="FC485" s="38"/>
      <c r="FD485" s="38"/>
      <c r="FE485" s="38"/>
      <c r="FF485" s="38"/>
      <c r="FG485" s="38"/>
      <c r="FH485" s="38"/>
      <c r="FI485" s="38"/>
      <c r="FJ485" s="38"/>
      <c r="FK485" s="38"/>
      <c r="FL485" s="38"/>
      <c r="FM485" s="38"/>
      <c r="FN485" s="38"/>
      <c r="FO485" s="38"/>
      <c r="FP485" s="38"/>
      <c r="FQ485" s="38"/>
      <c r="FR485" s="38"/>
      <c r="FS485" s="38"/>
      <c r="FT485" s="38"/>
      <c r="FU485" s="38"/>
      <c r="FV485" s="38"/>
      <c r="FW485" s="38"/>
      <c r="FX485" s="38"/>
      <c r="FY485" s="38"/>
      <c r="FZ485" s="38"/>
      <c r="GA485" s="38"/>
      <c r="GB485" s="38"/>
      <c r="GC485" s="38"/>
      <c r="GD485" s="38"/>
      <c r="GE485" s="38"/>
      <c r="GF485" s="38"/>
      <c r="GG485" s="38"/>
      <c r="GH485" s="38"/>
      <c r="GI485" s="38"/>
      <c r="GJ485" s="38"/>
      <c r="GK485" s="38"/>
      <c r="GL485" s="38"/>
      <c r="GM485" s="38"/>
      <c r="GN485" s="38"/>
      <c r="GO485" s="38"/>
      <c r="GP485" s="38"/>
      <c r="GQ485" s="38"/>
      <c r="GR485" s="38"/>
      <c r="GS485" s="38"/>
      <c r="GT485" s="38"/>
      <c r="GU485" s="38"/>
      <c r="GV485" s="38"/>
      <c r="GW485" s="38"/>
      <c r="GX485" s="38"/>
      <c r="GY485" s="38"/>
      <c r="GZ485" s="38"/>
      <c r="HA485" s="38"/>
      <c r="HB485" s="38"/>
      <c r="HC485" s="38"/>
      <c r="HD485" s="38"/>
      <c r="HE485" s="38"/>
      <c r="HF485" s="38"/>
      <c r="HG485" s="38"/>
      <c r="HH485" s="38"/>
      <c r="HI485" s="38"/>
      <c r="HJ485" s="38"/>
      <c r="HK485" s="38"/>
      <c r="HL485" s="38"/>
      <c r="HM485" s="38"/>
      <c r="HN485" s="38"/>
      <c r="HO485" s="38"/>
      <c r="HP485" s="38"/>
      <c r="HQ485" s="38"/>
      <c r="HR485" s="38"/>
      <c r="HS485" s="38"/>
      <c r="HT485" s="38"/>
      <c r="HU485" s="38"/>
      <c r="HV485" s="38"/>
      <c r="HW485" s="38"/>
      <c r="HX485" s="38"/>
      <c r="HY485" s="38"/>
      <c r="HZ485" s="38"/>
      <c r="IA485" s="38"/>
      <c r="IB485" s="38"/>
      <c r="IC485" s="38"/>
      <c r="ID485" s="38"/>
      <c r="IE485" s="38"/>
      <c r="IF485" s="38"/>
      <c r="IG485" s="38"/>
      <c r="IH485" s="38"/>
    </row>
    <row r="486" ht="19.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  <c r="DD486" s="38"/>
      <c r="DE486" s="38"/>
      <c r="DF486" s="38"/>
      <c r="DG486" s="38"/>
      <c r="DH486" s="38"/>
      <c r="DI486" s="38"/>
      <c r="DJ486" s="38"/>
      <c r="DK486" s="38"/>
      <c r="DL486" s="38"/>
      <c r="DM486" s="38"/>
      <c r="DN486" s="38"/>
      <c r="DO486" s="38"/>
      <c r="DP486" s="38"/>
      <c r="DQ486" s="38"/>
      <c r="DR486" s="38"/>
      <c r="DS486" s="38"/>
      <c r="DT486" s="38"/>
      <c r="DU486" s="38"/>
      <c r="DV486" s="38"/>
      <c r="DW486" s="38"/>
      <c r="DX486" s="38"/>
      <c r="DY486" s="38"/>
      <c r="DZ486" s="38"/>
      <c r="EA486" s="38"/>
      <c r="EB486" s="38"/>
      <c r="EC486" s="38"/>
      <c r="ED486" s="38"/>
      <c r="EE486" s="38"/>
      <c r="EF486" s="38"/>
      <c r="EG486" s="38"/>
      <c r="EH486" s="38"/>
      <c r="EI486" s="38"/>
      <c r="EJ486" s="38"/>
      <c r="EK486" s="38"/>
      <c r="EL486" s="38"/>
      <c r="EM486" s="38"/>
      <c r="EN486" s="38"/>
      <c r="EO486" s="38"/>
      <c r="EP486" s="38"/>
      <c r="EQ486" s="38"/>
      <c r="ER486" s="38"/>
      <c r="ES486" s="38"/>
      <c r="ET486" s="38"/>
      <c r="EU486" s="38"/>
      <c r="EV486" s="38"/>
      <c r="EW486" s="38"/>
      <c r="EX486" s="38"/>
      <c r="EY486" s="38"/>
      <c r="EZ486" s="38"/>
      <c r="FA486" s="38"/>
      <c r="FB486" s="38"/>
      <c r="FC486" s="38"/>
      <c r="FD486" s="38"/>
      <c r="FE486" s="38"/>
      <c r="FF486" s="38"/>
      <c r="FG486" s="38"/>
      <c r="FH486" s="38"/>
      <c r="FI486" s="38"/>
      <c r="FJ486" s="38"/>
      <c r="FK486" s="38"/>
      <c r="FL486" s="38"/>
      <c r="FM486" s="38"/>
      <c r="FN486" s="38"/>
      <c r="FO486" s="38"/>
      <c r="FP486" s="38"/>
      <c r="FQ486" s="38"/>
      <c r="FR486" s="38"/>
      <c r="FS486" s="38"/>
      <c r="FT486" s="38"/>
      <c r="FU486" s="38"/>
      <c r="FV486" s="38"/>
      <c r="FW486" s="38"/>
      <c r="FX486" s="38"/>
      <c r="FY486" s="38"/>
      <c r="FZ486" s="38"/>
      <c r="GA486" s="38"/>
      <c r="GB486" s="38"/>
      <c r="GC486" s="38"/>
      <c r="GD486" s="38"/>
      <c r="GE486" s="38"/>
      <c r="GF486" s="38"/>
      <c r="GG486" s="38"/>
      <c r="GH486" s="38"/>
      <c r="GI486" s="38"/>
      <c r="GJ486" s="38"/>
      <c r="GK486" s="38"/>
      <c r="GL486" s="38"/>
      <c r="GM486" s="38"/>
      <c r="GN486" s="38"/>
      <c r="GO486" s="38"/>
      <c r="GP486" s="38"/>
      <c r="GQ486" s="38"/>
      <c r="GR486" s="38"/>
      <c r="GS486" s="38"/>
      <c r="GT486" s="38"/>
      <c r="GU486" s="38"/>
      <c r="GV486" s="38"/>
      <c r="GW486" s="38"/>
      <c r="GX486" s="38"/>
      <c r="GY486" s="38"/>
      <c r="GZ486" s="38"/>
      <c r="HA486" s="38"/>
      <c r="HB486" s="38"/>
      <c r="HC486" s="38"/>
      <c r="HD486" s="38"/>
      <c r="HE486" s="38"/>
      <c r="HF486" s="38"/>
      <c r="HG486" s="38"/>
      <c r="HH486" s="38"/>
      <c r="HI486" s="38"/>
      <c r="HJ486" s="38"/>
      <c r="HK486" s="38"/>
      <c r="HL486" s="38"/>
      <c r="HM486" s="38"/>
      <c r="HN486" s="38"/>
      <c r="HO486" s="38"/>
      <c r="HP486" s="38"/>
      <c r="HQ486" s="38"/>
      <c r="HR486" s="38"/>
      <c r="HS486" s="38"/>
      <c r="HT486" s="38"/>
      <c r="HU486" s="38"/>
      <c r="HV486" s="38"/>
      <c r="HW486" s="38"/>
      <c r="HX486" s="38"/>
      <c r="HY486" s="38"/>
      <c r="HZ486" s="38"/>
      <c r="IA486" s="38"/>
      <c r="IB486" s="38"/>
      <c r="IC486" s="38"/>
      <c r="ID486" s="38"/>
      <c r="IE486" s="38"/>
      <c r="IF486" s="38"/>
      <c r="IG486" s="38"/>
      <c r="IH486" s="38"/>
    </row>
    <row r="487" ht="19.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  <c r="DD487" s="38"/>
      <c r="DE487" s="38"/>
      <c r="DF487" s="38"/>
      <c r="DG487" s="38"/>
      <c r="DH487" s="38"/>
      <c r="DI487" s="38"/>
      <c r="DJ487" s="38"/>
      <c r="DK487" s="38"/>
      <c r="DL487" s="38"/>
      <c r="DM487" s="38"/>
      <c r="DN487" s="38"/>
      <c r="DO487" s="38"/>
      <c r="DP487" s="38"/>
      <c r="DQ487" s="38"/>
      <c r="DR487" s="38"/>
      <c r="DS487" s="38"/>
      <c r="DT487" s="38"/>
      <c r="DU487" s="38"/>
      <c r="DV487" s="38"/>
      <c r="DW487" s="38"/>
      <c r="DX487" s="38"/>
      <c r="DY487" s="38"/>
      <c r="DZ487" s="38"/>
      <c r="EA487" s="38"/>
      <c r="EB487" s="38"/>
      <c r="EC487" s="38"/>
      <c r="ED487" s="38"/>
      <c r="EE487" s="38"/>
      <c r="EF487" s="38"/>
      <c r="EG487" s="38"/>
      <c r="EH487" s="38"/>
      <c r="EI487" s="38"/>
      <c r="EJ487" s="38"/>
      <c r="EK487" s="38"/>
      <c r="EL487" s="38"/>
      <c r="EM487" s="38"/>
      <c r="EN487" s="38"/>
      <c r="EO487" s="38"/>
      <c r="EP487" s="38"/>
      <c r="EQ487" s="38"/>
      <c r="ER487" s="38"/>
      <c r="ES487" s="38"/>
      <c r="ET487" s="38"/>
      <c r="EU487" s="38"/>
      <c r="EV487" s="38"/>
      <c r="EW487" s="38"/>
      <c r="EX487" s="38"/>
      <c r="EY487" s="38"/>
      <c r="EZ487" s="38"/>
      <c r="FA487" s="38"/>
      <c r="FB487" s="38"/>
      <c r="FC487" s="38"/>
      <c r="FD487" s="38"/>
      <c r="FE487" s="38"/>
      <c r="FF487" s="38"/>
      <c r="FG487" s="38"/>
      <c r="FH487" s="38"/>
      <c r="FI487" s="38"/>
      <c r="FJ487" s="38"/>
      <c r="FK487" s="38"/>
      <c r="FL487" s="38"/>
      <c r="FM487" s="38"/>
      <c r="FN487" s="38"/>
      <c r="FO487" s="38"/>
      <c r="FP487" s="38"/>
      <c r="FQ487" s="38"/>
      <c r="FR487" s="38"/>
      <c r="FS487" s="38"/>
      <c r="FT487" s="38"/>
      <c r="FU487" s="38"/>
      <c r="FV487" s="38"/>
      <c r="FW487" s="38"/>
      <c r="FX487" s="38"/>
      <c r="FY487" s="38"/>
      <c r="FZ487" s="38"/>
      <c r="GA487" s="38"/>
      <c r="GB487" s="38"/>
      <c r="GC487" s="38"/>
      <c r="GD487" s="38"/>
      <c r="GE487" s="38"/>
      <c r="GF487" s="38"/>
      <c r="GG487" s="38"/>
      <c r="GH487" s="38"/>
      <c r="GI487" s="38"/>
      <c r="GJ487" s="38"/>
      <c r="GK487" s="38"/>
      <c r="GL487" s="38"/>
      <c r="GM487" s="38"/>
      <c r="GN487" s="38"/>
      <c r="GO487" s="38"/>
      <c r="GP487" s="38"/>
      <c r="GQ487" s="38"/>
      <c r="GR487" s="38"/>
      <c r="GS487" s="38"/>
      <c r="GT487" s="38"/>
      <c r="GU487" s="38"/>
      <c r="GV487" s="38"/>
      <c r="GW487" s="38"/>
      <c r="GX487" s="38"/>
      <c r="GY487" s="38"/>
      <c r="GZ487" s="38"/>
      <c r="HA487" s="38"/>
      <c r="HB487" s="38"/>
      <c r="HC487" s="38"/>
      <c r="HD487" s="38"/>
      <c r="HE487" s="38"/>
      <c r="HF487" s="38"/>
      <c r="HG487" s="38"/>
      <c r="HH487" s="38"/>
      <c r="HI487" s="38"/>
      <c r="HJ487" s="38"/>
      <c r="HK487" s="38"/>
      <c r="HL487" s="38"/>
      <c r="HM487" s="38"/>
      <c r="HN487" s="38"/>
      <c r="HO487" s="38"/>
      <c r="HP487" s="38"/>
      <c r="HQ487" s="38"/>
      <c r="HR487" s="38"/>
      <c r="HS487" s="38"/>
      <c r="HT487" s="38"/>
      <c r="HU487" s="38"/>
      <c r="HV487" s="38"/>
      <c r="HW487" s="38"/>
      <c r="HX487" s="38"/>
      <c r="HY487" s="38"/>
      <c r="HZ487" s="38"/>
      <c r="IA487" s="38"/>
      <c r="IB487" s="38"/>
      <c r="IC487" s="38"/>
      <c r="ID487" s="38"/>
      <c r="IE487" s="38"/>
      <c r="IF487" s="38"/>
      <c r="IG487" s="38"/>
      <c r="IH487" s="38"/>
    </row>
    <row r="488" ht="19.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  <c r="DD488" s="38"/>
      <c r="DE488" s="38"/>
      <c r="DF488" s="38"/>
      <c r="DG488" s="38"/>
      <c r="DH488" s="38"/>
      <c r="DI488" s="38"/>
      <c r="DJ488" s="38"/>
      <c r="DK488" s="38"/>
      <c r="DL488" s="38"/>
      <c r="DM488" s="38"/>
      <c r="DN488" s="38"/>
      <c r="DO488" s="38"/>
      <c r="DP488" s="38"/>
      <c r="DQ488" s="38"/>
      <c r="DR488" s="38"/>
      <c r="DS488" s="38"/>
      <c r="DT488" s="38"/>
      <c r="DU488" s="38"/>
      <c r="DV488" s="38"/>
      <c r="DW488" s="38"/>
      <c r="DX488" s="38"/>
      <c r="DY488" s="38"/>
      <c r="DZ488" s="38"/>
      <c r="EA488" s="38"/>
      <c r="EB488" s="38"/>
      <c r="EC488" s="38"/>
      <c r="ED488" s="38"/>
      <c r="EE488" s="38"/>
      <c r="EF488" s="38"/>
      <c r="EG488" s="38"/>
      <c r="EH488" s="38"/>
      <c r="EI488" s="38"/>
      <c r="EJ488" s="38"/>
      <c r="EK488" s="38"/>
      <c r="EL488" s="38"/>
      <c r="EM488" s="38"/>
      <c r="EN488" s="38"/>
      <c r="EO488" s="38"/>
      <c r="EP488" s="38"/>
      <c r="EQ488" s="38"/>
      <c r="ER488" s="38"/>
      <c r="ES488" s="38"/>
      <c r="ET488" s="38"/>
      <c r="EU488" s="38"/>
      <c r="EV488" s="38"/>
      <c r="EW488" s="38"/>
      <c r="EX488" s="38"/>
      <c r="EY488" s="38"/>
      <c r="EZ488" s="38"/>
      <c r="FA488" s="38"/>
      <c r="FB488" s="38"/>
      <c r="FC488" s="38"/>
      <c r="FD488" s="38"/>
      <c r="FE488" s="38"/>
      <c r="FF488" s="38"/>
      <c r="FG488" s="38"/>
      <c r="FH488" s="38"/>
      <c r="FI488" s="38"/>
      <c r="FJ488" s="38"/>
      <c r="FK488" s="38"/>
      <c r="FL488" s="38"/>
      <c r="FM488" s="38"/>
      <c r="FN488" s="38"/>
      <c r="FO488" s="38"/>
      <c r="FP488" s="38"/>
      <c r="FQ488" s="38"/>
      <c r="FR488" s="38"/>
      <c r="FS488" s="38"/>
      <c r="FT488" s="38"/>
      <c r="FU488" s="38"/>
      <c r="FV488" s="38"/>
      <c r="FW488" s="38"/>
      <c r="FX488" s="38"/>
      <c r="FY488" s="38"/>
      <c r="FZ488" s="38"/>
      <c r="GA488" s="38"/>
      <c r="GB488" s="38"/>
      <c r="GC488" s="38"/>
      <c r="GD488" s="38"/>
      <c r="GE488" s="38"/>
      <c r="GF488" s="38"/>
      <c r="GG488" s="38"/>
      <c r="GH488" s="38"/>
      <c r="GI488" s="38"/>
      <c r="GJ488" s="38"/>
      <c r="GK488" s="38"/>
      <c r="GL488" s="38"/>
      <c r="GM488" s="38"/>
      <c r="GN488" s="38"/>
      <c r="GO488" s="38"/>
      <c r="GP488" s="38"/>
      <c r="GQ488" s="38"/>
      <c r="GR488" s="38"/>
      <c r="GS488" s="38"/>
      <c r="GT488" s="38"/>
      <c r="GU488" s="38"/>
      <c r="GV488" s="38"/>
      <c r="GW488" s="38"/>
      <c r="GX488" s="38"/>
      <c r="GY488" s="38"/>
      <c r="GZ488" s="38"/>
      <c r="HA488" s="38"/>
      <c r="HB488" s="38"/>
      <c r="HC488" s="38"/>
      <c r="HD488" s="38"/>
      <c r="HE488" s="38"/>
      <c r="HF488" s="38"/>
      <c r="HG488" s="38"/>
      <c r="HH488" s="38"/>
      <c r="HI488" s="38"/>
      <c r="HJ488" s="38"/>
      <c r="HK488" s="38"/>
      <c r="HL488" s="38"/>
      <c r="HM488" s="38"/>
      <c r="HN488" s="38"/>
      <c r="HO488" s="38"/>
      <c r="HP488" s="38"/>
      <c r="HQ488" s="38"/>
      <c r="HR488" s="38"/>
      <c r="HS488" s="38"/>
      <c r="HT488" s="38"/>
      <c r="HU488" s="38"/>
      <c r="HV488" s="38"/>
      <c r="HW488" s="38"/>
      <c r="HX488" s="38"/>
      <c r="HY488" s="38"/>
      <c r="HZ488" s="38"/>
      <c r="IA488" s="38"/>
      <c r="IB488" s="38"/>
      <c r="IC488" s="38"/>
      <c r="ID488" s="38"/>
      <c r="IE488" s="38"/>
      <c r="IF488" s="38"/>
      <c r="IG488" s="38"/>
      <c r="IH488" s="38"/>
    </row>
    <row r="489" ht="19.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  <c r="DD489" s="38"/>
      <c r="DE489" s="38"/>
      <c r="DF489" s="38"/>
      <c r="DG489" s="38"/>
      <c r="DH489" s="38"/>
      <c r="DI489" s="38"/>
      <c r="DJ489" s="38"/>
      <c r="DK489" s="38"/>
      <c r="DL489" s="38"/>
      <c r="DM489" s="38"/>
      <c r="DN489" s="38"/>
      <c r="DO489" s="38"/>
      <c r="DP489" s="38"/>
      <c r="DQ489" s="38"/>
      <c r="DR489" s="38"/>
      <c r="DS489" s="38"/>
      <c r="DT489" s="38"/>
      <c r="DU489" s="38"/>
      <c r="DV489" s="38"/>
      <c r="DW489" s="38"/>
      <c r="DX489" s="38"/>
      <c r="DY489" s="38"/>
      <c r="DZ489" s="38"/>
      <c r="EA489" s="38"/>
      <c r="EB489" s="38"/>
      <c r="EC489" s="38"/>
      <c r="ED489" s="38"/>
      <c r="EE489" s="38"/>
      <c r="EF489" s="38"/>
      <c r="EG489" s="38"/>
      <c r="EH489" s="38"/>
      <c r="EI489" s="38"/>
      <c r="EJ489" s="38"/>
      <c r="EK489" s="38"/>
      <c r="EL489" s="38"/>
      <c r="EM489" s="38"/>
      <c r="EN489" s="38"/>
      <c r="EO489" s="38"/>
      <c r="EP489" s="38"/>
      <c r="EQ489" s="38"/>
      <c r="ER489" s="38"/>
      <c r="ES489" s="38"/>
      <c r="ET489" s="38"/>
      <c r="EU489" s="38"/>
      <c r="EV489" s="38"/>
      <c r="EW489" s="38"/>
      <c r="EX489" s="38"/>
      <c r="EY489" s="38"/>
      <c r="EZ489" s="38"/>
      <c r="FA489" s="38"/>
      <c r="FB489" s="38"/>
      <c r="FC489" s="38"/>
      <c r="FD489" s="38"/>
      <c r="FE489" s="38"/>
      <c r="FF489" s="38"/>
      <c r="FG489" s="38"/>
      <c r="FH489" s="38"/>
      <c r="FI489" s="38"/>
      <c r="FJ489" s="38"/>
      <c r="FK489" s="38"/>
      <c r="FL489" s="38"/>
      <c r="FM489" s="38"/>
      <c r="FN489" s="38"/>
      <c r="FO489" s="38"/>
      <c r="FP489" s="38"/>
      <c r="FQ489" s="38"/>
      <c r="FR489" s="38"/>
      <c r="FS489" s="38"/>
      <c r="FT489" s="38"/>
      <c r="FU489" s="38"/>
      <c r="FV489" s="38"/>
      <c r="FW489" s="38"/>
      <c r="FX489" s="38"/>
      <c r="FY489" s="38"/>
      <c r="FZ489" s="38"/>
      <c r="GA489" s="38"/>
      <c r="GB489" s="38"/>
      <c r="GC489" s="38"/>
      <c r="GD489" s="38"/>
      <c r="GE489" s="38"/>
      <c r="GF489" s="38"/>
      <c r="GG489" s="38"/>
      <c r="GH489" s="38"/>
      <c r="GI489" s="38"/>
      <c r="GJ489" s="38"/>
      <c r="GK489" s="38"/>
      <c r="GL489" s="38"/>
      <c r="GM489" s="38"/>
      <c r="GN489" s="38"/>
      <c r="GO489" s="38"/>
      <c r="GP489" s="38"/>
      <c r="GQ489" s="38"/>
      <c r="GR489" s="38"/>
      <c r="GS489" s="38"/>
      <c r="GT489" s="38"/>
      <c r="GU489" s="38"/>
      <c r="GV489" s="38"/>
      <c r="GW489" s="38"/>
      <c r="GX489" s="38"/>
      <c r="GY489" s="38"/>
      <c r="GZ489" s="38"/>
      <c r="HA489" s="38"/>
      <c r="HB489" s="38"/>
      <c r="HC489" s="38"/>
      <c r="HD489" s="38"/>
      <c r="HE489" s="38"/>
      <c r="HF489" s="38"/>
      <c r="HG489" s="38"/>
      <c r="HH489" s="38"/>
      <c r="HI489" s="38"/>
      <c r="HJ489" s="38"/>
      <c r="HK489" s="38"/>
      <c r="HL489" s="38"/>
      <c r="HM489" s="38"/>
      <c r="HN489" s="38"/>
      <c r="HO489" s="38"/>
      <c r="HP489" s="38"/>
      <c r="HQ489" s="38"/>
      <c r="HR489" s="38"/>
      <c r="HS489" s="38"/>
      <c r="HT489" s="38"/>
      <c r="HU489" s="38"/>
      <c r="HV489" s="38"/>
      <c r="HW489" s="38"/>
      <c r="HX489" s="38"/>
      <c r="HY489" s="38"/>
      <c r="HZ489" s="38"/>
      <c r="IA489" s="38"/>
      <c r="IB489" s="38"/>
      <c r="IC489" s="38"/>
      <c r="ID489" s="38"/>
      <c r="IE489" s="38"/>
      <c r="IF489" s="38"/>
      <c r="IG489" s="38"/>
      <c r="IH489" s="38"/>
    </row>
    <row r="490" ht="19.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  <c r="DD490" s="38"/>
      <c r="DE490" s="38"/>
      <c r="DF490" s="38"/>
      <c r="DG490" s="38"/>
      <c r="DH490" s="38"/>
      <c r="DI490" s="38"/>
      <c r="DJ490" s="38"/>
      <c r="DK490" s="38"/>
      <c r="DL490" s="38"/>
      <c r="DM490" s="38"/>
      <c r="DN490" s="38"/>
      <c r="DO490" s="38"/>
      <c r="DP490" s="38"/>
      <c r="DQ490" s="38"/>
      <c r="DR490" s="38"/>
      <c r="DS490" s="38"/>
      <c r="DT490" s="38"/>
      <c r="DU490" s="38"/>
      <c r="DV490" s="38"/>
      <c r="DW490" s="38"/>
      <c r="DX490" s="38"/>
      <c r="DY490" s="38"/>
      <c r="DZ490" s="38"/>
      <c r="EA490" s="38"/>
      <c r="EB490" s="38"/>
      <c r="EC490" s="38"/>
      <c r="ED490" s="38"/>
      <c r="EE490" s="38"/>
      <c r="EF490" s="38"/>
      <c r="EG490" s="38"/>
      <c r="EH490" s="38"/>
      <c r="EI490" s="38"/>
      <c r="EJ490" s="38"/>
      <c r="EK490" s="38"/>
      <c r="EL490" s="38"/>
      <c r="EM490" s="38"/>
      <c r="EN490" s="38"/>
      <c r="EO490" s="38"/>
      <c r="EP490" s="38"/>
      <c r="EQ490" s="38"/>
      <c r="ER490" s="38"/>
      <c r="ES490" s="38"/>
      <c r="ET490" s="38"/>
      <c r="EU490" s="38"/>
      <c r="EV490" s="38"/>
      <c r="EW490" s="38"/>
      <c r="EX490" s="38"/>
      <c r="EY490" s="38"/>
      <c r="EZ490" s="38"/>
      <c r="FA490" s="38"/>
      <c r="FB490" s="38"/>
      <c r="FC490" s="38"/>
      <c r="FD490" s="38"/>
      <c r="FE490" s="38"/>
      <c r="FF490" s="38"/>
      <c r="FG490" s="38"/>
      <c r="FH490" s="38"/>
      <c r="FI490" s="38"/>
      <c r="FJ490" s="38"/>
      <c r="FK490" s="38"/>
      <c r="FL490" s="38"/>
      <c r="FM490" s="38"/>
      <c r="FN490" s="38"/>
      <c r="FO490" s="38"/>
      <c r="FP490" s="38"/>
      <c r="FQ490" s="38"/>
      <c r="FR490" s="38"/>
      <c r="FS490" s="38"/>
      <c r="FT490" s="38"/>
      <c r="FU490" s="38"/>
      <c r="FV490" s="38"/>
      <c r="FW490" s="38"/>
      <c r="FX490" s="38"/>
      <c r="FY490" s="38"/>
      <c r="FZ490" s="38"/>
      <c r="GA490" s="38"/>
      <c r="GB490" s="38"/>
      <c r="GC490" s="38"/>
      <c r="GD490" s="38"/>
      <c r="GE490" s="38"/>
      <c r="GF490" s="38"/>
      <c r="GG490" s="38"/>
      <c r="GH490" s="38"/>
      <c r="GI490" s="38"/>
      <c r="GJ490" s="38"/>
      <c r="GK490" s="38"/>
      <c r="GL490" s="38"/>
      <c r="GM490" s="38"/>
      <c r="GN490" s="38"/>
      <c r="GO490" s="38"/>
      <c r="GP490" s="38"/>
      <c r="GQ490" s="38"/>
      <c r="GR490" s="38"/>
      <c r="GS490" s="38"/>
      <c r="GT490" s="38"/>
      <c r="GU490" s="38"/>
      <c r="GV490" s="38"/>
      <c r="GW490" s="38"/>
      <c r="GX490" s="38"/>
      <c r="GY490" s="38"/>
      <c r="GZ490" s="38"/>
      <c r="HA490" s="38"/>
      <c r="HB490" s="38"/>
      <c r="HC490" s="38"/>
      <c r="HD490" s="38"/>
      <c r="HE490" s="38"/>
      <c r="HF490" s="38"/>
      <c r="HG490" s="38"/>
      <c r="HH490" s="38"/>
      <c r="HI490" s="38"/>
      <c r="HJ490" s="38"/>
      <c r="HK490" s="38"/>
      <c r="HL490" s="38"/>
      <c r="HM490" s="38"/>
      <c r="HN490" s="38"/>
      <c r="HO490" s="38"/>
      <c r="HP490" s="38"/>
      <c r="HQ490" s="38"/>
      <c r="HR490" s="38"/>
      <c r="HS490" s="38"/>
      <c r="HT490" s="38"/>
      <c r="HU490" s="38"/>
      <c r="HV490" s="38"/>
      <c r="HW490" s="38"/>
      <c r="HX490" s="38"/>
      <c r="HY490" s="38"/>
      <c r="HZ490" s="38"/>
      <c r="IA490" s="38"/>
      <c r="IB490" s="38"/>
      <c r="IC490" s="38"/>
      <c r="ID490" s="38"/>
      <c r="IE490" s="38"/>
      <c r="IF490" s="38"/>
      <c r="IG490" s="38"/>
      <c r="IH490" s="38"/>
    </row>
    <row r="491" ht="19.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  <c r="DD491" s="38"/>
      <c r="DE491" s="38"/>
      <c r="DF491" s="38"/>
      <c r="DG491" s="38"/>
      <c r="DH491" s="38"/>
      <c r="DI491" s="38"/>
      <c r="DJ491" s="38"/>
      <c r="DK491" s="38"/>
      <c r="DL491" s="38"/>
      <c r="DM491" s="38"/>
      <c r="DN491" s="38"/>
      <c r="DO491" s="38"/>
      <c r="DP491" s="38"/>
      <c r="DQ491" s="38"/>
      <c r="DR491" s="38"/>
      <c r="DS491" s="38"/>
      <c r="DT491" s="38"/>
      <c r="DU491" s="38"/>
      <c r="DV491" s="38"/>
      <c r="DW491" s="38"/>
      <c r="DX491" s="38"/>
      <c r="DY491" s="38"/>
      <c r="DZ491" s="38"/>
      <c r="EA491" s="38"/>
      <c r="EB491" s="38"/>
      <c r="EC491" s="38"/>
      <c r="ED491" s="38"/>
      <c r="EE491" s="38"/>
      <c r="EF491" s="38"/>
      <c r="EG491" s="38"/>
      <c r="EH491" s="38"/>
      <c r="EI491" s="38"/>
      <c r="EJ491" s="38"/>
      <c r="EK491" s="38"/>
      <c r="EL491" s="38"/>
      <c r="EM491" s="38"/>
      <c r="EN491" s="38"/>
      <c r="EO491" s="38"/>
      <c r="EP491" s="38"/>
      <c r="EQ491" s="38"/>
      <c r="ER491" s="38"/>
      <c r="ES491" s="38"/>
      <c r="ET491" s="38"/>
      <c r="EU491" s="38"/>
      <c r="EV491" s="38"/>
      <c r="EW491" s="38"/>
      <c r="EX491" s="38"/>
      <c r="EY491" s="38"/>
      <c r="EZ491" s="38"/>
      <c r="FA491" s="38"/>
      <c r="FB491" s="38"/>
      <c r="FC491" s="38"/>
      <c r="FD491" s="38"/>
      <c r="FE491" s="38"/>
      <c r="FF491" s="38"/>
      <c r="FG491" s="38"/>
      <c r="FH491" s="38"/>
      <c r="FI491" s="38"/>
      <c r="FJ491" s="38"/>
      <c r="FK491" s="38"/>
      <c r="FL491" s="38"/>
      <c r="FM491" s="38"/>
      <c r="FN491" s="38"/>
      <c r="FO491" s="38"/>
      <c r="FP491" s="38"/>
      <c r="FQ491" s="38"/>
      <c r="FR491" s="38"/>
      <c r="FS491" s="38"/>
      <c r="FT491" s="38"/>
      <c r="FU491" s="38"/>
      <c r="FV491" s="38"/>
      <c r="FW491" s="38"/>
      <c r="FX491" s="38"/>
      <c r="FY491" s="38"/>
      <c r="FZ491" s="38"/>
      <c r="GA491" s="38"/>
      <c r="GB491" s="38"/>
      <c r="GC491" s="38"/>
      <c r="GD491" s="38"/>
      <c r="GE491" s="38"/>
      <c r="GF491" s="38"/>
      <c r="GG491" s="38"/>
      <c r="GH491" s="38"/>
      <c r="GI491" s="38"/>
      <c r="GJ491" s="38"/>
      <c r="GK491" s="38"/>
      <c r="GL491" s="38"/>
      <c r="GM491" s="38"/>
      <c r="GN491" s="38"/>
      <c r="GO491" s="38"/>
      <c r="GP491" s="38"/>
      <c r="GQ491" s="38"/>
      <c r="GR491" s="38"/>
      <c r="GS491" s="38"/>
      <c r="GT491" s="38"/>
      <c r="GU491" s="38"/>
      <c r="GV491" s="38"/>
      <c r="GW491" s="38"/>
      <c r="GX491" s="38"/>
      <c r="GY491" s="38"/>
      <c r="GZ491" s="38"/>
      <c r="HA491" s="38"/>
      <c r="HB491" s="38"/>
      <c r="HC491" s="38"/>
      <c r="HD491" s="38"/>
      <c r="HE491" s="38"/>
      <c r="HF491" s="38"/>
      <c r="HG491" s="38"/>
      <c r="HH491" s="38"/>
      <c r="HI491" s="38"/>
      <c r="HJ491" s="38"/>
      <c r="HK491" s="38"/>
      <c r="HL491" s="38"/>
      <c r="HM491" s="38"/>
      <c r="HN491" s="38"/>
      <c r="HO491" s="38"/>
      <c r="HP491" s="38"/>
      <c r="HQ491" s="38"/>
      <c r="HR491" s="38"/>
      <c r="HS491" s="38"/>
      <c r="HT491" s="38"/>
      <c r="HU491" s="38"/>
      <c r="HV491" s="38"/>
      <c r="HW491" s="38"/>
      <c r="HX491" s="38"/>
      <c r="HY491" s="38"/>
      <c r="HZ491" s="38"/>
      <c r="IA491" s="38"/>
      <c r="IB491" s="38"/>
      <c r="IC491" s="38"/>
      <c r="ID491" s="38"/>
      <c r="IE491" s="38"/>
      <c r="IF491" s="38"/>
      <c r="IG491" s="38"/>
      <c r="IH491" s="38"/>
    </row>
    <row r="492" ht="19.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  <c r="DD492" s="38"/>
      <c r="DE492" s="38"/>
      <c r="DF492" s="38"/>
      <c r="DG492" s="38"/>
      <c r="DH492" s="38"/>
      <c r="DI492" s="38"/>
      <c r="DJ492" s="38"/>
      <c r="DK492" s="38"/>
      <c r="DL492" s="38"/>
      <c r="DM492" s="38"/>
      <c r="DN492" s="38"/>
      <c r="DO492" s="38"/>
      <c r="DP492" s="38"/>
      <c r="DQ492" s="38"/>
      <c r="DR492" s="38"/>
      <c r="DS492" s="38"/>
      <c r="DT492" s="38"/>
      <c r="DU492" s="38"/>
      <c r="DV492" s="38"/>
      <c r="DW492" s="38"/>
      <c r="DX492" s="38"/>
      <c r="DY492" s="38"/>
      <c r="DZ492" s="38"/>
      <c r="EA492" s="38"/>
      <c r="EB492" s="38"/>
      <c r="EC492" s="38"/>
      <c r="ED492" s="38"/>
      <c r="EE492" s="38"/>
      <c r="EF492" s="38"/>
      <c r="EG492" s="38"/>
      <c r="EH492" s="38"/>
      <c r="EI492" s="38"/>
      <c r="EJ492" s="38"/>
      <c r="EK492" s="38"/>
      <c r="EL492" s="38"/>
      <c r="EM492" s="38"/>
      <c r="EN492" s="38"/>
      <c r="EO492" s="38"/>
      <c r="EP492" s="38"/>
      <c r="EQ492" s="38"/>
      <c r="ER492" s="38"/>
      <c r="ES492" s="38"/>
      <c r="ET492" s="38"/>
      <c r="EU492" s="38"/>
      <c r="EV492" s="38"/>
      <c r="EW492" s="38"/>
      <c r="EX492" s="38"/>
      <c r="EY492" s="38"/>
      <c r="EZ492" s="38"/>
      <c r="FA492" s="38"/>
      <c r="FB492" s="38"/>
      <c r="FC492" s="38"/>
      <c r="FD492" s="38"/>
      <c r="FE492" s="38"/>
      <c r="FF492" s="38"/>
      <c r="FG492" s="38"/>
      <c r="FH492" s="38"/>
      <c r="FI492" s="38"/>
      <c r="FJ492" s="38"/>
      <c r="FK492" s="38"/>
      <c r="FL492" s="38"/>
      <c r="FM492" s="38"/>
      <c r="FN492" s="38"/>
      <c r="FO492" s="38"/>
      <c r="FP492" s="38"/>
      <c r="FQ492" s="38"/>
      <c r="FR492" s="38"/>
      <c r="FS492" s="38"/>
      <c r="FT492" s="38"/>
      <c r="FU492" s="38"/>
      <c r="FV492" s="38"/>
      <c r="FW492" s="38"/>
      <c r="FX492" s="38"/>
      <c r="FY492" s="38"/>
      <c r="FZ492" s="38"/>
      <c r="GA492" s="38"/>
      <c r="GB492" s="38"/>
      <c r="GC492" s="38"/>
      <c r="GD492" s="38"/>
      <c r="GE492" s="38"/>
      <c r="GF492" s="38"/>
      <c r="GG492" s="38"/>
      <c r="GH492" s="38"/>
      <c r="GI492" s="38"/>
      <c r="GJ492" s="38"/>
      <c r="GK492" s="38"/>
      <c r="GL492" s="38"/>
      <c r="GM492" s="38"/>
      <c r="GN492" s="38"/>
      <c r="GO492" s="38"/>
      <c r="GP492" s="38"/>
      <c r="GQ492" s="38"/>
      <c r="GR492" s="38"/>
      <c r="GS492" s="38"/>
      <c r="GT492" s="38"/>
      <c r="GU492" s="38"/>
      <c r="GV492" s="38"/>
      <c r="GW492" s="38"/>
      <c r="GX492" s="38"/>
      <c r="GY492" s="38"/>
      <c r="GZ492" s="38"/>
      <c r="HA492" s="38"/>
      <c r="HB492" s="38"/>
      <c r="HC492" s="38"/>
      <c r="HD492" s="38"/>
      <c r="HE492" s="38"/>
      <c r="HF492" s="38"/>
      <c r="HG492" s="38"/>
      <c r="HH492" s="38"/>
      <c r="HI492" s="38"/>
      <c r="HJ492" s="38"/>
      <c r="HK492" s="38"/>
      <c r="HL492" s="38"/>
      <c r="HM492" s="38"/>
      <c r="HN492" s="38"/>
      <c r="HO492" s="38"/>
      <c r="HP492" s="38"/>
      <c r="HQ492" s="38"/>
      <c r="HR492" s="38"/>
      <c r="HS492" s="38"/>
      <c r="HT492" s="38"/>
      <c r="HU492" s="38"/>
      <c r="HV492" s="38"/>
      <c r="HW492" s="38"/>
      <c r="HX492" s="38"/>
      <c r="HY492" s="38"/>
      <c r="HZ492" s="38"/>
      <c r="IA492" s="38"/>
      <c r="IB492" s="38"/>
      <c r="IC492" s="38"/>
      <c r="ID492" s="38"/>
      <c r="IE492" s="38"/>
      <c r="IF492" s="38"/>
      <c r="IG492" s="38"/>
      <c r="IH492" s="38"/>
    </row>
    <row r="493" ht="19.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  <c r="DS493" s="38"/>
      <c r="DT493" s="38"/>
      <c r="DU493" s="38"/>
      <c r="DV493" s="38"/>
      <c r="DW493" s="38"/>
      <c r="DX493" s="38"/>
      <c r="DY493" s="38"/>
      <c r="DZ493" s="38"/>
      <c r="EA493" s="38"/>
      <c r="EB493" s="38"/>
      <c r="EC493" s="38"/>
      <c r="ED493" s="38"/>
      <c r="EE493" s="38"/>
      <c r="EF493" s="38"/>
      <c r="EG493" s="38"/>
      <c r="EH493" s="38"/>
      <c r="EI493" s="38"/>
      <c r="EJ493" s="38"/>
      <c r="EK493" s="38"/>
      <c r="EL493" s="38"/>
      <c r="EM493" s="38"/>
      <c r="EN493" s="38"/>
      <c r="EO493" s="38"/>
      <c r="EP493" s="38"/>
      <c r="EQ493" s="38"/>
      <c r="ER493" s="38"/>
      <c r="ES493" s="38"/>
      <c r="ET493" s="38"/>
      <c r="EU493" s="38"/>
      <c r="EV493" s="38"/>
      <c r="EW493" s="38"/>
      <c r="EX493" s="38"/>
      <c r="EY493" s="38"/>
      <c r="EZ493" s="38"/>
      <c r="FA493" s="38"/>
      <c r="FB493" s="38"/>
      <c r="FC493" s="38"/>
      <c r="FD493" s="38"/>
      <c r="FE493" s="38"/>
      <c r="FF493" s="38"/>
      <c r="FG493" s="38"/>
      <c r="FH493" s="38"/>
      <c r="FI493" s="38"/>
      <c r="FJ493" s="38"/>
      <c r="FK493" s="38"/>
      <c r="FL493" s="38"/>
      <c r="FM493" s="38"/>
      <c r="FN493" s="38"/>
      <c r="FO493" s="38"/>
      <c r="FP493" s="38"/>
      <c r="FQ493" s="38"/>
      <c r="FR493" s="38"/>
      <c r="FS493" s="38"/>
      <c r="FT493" s="38"/>
      <c r="FU493" s="38"/>
      <c r="FV493" s="38"/>
      <c r="FW493" s="38"/>
      <c r="FX493" s="38"/>
      <c r="FY493" s="38"/>
      <c r="FZ493" s="38"/>
      <c r="GA493" s="38"/>
      <c r="GB493" s="38"/>
      <c r="GC493" s="38"/>
      <c r="GD493" s="38"/>
      <c r="GE493" s="38"/>
      <c r="GF493" s="38"/>
      <c r="GG493" s="38"/>
      <c r="GH493" s="38"/>
      <c r="GI493" s="38"/>
      <c r="GJ493" s="38"/>
      <c r="GK493" s="38"/>
      <c r="GL493" s="38"/>
      <c r="GM493" s="38"/>
      <c r="GN493" s="38"/>
      <c r="GO493" s="38"/>
      <c r="GP493" s="38"/>
      <c r="GQ493" s="38"/>
      <c r="GR493" s="38"/>
      <c r="GS493" s="38"/>
      <c r="GT493" s="38"/>
      <c r="GU493" s="38"/>
      <c r="GV493" s="38"/>
      <c r="GW493" s="38"/>
      <c r="GX493" s="38"/>
      <c r="GY493" s="38"/>
      <c r="GZ493" s="38"/>
      <c r="HA493" s="38"/>
      <c r="HB493" s="38"/>
      <c r="HC493" s="38"/>
      <c r="HD493" s="38"/>
      <c r="HE493" s="38"/>
      <c r="HF493" s="38"/>
      <c r="HG493" s="38"/>
      <c r="HH493" s="38"/>
      <c r="HI493" s="38"/>
      <c r="HJ493" s="38"/>
      <c r="HK493" s="38"/>
      <c r="HL493" s="38"/>
      <c r="HM493" s="38"/>
      <c r="HN493" s="38"/>
      <c r="HO493" s="38"/>
      <c r="HP493" s="38"/>
      <c r="HQ493" s="38"/>
      <c r="HR493" s="38"/>
      <c r="HS493" s="38"/>
      <c r="HT493" s="38"/>
      <c r="HU493" s="38"/>
      <c r="HV493" s="38"/>
      <c r="HW493" s="38"/>
      <c r="HX493" s="38"/>
      <c r="HY493" s="38"/>
      <c r="HZ493" s="38"/>
      <c r="IA493" s="38"/>
      <c r="IB493" s="38"/>
      <c r="IC493" s="38"/>
      <c r="ID493" s="38"/>
      <c r="IE493" s="38"/>
      <c r="IF493" s="38"/>
      <c r="IG493" s="38"/>
      <c r="IH493" s="38"/>
    </row>
    <row r="494" ht="19.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  <c r="DS494" s="38"/>
      <c r="DT494" s="38"/>
      <c r="DU494" s="38"/>
      <c r="DV494" s="38"/>
      <c r="DW494" s="38"/>
      <c r="DX494" s="38"/>
      <c r="DY494" s="38"/>
      <c r="DZ494" s="38"/>
      <c r="EA494" s="38"/>
      <c r="EB494" s="38"/>
      <c r="EC494" s="38"/>
      <c r="ED494" s="38"/>
      <c r="EE494" s="38"/>
      <c r="EF494" s="38"/>
      <c r="EG494" s="38"/>
      <c r="EH494" s="38"/>
      <c r="EI494" s="38"/>
      <c r="EJ494" s="38"/>
      <c r="EK494" s="38"/>
      <c r="EL494" s="38"/>
      <c r="EM494" s="38"/>
      <c r="EN494" s="38"/>
      <c r="EO494" s="38"/>
      <c r="EP494" s="38"/>
      <c r="EQ494" s="38"/>
      <c r="ER494" s="38"/>
      <c r="ES494" s="38"/>
      <c r="ET494" s="38"/>
      <c r="EU494" s="38"/>
      <c r="EV494" s="38"/>
      <c r="EW494" s="38"/>
      <c r="EX494" s="38"/>
      <c r="EY494" s="38"/>
      <c r="EZ494" s="38"/>
      <c r="FA494" s="38"/>
      <c r="FB494" s="38"/>
      <c r="FC494" s="38"/>
      <c r="FD494" s="38"/>
      <c r="FE494" s="38"/>
      <c r="FF494" s="38"/>
      <c r="FG494" s="38"/>
      <c r="FH494" s="38"/>
      <c r="FI494" s="38"/>
      <c r="FJ494" s="38"/>
      <c r="FK494" s="38"/>
      <c r="FL494" s="38"/>
      <c r="FM494" s="38"/>
      <c r="FN494" s="38"/>
      <c r="FO494" s="38"/>
      <c r="FP494" s="38"/>
      <c r="FQ494" s="38"/>
      <c r="FR494" s="38"/>
      <c r="FS494" s="38"/>
      <c r="FT494" s="38"/>
      <c r="FU494" s="38"/>
      <c r="FV494" s="38"/>
      <c r="FW494" s="38"/>
      <c r="FX494" s="38"/>
      <c r="FY494" s="38"/>
      <c r="FZ494" s="38"/>
      <c r="GA494" s="38"/>
      <c r="GB494" s="38"/>
      <c r="GC494" s="38"/>
      <c r="GD494" s="38"/>
      <c r="GE494" s="38"/>
      <c r="GF494" s="38"/>
      <c r="GG494" s="38"/>
      <c r="GH494" s="38"/>
      <c r="GI494" s="38"/>
      <c r="GJ494" s="38"/>
      <c r="GK494" s="38"/>
      <c r="GL494" s="38"/>
      <c r="GM494" s="38"/>
      <c r="GN494" s="38"/>
      <c r="GO494" s="38"/>
      <c r="GP494" s="38"/>
      <c r="GQ494" s="38"/>
      <c r="GR494" s="38"/>
      <c r="GS494" s="38"/>
      <c r="GT494" s="38"/>
      <c r="GU494" s="38"/>
      <c r="GV494" s="38"/>
      <c r="GW494" s="38"/>
      <c r="GX494" s="38"/>
      <c r="GY494" s="38"/>
      <c r="GZ494" s="38"/>
      <c r="HA494" s="38"/>
      <c r="HB494" s="38"/>
      <c r="HC494" s="38"/>
      <c r="HD494" s="38"/>
      <c r="HE494" s="38"/>
      <c r="HF494" s="38"/>
      <c r="HG494" s="38"/>
      <c r="HH494" s="38"/>
      <c r="HI494" s="38"/>
      <c r="HJ494" s="38"/>
      <c r="HK494" s="38"/>
      <c r="HL494" s="38"/>
      <c r="HM494" s="38"/>
      <c r="HN494" s="38"/>
      <c r="HO494" s="38"/>
      <c r="HP494" s="38"/>
      <c r="HQ494" s="38"/>
      <c r="HR494" s="38"/>
      <c r="HS494" s="38"/>
      <c r="HT494" s="38"/>
      <c r="HU494" s="38"/>
      <c r="HV494" s="38"/>
      <c r="HW494" s="38"/>
      <c r="HX494" s="38"/>
      <c r="HY494" s="38"/>
      <c r="HZ494" s="38"/>
      <c r="IA494" s="38"/>
      <c r="IB494" s="38"/>
      <c r="IC494" s="38"/>
      <c r="ID494" s="38"/>
      <c r="IE494" s="38"/>
      <c r="IF494" s="38"/>
      <c r="IG494" s="38"/>
      <c r="IH494" s="38"/>
    </row>
    <row r="495" ht="19.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  <c r="DS495" s="38"/>
      <c r="DT495" s="38"/>
      <c r="DU495" s="38"/>
      <c r="DV495" s="38"/>
      <c r="DW495" s="38"/>
      <c r="DX495" s="38"/>
      <c r="DY495" s="38"/>
      <c r="DZ495" s="38"/>
      <c r="EA495" s="38"/>
      <c r="EB495" s="38"/>
      <c r="EC495" s="38"/>
      <c r="ED495" s="38"/>
      <c r="EE495" s="38"/>
      <c r="EF495" s="38"/>
      <c r="EG495" s="38"/>
      <c r="EH495" s="38"/>
      <c r="EI495" s="38"/>
      <c r="EJ495" s="38"/>
      <c r="EK495" s="38"/>
      <c r="EL495" s="38"/>
      <c r="EM495" s="38"/>
      <c r="EN495" s="38"/>
      <c r="EO495" s="38"/>
      <c r="EP495" s="38"/>
      <c r="EQ495" s="38"/>
      <c r="ER495" s="38"/>
      <c r="ES495" s="38"/>
      <c r="ET495" s="38"/>
      <c r="EU495" s="38"/>
      <c r="EV495" s="38"/>
      <c r="EW495" s="38"/>
      <c r="EX495" s="38"/>
      <c r="EY495" s="38"/>
      <c r="EZ495" s="38"/>
      <c r="FA495" s="38"/>
      <c r="FB495" s="38"/>
      <c r="FC495" s="38"/>
      <c r="FD495" s="38"/>
      <c r="FE495" s="38"/>
      <c r="FF495" s="38"/>
      <c r="FG495" s="38"/>
      <c r="FH495" s="38"/>
      <c r="FI495" s="38"/>
      <c r="FJ495" s="38"/>
      <c r="FK495" s="38"/>
      <c r="FL495" s="38"/>
      <c r="FM495" s="38"/>
      <c r="FN495" s="38"/>
      <c r="FO495" s="38"/>
      <c r="FP495" s="38"/>
      <c r="FQ495" s="38"/>
      <c r="FR495" s="38"/>
      <c r="FS495" s="38"/>
      <c r="FT495" s="38"/>
      <c r="FU495" s="38"/>
      <c r="FV495" s="38"/>
      <c r="FW495" s="38"/>
      <c r="FX495" s="38"/>
      <c r="FY495" s="38"/>
      <c r="FZ495" s="38"/>
      <c r="GA495" s="38"/>
      <c r="GB495" s="38"/>
      <c r="GC495" s="38"/>
      <c r="GD495" s="38"/>
      <c r="GE495" s="38"/>
      <c r="GF495" s="38"/>
      <c r="GG495" s="38"/>
      <c r="GH495" s="38"/>
      <c r="GI495" s="38"/>
      <c r="GJ495" s="38"/>
      <c r="GK495" s="38"/>
      <c r="GL495" s="38"/>
      <c r="GM495" s="38"/>
      <c r="GN495" s="38"/>
      <c r="GO495" s="38"/>
      <c r="GP495" s="38"/>
      <c r="GQ495" s="38"/>
      <c r="GR495" s="38"/>
      <c r="GS495" s="38"/>
      <c r="GT495" s="38"/>
      <c r="GU495" s="38"/>
      <c r="GV495" s="38"/>
      <c r="GW495" s="38"/>
      <c r="GX495" s="38"/>
      <c r="GY495" s="38"/>
      <c r="GZ495" s="38"/>
      <c r="HA495" s="38"/>
      <c r="HB495" s="38"/>
      <c r="HC495" s="38"/>
      <c r="HD495" s="38"/>
      <c r="HE495" s="38"/>
      <c r="HF495" s="38"/>
      <c r="HG495" s="38"/>
      <c r="HH495" s="38"/>
      <c r="HI495" s="38"/>
      <c r="HJ495" s="38"/>
      <c r="HK495" s="38"/>
      <c r="HL495" s="38"/>
      <c r="HM495" s="38"/>
      <c r="HN495" s="38"/>
      <c r="HO495" s="38"/>
      <c r="HP495" s="38"/>
      <c r="HQ495" s="38"/>
      <c r="HR495" s="38"/>
      <c r="HS495" s="38"/>
      <c r="HT495" s="38"/>
      <c r="HU495" s="38"/>
      <c r="HV495" s="38"/>
      <c r="HW495" s="38"/>
      <c r="HX495" s="38"/>
      <c r="HY495" s="38"/>
      <c r="HZ495" s="38"/>
      <c r="IA495" s="38"/>
      <c r="IB495" s="38"/>
      <c r="IC495" s="38"/>
      <c r="ID495" s="38"/>
      <c r="IE495" s="38"/>
      <c r="IF495" s="38"/>
      <c r="IG495" s="38"/>
      <c r="IH495" s="38"/>
    </row>
    <row r="496" ht="19.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  <c r="DA496" s="38"/>
      <c r="DB496" s="38"/>
      <c r="DC496" s="38"/>
      <c r="DD496" s="38"/>
      <c r="DE496" s="38"/>
      <c r="DF496" s="38"/>
      <c r="DG496" s="38"/>
      <c r="DH496" s="38"/>
      <c r="DI496" s="38"/>
      <c r="DJ496" s="38"/>
      <c r="DK496" s="38"/>
      <c r="DL496" s="38"/>
      <c r="DM496" s="38"/>
      <c r="DN496" s="38"/>
      <c r="DO496" s="38"/>
      <c r="DP496" s="38"/>
      <c r="DQ496" s="38"/>
      <c r="DR496" s="38"/>
      <c r="DS496" s="38"/>
      <c r="DT496" s="38"/>
      <c r="DU496" s="38"/>
      <c r="DV496" s="38"/>
      <c r="DW496" s="38"/>
      <c r="DX496" s="38"/>
      <c r="DY496" s="38"/>
      <c r="DZ496" s="38"/>
      <c r="EA496" s="38"/>
      <c r="EB496" s="38"/>
      <c r="EC496" s="38"/>
      <c r="ED496" s="38"/>
      <c r="EE496" s="38"/>
      <c r="EF496" s="38"/>
      <c r="EG496" s="38"/>
      <c r="EH496" s="38"/>
      <c r="EI496" s="38"/>
      <c r="EJ496" s="38"/>
      <c r="EK496" s="38"/>
      <c r="EL496" s="38"/>
      <c r="EM496" s="38"/>
      <c r="EN496" s="38"/>
      <c r="EO496" s="38"/>
      <c r="EP496" s="38"/>
      <c r="EQ496" s="38"/>
      <c r="ER496" s="38"/>
      <c r="ES496" s="38"/>
      <c r="ET496" s="38"/>
      <c r="EU496" s="38"/>
      <c r="EV496" s="38"/>
      <c r="EW496" s="38"/>
      <c r="EX496" s="38"/>
      <c r="EY496" s="38"/>
      <c r="EZ496" s="38"/>
      <c r="FA496" s="38"/>
      <c r="FB496" s="38"/>
      <c r="FC496" s="38"/>
      <c r="FD496" s="38"/>
      <c r="FE496" s="38"/>
      <c r="FF496" s="38"/>
      <c r="FG496" s="38"/>
      <c r="FH496" s="38"/>
      <c r="FI496" s="38"/>
      <c r="FJ496" s="38"/>
      <c r="FK496" s="38"/>
      <c r="FL496" s="38"/>
      <c r="FM496" s="38"/>
      <c r="FN496" s="38"/>
      <c r="FO496" s="38"/>
      <c r="FP496" s="38"/>
      <c r="FQ496" s="38"/>
      <c r="FR496" s="38"/>
      <c r="FS496" s="38"/>
      <c r="FT496" s="38"/>
      <c r="FU496" s="38"/>
      <c r="FV496" s="38"/>
      <c r="FW496" s="38"/>
      <c r="FX496" s="38"/>
      <c r="FY496" s="38"/>
      <c r="FZ496" s="38"/>
      <c r="GA496" s="38"/>
      <c r="GB496" s="38"/>
      <c r="GC496" s="38"/>
      <c r="GD496" s="38"/>
      <c r="GE496" s="38"/>
      <c r="GF496" s="38"/>
      <c r="GG496" s="38"/>
      <c r="GH496" s="38"/>
      <c r="GI496" s="38"/>
      <c r="GJ496" s="38"/>
      <c r="GK496" s="38"/>
      <c r="GL496" s="38"/>
      <c r="GM496" s="38"/>
      <c r="GN496" s="38"/>
      <c r="GO496" s="38"/>
      <c r="GP496" s="38"/>
      <c r="GQ496" s="38"/>
      <c r="GR496" s="38"/>
      <c r="GS496" s="38"/>
      <c r="GT496" s="38"/>
      <c r="GU496" s="38"/>
      <c r="GV496" s="38"/>
      <c r="GW496" s="38"/>
      <c r="GX496" s="38"/>
      <c r="GY496" s="38"/>
      <c r="GZ496" s="38"/>
      <c r="HA496" s="38"/>
      <c r="HB496" s="38"/>
      <c r="HC496" s="38"/>
      <c r="HD496" s="38"/>
      <c r="HE496" s="38"/>
      <c r="HF496" s="38"/>
      <c r="HG496" s="38"/>
      <c r="HH496" s="38"/>
      <c r="HI496" s="38"/>
      <c r="HJ496" s="38"/>
      <c r="HK496" s="38"/>
      <c r="HL496" s="38"/>
      <c r="HM496" s="38"/>
      <c r="HN496" s="38"/>
      <c r="HO496" s="38"/>
      <c r="HP496" s="38"/>
      <c r="HQ496" s="38"/>
      <c r="HR496" s="38"/>
      <c r="HS496" s="38"/>
      <c r="HT496" s="38"/>
      <c r="HU496" s="38"/>
      <c r="HV496" s="38"/>
      <c r="HW496" s="38"/>
      <c r="HX496" s="38"/>
      <c r="HY496" s="38"/>
      <c r="HZ496" s="38"/>
      <c r="IA496" s="38"/>
      <c r="IB496" s="38"/>
      <c r="IC496" s="38"/>
      <c r="ID496" s="38"/>
      <c r="IE496" s="38"/>
      <c r="IF496" s="38"/>
      <c r="IG496" s="38"/>
      <c r="IH496" s="38"/>
    </row>
    <row r="497" ht="19.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  <c r="DD497" s="38"/>
      <c r="DE497" s="38"/>
      <c r="DF497" s="38"/>
      <c r="DG497" s="38"/>
      <c r="DH497" s="38"/>
      <c r="DI497" s="38"/>
      <c r="DJ497" s="38"/>
      <c r="DK497" s="38"/>
      <c r="DL497" s="38"/>
      <c r="DM497" s="38"/>
      <c r="DN497" s="38"/>
      <c r="DO497" s="38"/>
      <c r="DP497" s="38"/>
      <c r="DQ497" s="38"/>
      <c r="DR497" s="38"/>
      <c r="DS497" s="38"/>
      <c r="DT497" s="38"/>
      <c r="DU497" s="38"/>
      <c r="DV497" s="38"/>
      <c r="DW497" s="38"/>
      <c r="DX497" s="38"/>
      <c r="DY497" s="38"/>
      <c r="DZ497" s="38"/>
      <c r="EA497" s="38"/>
      <c r="EB497" s="38"/>
      <c r="EC497" s="38"/>
      <c r="ED497" s="38"/>
      <c r="EE497" s="38"/>
      <c r="EF497" s="38"/>
      <c r="EG497" s="38"/>
      <c r="EH497" s="38"/>
      <c r="EI497" s="38"/>
      <c r="EJ497" s="38"/>
      <c r="EK497" s="38"/>
      <c r="EL497" s="38"/>
      <c r="EM497" s="38"/>
      <c r="EN497" s="38"/>
      <c r="EO497" s="38"/>
      <c r="EP497" s="38"/>
      <c r="EQ497" s="38"/>
      <c r="ER497" s="38"/>
      <c r="ES497" s="38"/>
      <c r="ET497" s="38"/>
      <c r="EU497" s="38"/>
      <c r="EV497" s="38"/>
      <c r="EW497" s="38"/>
      <c r="EX497" s="38"/>
      <c r="EY497" s="38"/>
      <c r="EZ497" s="38"/>
      <c r="FA497" s="38"/>
      <c r="FB497" s="38"/>
      <c r="FC497" s="38"/>
      <c r="FD497" s="38"/>
      <c r="FE497" s="38"/>
      <c r="FF497" s="38"/>
      <c r="FG497" s="38"/>
      <c r="FH497" s="38"/>
      <c r="FI497" s="38"/>
      <c r="FJ497" s="38"/>
      <c r="FK497" s="38"/>
      <c r="FL497" s="38"/>
      <c r="FM497" s="38"/>
      <c r="FN497" s="38"/>
      <c r="FO497" s="38"/>
      <c r="FP497" s="38"/>
      <c r="FQ497" s="38"/>
      <c r="FR497" s="38"/>
      <c r="FS497" s="38"/>
      <c r="FT497" s="38"/>
      <c r="FU497" s="38"/>
      <c r="FV497" s="38"/>
      <c r="FW497" s="38"/>
      <c r="FX497" s="38"/>
      <c r="FY497" s="38"/>
      <c r="FZ497" s="38"/>
      <c r="GA497" s="38"/>
      <c r="GB497" s="38"/>
      <c r="GC497" s="38"/>
      <c r="GD497" s="38"/>
      <c r="GE497" s="38"/>
      <c r="GF497" s="38"/>
      <c r="GG497" s="38"/>
      <c r="GH497" s="38"/>
      <c r="GI497" s="38"/>
      <c r="GJ497" s="38"/>
      <c r="GK497" s="38"/>
      <c r="GL497" s="38"/>
      <c r="GM497" s="38"/>
      <c r="GN497" s="38"/>
      <c r="GO497" s="38"/>
      <c r="GP497" s="38"/>
      <c r="GQ497" s="38"/>
      <c r="GR497" s="38"/>
      <c r="GS497" s="38"/>
      <c r="GT497" s="38"/>
      <c r="GU497" s="38"/>
      <c r="GV497" s="38"/>
      <c r="GW497" s="38"/>
      <c r="GX497" s="38"/>
      <c r="GY497" s="38"/>
      <c r="GZ497" s="38"/>
      <c r="HA497" s="38"/>
      <c r="HB497" s="38"/>
      <c r="HC497" s="38"/>
      <c r="HD497" s="38"/>
      <c r="HE497" s="38"/>
      <c r="HF497" s="38"/>
      <c r="HG497" s="38"/>
      <c r="HH497" s="38"/>
      <c r="HI497" s="38"/>
      <c r="HJ497" s="38"/>
      <c r="HK497" s="38"/>
      <c r="HL497" s="38"/>
      <c r="HM497" s="38"/>
      <c r="HN497" s="38"/>
      <c r="HO497" s="38"/>
      <c r="HP497" s="38"/>
      <c r="HQ497" s="38"/>
      <c r="HR497" s="38"/>
      <c r="HS497" s="38"/>
      <c r="HT497" s="38"/>
      <c r="HU497" s="38"/>
      <c r="HV497" s="38"/>
      <c r="HW497" s="38"/>
      <c r="HX497" s="38"/>
      <c r="HY497" s="38"/>
      <c r="HZ497" s="38"/>
      <c r="IA497" s="38"/>
      <c r="IB497" s="38"/>
      <c r="IC497" s="38"/>
      <c r="ID497" s="38"/>
      <c r="IE497" s="38"/>
      <c r="IF497" s="38"/>
      <c r="IG497" s="38"/>
      <c r="IH497" s="38"/>
    </row>
    <row r="498" ht="19.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  <c r="DD498" s="38"/>
      <c r="DE498" s="38"/>
      <c r="DF498" s="38"/>
      <c r="DG498" s="38"/>
      <c r="DH498" s="38"/>
      <c r="DI498" s="38"/>
      <c r="DJ498" s="38"/>
      <c r="DK498" s="38"/>
      <c r="DL498" s="38"/>
      <c r="DM498" s="38"/>
      <c r="DN498" s="38"/>
      <c r="DO498" s="38"/>
      <c r="DP498" s="38"/>
      <c r="DQ498" s="38"/>
      <c r="DR498" s="38"/>
      <c r="DS498" s="38"/>
      <c r="DT498" s="38"/>
      <c r="DU498" s="38"/>
      <c r="DV498" s="38"/>
      <c r="DW498" s="38"/>
      <c r="DX498" s="38"/>
      <c r="DY498" s="38"/>
      <c r="DZ498" s="38"/>
      <c r="EA498" s="38"/>
      <c r="EB498" s="38"/>
      <c r="EC498" s="38"/>
      <c r="ED498" s="38"/>
      <c r="EE498" s="38"/>
      <c r="EF498" s="38"/>
      <c r="EG498" s="38"/>
      <c r="EH498" s="38"/>
      <c r="EI498" s="38"/>
      <c r="EJ498" s="38"/>
      <c r="EK498" s="38"/>
      <c r="EL498" s="38"/>
      <c r="EM498" s="38"/>
      <c r="EN498" s="38"/>
      <c r="EO498" s="38"/>
      <c r="EP498" s="38"/>
      <c r="EQ498" s="38"/>
      <c r="ER498" s="38"/>
      <c r="ES498" s="38"/>
      <c r="ET498" s="38"/>
      <c r="EU498" s="38"/>
      <c r="EV498" s="38"/>
      <c r="EW498" s="38"/>
      <c r="EX498" s="38"/>
      <c r="EY498" s="38"/>
      <c r="EZ498" s="38"/>
      <c r="FA498" s="38"/>
      <c r="FB498" s="38"/>
      <c r="FC498" s="38"/>
      <c r="FD498" s="38"/>
      <c r="FE498" s="38"/>
      <c r="FF498" s="38"/>
      <c r="FG498" s="38"/>
      <c r="FH498" s="38"/>
      <c r="FI498" s="38"/>
      <c r="FJ498" s="38"/>
      <c r="FK498" s="38"/>
      <c r="FL498" s="38"/>
      <c r="FM498" s="38"/>
      <c r="FN498" s="38"/>
      <c r="FO498" s="38"/>
      <c r="FP498" s="38"/>
      <c r="FQ498" s="38"/>
      <c r="FR498" s="38"/>
      <c r="FS498" s="38"/>
      <c r="FT498" s="38"/>
      <c r="FU498" s="38"/>
      <c r="FV498" s="38"/>
      <c r="FW498" s="38"/>
      <c r="FX498" s="38"/>
      <c r="FY498" s="38"/>
      <c r="FZ498" s="38"/>
      <c r="GA498" s="38"/>
      <c r="GB498" s="38"/>
      <c r="GC498" s="38"/>
      <c r="GD498" s="38"/>
      <c r="GE498" s="38"/>
      <c r="GF498" s="38"/>
      <c r="GG498" s="38"/>
      <c r="GH498" s="38"/>
      <c r="GI498" s="38"/>
      <c r="GJ498" s="38"/>
      <c r="GK498" s="38"/>
      <c r="GL498" s="38"/>
      <c r="GM498" s="38"/>
      <c r="GN498" s="38"/>
      <c r="GO498" s="38"/>
      <c r="GP498" s="38"/>
      <c r="GQ498" s="38"/>
      <c r="GR498" s="38"/>
      <c r="GS498" s="38"/>
      <c r="GT498" s="38"/>
      <c r="GU498" s="38"/>
      <c r="GV498" s="38"/>
      <c r="GW498" s="38"/>
      <c r="GX498" s="38"/>
      <c r="GY498" s="38"/>
      <c r="GZ498" s="38"/>
      <c r="HA498" s="38"/>
      <c r="HB498" s="38"/>
      <c r="HC498" s="38"/>
      <c r="HD498" s="38"/>
      <c r="HE498" s="38"/>
      <c r="HF498" s="38"/>
      <c r="HG498" s="38"/>
      <c r="HH498" s="38"/>
      <c r="HI498" s="38"/>
      <c r="HJ498" s="38"/>
      <c r="HK498" s="38"/>
      <c r="HL498" s="38"/>
      <c r="HM498" s="38"/>
      <c r="HN498" s="38"/>
      <c r="HO498" s="38"/>
      <c r="HP498" s="38"/>
      <c r="HQ498" s="38"/>
      <c r="HR498" s="38"/>
      <c r="HS498" s="38"/>
      <c r="HT498" s="38"/>
      <c r="HU498" s="38"/>
      <c r="HV498" s="38"/>
      <c r="HW498" s="38"/>
      <c r="HX498" s="38"/>
      <c r="HY498" s="38"/>
      <c r="HZ498" s="38"/>
      <c r="IA498" s="38"/>
      <c r="IB498" s="38"/>
      <c r="IC498" s="38"/>
      <c r="ID498" s="38"/>
      <c r="IE498" s="38"/>
      <c r="IF498" s="38"/>
      <c r="IG498" s="38"/>
      <c r="IH498" s="38"/>
    </row>
    <row r="499" ht="19.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/>
      <c r="DD499" s="38"/>
      <c r="DE499" s="38"/>
      <c r="DF499" s="38"/>
      <c r="DG499" s="38"/>
      <c r="DH499" s="38"/>
      <c r="DI499" s="38"/>
      <c r="DJ499" s="38"/>
      <c r="DK499" s="38"/>
      <c r="DL499" s="38"/>
      <c r="DM499" s="38"/>
      <c r="DN499" s="38"/>
      <c r="DO499" s="38"/>
      <c r="DP499" s="38"/>
      <c r="DQ499" s="38"/>
      <c r="DR499" s="38"/>
      <c r="DS499" s="38"/>
      <c r="DT499" s="38"/>
      <c r="DU499" s="38"/>
      <c r="DV499" s="38"/>
      <c r="DW499" s="38"/>
      <c r="DX499" s="38"/>
      <c r="DY499" s="38"/>
      <c r="DZ499" s="38"/>
      <c r="EA499" s="38"/>
      <c r="EB499" s="38"/>
      <c r="EC499" s="38"/>
      <c r="ED499" s="38"/>
      <c r="EE499" s="38"/>
      <c r="EF499" s="38"/>
      <c r="EG499" s="38"/>
      <c r="EH499" s="38"/>
      <c r="EI499" s="38"/>
      <c r="EJ499" s="38"/>
      <c r="EK499" s="38"/>
      <c r="EL499" s="38"/>
      <c r="EM499" s="38"/>
      <c r="EN499" s="38"/>
      <c r="EO499" s="38"/>
      <c r="EP499" s="38"/>
      <c r="EQ499" s="38"/>
      <c r="ER499" s="38"/>
      <c r="ES499" s="38"/>
      <c r="ET499" s="38"/>
      <c r="EU499" s="38"/>
      <c r="EV499" s="38"/>
      <c r="EW499" s="38"/>
      <c r="EX499" s="38"/>
      <c r="EY499" s="38"/>
      <c r="EZ499" s="38"/>
      <c r="FA499" s="38"/>
      <c r="FB499" s="38"/>
      <c r="FC499" s="38"/>
      <c r="FD499" s="38"/>
      <c r="FE499" s="38"/>
      <c r="FF499" s="38"/>
      <c r="FG499" s="38"/>
      <c r="FH499" s="38"/>
      <c r="FI499" s="38"/>
      <c r="FJ499" s="38"/>
      <c r="FK499" s="38"/>
      <c r="FL499" s="38"/>
      <c r="FM499" s="38"/>
      <c r="FN499" s="38"/>
      <c r="FO499" s="38"/>
      <c r="FP499" s="38"/>
      <c r="FQ499" s="38"/>
      <c r="FR499" s="38"/>
      <c r="FS499" s="38"/>
      <c r="FT499" s="38"/>
      <c r="FU499" s="38"/>
      <c r="FV499" s="38"/>
      <c r="FW499" s="38"/>
      <c r="FX499" s="38"/>
      <c r="FY499" s="38"/>
      <c r="FZ499" s="38"/>
      <c r="GA499" s="38"/>
      <c r="GB499" s="38"/>
      <c r="GC499" s="38"/>
      <c r="GD499" s="38"/>
      <c r="GE499" s="38"/>
      <c r="GF499" s="38"/>
      <c r="GG499" s="38"/>
      <c r="GH499" s="38"/>
      <c r="GI499" s="38"/>
      <c r="GJ499" s="38"/>
      <c r="GK499" s="38"/>
      <c r="GL499" s="38"/>
      <c r="GM499" s="38"/>
      <c r="GN499" s="38"/>
      <c r="GO499" s="38"/>
      <c r="GP499" s="38"/>
      <c r="GQ499" s="38"/>
      <c r="GR499" s="38"/>
      <c r="GS499" s="38"/>
      <c r="GT499" s="38"/>
      <c r="GU499" s="38"/>
      <c r="GV499" s="38"/>
      <c r="GW499" s="38"/>
      <c r="GX499" s="38"/>
      <c r="GY499" s="38"/>
      <c r="GZ499" s="38"/>
      <c r="HA499" s="38"/>
      <c r="HB499" s="38"/>
      <c r="HC499" s="38"/>
      <c r="HD499" s="38"/>
      <c r="HE499" s="38"/>
      <c r="HF499" s="38"/>
      <c r="HG499" s="38"/>
      <c r="HH499" s="38"/>
      <c r="HI499" s="38"/>
      <c r="HJ499" s="38"/>
      <c r="HK499" s="38"/>
      <c r="HL499" s="38"/>
      <c r="HM499" s="38"/>
      <c r="HN499" s="38"/>
      <c r="HO499" s="38"/>
      <c r="HP499" s="38"/>
      <c r="HQ499" s="38"/>
      <c r="HR499" s="38"/>
      <c r="HS499" s="38"/>
      <c r="HT499" s="38"/>
      <c r="HU499" s="38"/>
      <c r="HV499" s="38"/>
      <c r="HW499" s="38"/>
      <c r="HX499" s="38"/>
      <c r="HY499" s="38"/>
      <c r="HZ499" s="38"/>
      <c r="IA499" s="38"/>
      <c r="IB499" s="38"/>
      <c r="IC499" s="38"/>
      <c r="ID499" s="38"/>
      <c r="IE499" s="38"/>
      <c r="IF499" s="38"/>
      <c r="IG499" s="38"/>
      <c r="IH499" s="38"/>
    </row>
    <row r="500" ht="19.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  <c r="DD500" s="38"/>
      <c r="DE500" s="38"/>
      <c r="DF500" s="38"/>
      <c r="DG500" s="38"/>
      <c r="DH500" s="38"/>
      <c r="DI500" s="38"/>
      <c r="DJ500" s="38"/>
      <c r="DK500" s="38"/>
      <c r="DL500" s="38"/>
      <c r="DM500" s="38"/>
      <c r="DN500" s="38"/>
      <c r="DO500" s="38"/>
      <c r="DP500" s="38"/>
      <c r="DQ500" s="38"/>
      <c r="DR500" s="38"/>
      <c r="DS500" s="38"/>
      <c r="DT500" s="38"/>
      <c r="DU500" s="38"/>
      <c r="DV500" s="38"/>
      <c r="DW500" s="38"/>
      <c r="DX500" s="38"/>
      <c r="DY500" s="38"/>
      <c r="DZ500" s="38"/>
      <c r="EA500" s="38"/>
      <c r="EB500" s="38"/>
      <c r="EC500" s="38"/>
      <c r="ED500" s="38"/>
      <c r="EE500" s="38"/>
      <c r="EF500" s="38"/>
      <c r="EG500" s="38"/>
      <c r="EH500" s="38"/>
      <c r="EI500" s="38"/>
      <c r="EJ500" s="38"/>
      <c r="EK500" s="38"/>
      <c r="EL500" s="38"/>
      <c r="EM500" s="38"/>
      <c r="EN500" s="38"/>
      <c r="EO500" s="38"/>
      <c r="EP500" s="38"/>
      <c r="EQ500" s="38"/>
      <c r="ER500" s="38"/>
      <c r="ES500" s="38"/>
      <c r="ET500" s="38"/>
      <c r="EU500" s="38"/>
      <c r="EV500" s="38"/>
      <c r="EW500" s="38"/>
      <c r="EX500" s="38"/>
      <c r="EY500" s="38"/>
      <c r="EZ500" s="38"/>
      <c r="FA500" s="38"/>
      <c r="FB500" s="38"/>
      <c r="FC500" s="38"/>
      <c r="FD500" s="38"/>
      <c r="FE500" s="38"/>
      <c r="FF500" s="38"/>
      <c r="FG500" s="38"/>
      <c r="FH500" s="38"/>
      <c r="FI500" s="38"/>
      <c r="FJ500" s="38"/>
      <c r="FK500" s="38"/>
      <c r="FL500" s="38"/>
      <c r="FM500" s="38"/>
      <c r="FN500" s="38"/>
      <c r="FO500" s="38"/>
      <c r="FP500" s="38"/>
      <c r="FQ500" s="38"/>
      <c r="FR500" s="38"/>
      <c r="FS500" s="38"/>
      <c r="FT500" s="38"/>
      <c r="FU500" s="38"/>
      <c r="FV500" s="38"/>
      <c r="FW500" s="38"/>
      <c r="FX500" s="38"/>
      <c r="FY500" s="38"/>
      <c r="FZ500" s="38"/>
      <c r="GA500" s="38"/>
      <c r="GB500" s="38"/>
      <c r="GC500" s="38"/>
      <c r="GD500" s="38"/>
      <c r="GE500" s="38"/>
      <c r="GF500" s="38"/>
      <c r="GG500" s="38"/>
      <c r="GH500" s="38"/>
      <c r="GI500" s="38"/>
      <c r="GJ500" s="38"/>
      <c r="GK500" s="38"/>
      <c r="GL500" s="38"/>
      <c r="GM500" s="38"/>
      <c r="GN500" s="38"/>
      <c r="GO500" s="38"/>
      <c r="GP500" s="38"/>
      <c r="GQ500" s="38"/>
      <c r="GR500" s="38"/>
      <c r="GS500" s="38"/>
      <c r="GT500" s="38"/>
      <c r="GU500" s="38"/>
      <c r="GV500" s="38"/>
      <c r="GW500" s="38"/>
      <c r="GX500" s="38"/>
      <c r="GY500" s="38"/>
      <c r="GZ500" s="38"/>
      <c r="HA500" s="38"/>
      <c r="HB500" s="38"/>
      <c r="HC500" s="38"/>
      <c r="HD500" s="38"/>
      <c r="HE500" s="38"/>
      <c r="HF500" s="38"/>
      <c r="HG500" s="38"/>
      <c r="HH500" s="38"/>
      <c r="HI500" s="38"/>
      <c r="HJ500" s="38"/>
      <c r="HK500" s="38"/>
      <c r="HL500" s="38"/>
      <c r="HM500" s="38"/>
      <c r="HN500" s="38"/>
      <c r="HO500" s="38"/>
      <c r="HP500" s="38"/>
      <c r="HQ500" s="38"/>
      <c r="HR500" s="38"/>
      <c r="HS500" s="38"/>
      <c r="HT500" s="38"/>
      <c r="HU500" s="38"/>
      <c r="HV500" s="38"/>
      <c r="HW500" s="38"/>
      <c r="HX500" s="38"/>
      <c r="HY500" s="38"/>
      <c r="HZ500" s="38"/>
      <c r="IA500" s="38"/>
      <c r="IB500" s="38"/>
      <c r="IC500" s="38"/>
      <c r="ID500" s="38"/>
      <c r="IE500" s="38"/>
      <c r="IF500" s="38"/>
      <c r="IG500" s="38"/>
      <c r="IH500" s="38"/>
    </row>
    <row r="501" ht="19.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  <c r="DD501" s="38"/>
      <c r="DE501" s="38"/>
      <c r="DF501" s="38"/>
      <c r="DG501" s="38"/>
      <c r="DH501" s="38"/>
      <c r="DI501" s="38"/>
      <c r="DJ501" s="38"/>
      <c r="DK501" s="38"/>
      <c r="DL501" s="38"/>
      <c r="DM501" s="38"/>
      <c r="DN501" s="38"/>
      <c r="DO501" s="38"/>
      <c r="DP501" s="38"/>
      <c r="DQ501" s="38"/>
      <c r="DR501" s="38"/>
      <c r="DS501" s="38"/>
      <c r="DT501" s="38"/>
      <c r="DU501" s="38"/>
      <c r="DV501" s="38"/>
      <c r="DW501" s="38"/>
      <c r="DX501" s="38"/>
      <c r="DY501" s="38"/>
      <c r="DZ501" s="38"/>
      <c r="EA501" s="38"/>
      <c r="EB501" s="38"/>
      <c r="EC501" s="38"/>
      <c r="ED501" s="38"/>
      <c r="EE501" s="38"/>
      <c r="EF501" s="38"/>
      <c r="EG501" s="38"/>
      <c r="EH501" s="38"/>
      <c r="EI501" s="38"/>
      <c r="EJ501" s="38"/>
      <c r="EK501" s="38"/>
      <c r="EL501" s="38"/>
      <c r="EM501" s="38"/>
      <c r="EN501" s="38"/>
      <c r="EO501" s="38"/>
      <c r="EP501" s="38"/>
      <c r="EQ501" s="38"/>
      <c r="ER501" s="38"/>
      <c r="ES501" s="38"/>
      <c r="ET501" s="38"/>
      <c r="EU501" s="38"/>
      <c r="EV501" s="38"/>
      <c r="EW501" s="38"/>
      <c r="EX501" s="38"/>
      <c r="EY501" s="38"/>
      <c r="EZ501" s="38"/>
      <c r="FA501" s="38"/>
      <c r="FB501" s="38"/>
      <c r="FC501" s="38"/>
      <c r="FD501" s="38"/>
      <c r="FE501" s="38"/>
      <c r="FF501" s="38"/>
      <c r="FG501" s="38"/>
      <c r="FH501" s="38"/>
      <c r="FI501" s="38"/>
      <c r="FJ501" s="38"/>
      <c r="FK501" s="38"/>
      <c r="FL501" s="38"/>
      <c r="FM501" s="38"/>
      <c r="FN501" s="38"/>
      <c r="FO501" s="38"/>
      <c r="FP501" s="38"/>
      <c r="FQ501" s="38"/>
      <c r="FR501" s="38"/>
      <c r="FS501" s="38"/>
      <c r="FT501" s="38"/>
      <c r="FU501" s="38"/>
      <c r="FV501" s="38"/>
      <c r="FW501" s="38"/>
      <c r="FX501" s="38"/>
      <c r="FY501" s="38"/>
      <c r="FZ501" s="38"/>
      <c r="GA501" s="38"/>
      <c r="GB501" s="38"/>
      <c r="GC501" s="38"/>
      <c r="GD501" s="38"/>
      <c r="GE501" s="38"/>
      <c r="GF501" s="38"/>
      <c r="GG501" s="38"/>
      <c r="GH501" s="38"/>
      <c r="GI501" s="38"/>
      <c r="GJ501" s="38"/>
      <c r="GK501" s="38"/>
      <c r="GL501" s="38"/>
      <c r="GM501" s="38"/>
      <c r="GN501" s="38"/>
      <c r="GO501" s="38"/>
      <c r="GP501" s="38"/>
      <c r="GQ501" s="38"/>
      <c r="GR501" s="38"/>
      <c r="GS501" s="38"/>
      <c r="GT501" s="38"/>
      <c r="GU501" s="38"/>
      <c r="GV501" s="38"/>
      <c r="GW501" s="38"/>
      <c r="GX501" s="38"/>
      <c r="GY501" s="38"/>
      <c r="GZ501" s="38"/>
      <c r="HA501" s="38"/>
      <c r="HB501" s="38"/>
      <c r="HC501" s="38"/>
      <c r="HD501" s="38"/>
      <c r="HE501" s="38"/>
      <c r="HF501" s="38"/>
      <c r="HG501" s="38"/>
      <c r="HH501" s="38"/>
      <c r="HI501" s="38"/>
      <c r="HJ501" s="38"/>
      <c r="HK501" s="38"/>
      <c r="HL501" s="38"/>
      <c r="HM501" s="38"/>
      <c r="HN501" s="38"/>
      <c r="HO501" s="38"/>
      <c r="HP501" s="38"/>
      <c r="HQ501" s="38"/>
      <c r="HR501" s="38"/>
      <c r="HS501" s="38"/>
      <c r="HT501" s="38"/>
      <c r="HU501" s="38"/>
      <c r="HV501" s="38"/>
      <c r="HW501" s="38"/>
      <c r="HX501" s="38"/>
      <c r="HY501" s="38"/>
      <c r="HZ501" s="38"/>
      <c r="IA501" s="38"/>
      <c r="IB501" s="38"/>
      <c r="IC501" s="38"/>
      <c r="ID501" s="38"/>
      <c r="IE501" s="38"/>
      <c r="IF501" s="38"/>
      <c r="IG501" s="38"/>
      <c r="IH501" s="38"/>
    </row>
    <row r="502" ht="19.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  <c r="CH502" s="38"/>
      <c r="CI502" s="38"/>
      <c r="CJ502" s="38"/>
      <c r="CK502" s="38"/>
      <c r="CL502" s="38"/>
      <c r="CM502" s="38"/>
      <c r="CN502" s="38"/>
      <c r="CO502" s="38"/>
      <c r="CP502" s="38"/>
      <c r="CQ502" s="38"/>
      <c r="CR502" s="38"/>
      <c r="CS502" s="38"/>
      <c r="CT502" s="38"/>
      <c r="CU502" s="38"/>
      <c r="CV502" s="38"/>
      <c r="CW502" s="38"/>
      <c r="CX502" s="38"/>
      <c r="CY502" s="38"/>
      <c r="CZ502" s="38"/>
      <c r="DA502" s="38"/>
      <c r="DB502" s="38"/>
      <c r="DC502" s="38"/>
      <c r="DD502" s="38"/>
      <c r="DE502" s="38"/>
      <c r="DF502" s="38"/>
      <c r="DG502" s="38"/>
      <c r="DH502" s="38"/>
      <c r="DI502" s="38"/>
      <c r="DJ502" s="38"/>
      <c r="DK502" s="38"/>
      <c r="DL502" s="38"/>
      <c r="DM502" s="38"/>
      <c r="DN502" s="38"/>
      <c r="DO502" s="38"/>
      <c r="DP502" s="38"/>
      <c r="DQ502" s="38"/>
      <c r="DR502" s="38"/>
      <c r="DS502" s="38"/>
      <c r="DT502" s="38"/>
      <c r="DU502" s="38"/>
      <c r="DV502" s="38"/>
      <c r="DW502" s="38"/>
      <c r="DX502" s="38"/>
      <c r="DY502" s="38"/>
      <c r="DZ502" s="38"/>
      <c r="EA502" s="38"/>
      <c r="EB502" s="38"/>
      <c r="EC502" s="38"/>
      <c r="ED502" s="38"/>
      <c r="EE502" s="38"/>
      <c r="EF502" s="38"/>
      <c r="EG502" s="38"/>
      <c r="EH502" s="38"/>
      <c r="EI502" s="38"/>
      <c r="EJ502" s="38"/>
      <c r="EK502" s="38"/>
      <c r="EL502" s="38"/>
      <c r="EM502" s="38"/>
      <c r="EN502" s="38"/>
      <c r="EO502" s="38"/>
      <c r="EP502" s="38"/>
      <c r="EQ502" s="38"/>
      <c r="ER502" s="38"/>
      <c r="ES502" s="38"/>
      <c r="ET502" s="38"/>
      <c r="EU502" s="38"/>
      <c r="EV502" s="38"/>
      <c r="EW502" s="38"/>
      <c r="EX502" s="38"/>
      <c r="EY502" s="38"/>
      <c r="EZ502" s="38"/>
      <c r="FA502" s="38"/>
      <c r="FB502" s="38"/>
      <c r="FC502" s="38"/>
      <c r="FD502" s="38"/>
      <c r="FE502" s="38"/>
      <c r="FF502" s="38"/>
      <c r="FG502" s="38"/>
      <c r="FH502" s="38"/>
      <c r="FI502" s="38"/>
      <c r="FJ502" s="38"/>
      <c r="FK502" s="38"/>
      <c r="FL502" s="38"/>
      <c r="FM502" s="38"/>
      <c r="FN502" s="38"/>
      <c r="FO502" s="38"/>
      <c r="FP502" s="38"/>
      <c r="FQ502" s="38"/>
      <c r="FR502" s="38"/>
      <c r="FS502" s="38"/>
      <c r="FT502" s="38"/>
      <c r="FU502" s="38"/>
      <c r="FV502" s="38"/>
      <c r="FW502" s="38"/>
      <c r="FX502" s="38"/>
      <c r="FY502" s="38"/>
      <c r="FZ502" s="38"/>
      <c r="GA502" s="38"/>
      <c r="GB502" s="38"/>
      <c r="GC502" s="38"/>
      <c r="GD502" s="38"/>
      <c r="GE502" s="38"/>
      <c r="GF502" s="38"/>
      <c r="GG502" s="38"/>
      <c r="GH502" s="38"/>
      <c r="GI502" s="38"/>
      <c r="GJ502" s="38"/>
      <c r="GK502" s="38"/>
      <c r="GL502" s="38"/>
      <c r="GM502" s="38"/>
      <c r="GN502" s="38"/>
      <c r="GO502" s="38"/>
      <c r="GP502" s="38"/>
      <c r="GQ502" s="38"/>
      <c r="GR502" s="38"/>
      <c r="GS502" s="38"/>
      <c r="GT502" s="38"/>
      <c r="GU502" s="38"/>
      <c r="GV502" s="38"/>
      <c r="GW502" s="38"/>
      <c r="GX502" s="38"/>
      <c r="GY502" s="38"/>
      <c r="GZ502" s="38"/>
      <c r="HA502" s="38"/>
      <c r="HB502" s="38"/>
      <c r="HC502" s="38"/>
      <c r="HD502" s="38"/>
      <c r="HE502" s="38"/>
      <c r="HF502" s="38"/>
      <c r="HG502" s="38"/>
      <c r="HH502" s="38"/>
      <c r="HI502" s="38"/>
      <c r="HJ502" s="38"/>
      <c r="HK502" s="38"/>
      <c r="HL502" s="38"/>
      <c r="HM502" s="38"/>
      <c r="HN502" s="38"/>
      <c r="HO502" s="38"/>
      <c r="HP502" s="38"/>
      <c r="HQ502" s="38"/>
      <c r="HR502" s="38"/>
      <c r="HS502" s="38"/>
      <c r="HT502" s="38"/>
      <c r="HU502" s="38"/>
      <c r="HV502" s="38"/>
      <c r="HW502" s="38"/>
      <c r="HX502" s="38"/>
      <c r="HY502" s="38"/>
      <c r="HZ502" s="38"/>
      <c r="IA502" s="38"/>
      <c r="IB502" s="38"/>
      <c r="IC502" s="38"/>
      <c r="ID502" s="38"/>
      <c r="IE502" s="38"/>
      <c r="IF502" s="38"/>
      <c r="IG502" s="38"/>
      <c r="IH502" s="38"/>
    </row>
    <row r="503" ht="19.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  <c r="CH503" s="38"/>
      <c r="CI503" s="38"/>
      <c r="CJ503" s="38"/>
      <c r="CK503" s="38"/>
      <c r="CL503" s="38"/>
      <c r="CM503" s="38"/>
      <c r="CN503" s="38"/>
      <c r="CO503" s="38"/>
      <c r="CP503" s="38"/>
      <c r="CQ503" s="38"/>
      <c r="CR503" s="38"/>
      <c r="CS503" s="38"/>
      <c r="CT503" s="38"/>
      <c r="CU503" s="38"/>
      <c r="CV503" s="38"/>
      <c r="CW503" s="38"/>
      <c r="CX503" s="38"/>
      <c r="CY503" s="38"/>
      <c r="CZ503" s="38"/>
      <c r="DA503" s="38"/>
      <c r="DB503" s="38"/>
      <c r="DC503" s="38"/>
      <c r="DD503" s="38"/>
      <c r="DE503" s="38"/>
      <c r="DF503" s="38"/>
      <c r="DG503" s="38"/>
      <c r="DH503" s="38"/>
      <c r="DI503" s="38"/>
      <c r="DJ503" s="38"/>
      <c r="DK503" s="38"/>
      <c r="DL503" s="38"/>
      <c r="DM503" s="38"/>
      <c r="DN503" s="38"/>
      <c r="DO503" s="38"/>
      <c r="DP503" s="38"/>
      <c r="DQ503" s="38"/>
      <c r="DR503" s="38"/>
      <c r="DS503" s="38"/>
      <c r="DT503" s="38"/>
      <c r="DU503" s="38"/>
      <c r="DV503" s="38"/>
      <c r="DW503" s="38"/>
      <c r="DX503" s="38"/>
      <c r="DY503" s="38"/>
      <c r="DZ503" s="38"/>
      <c r="EA503" s="38"/>
      <c r="EB503" s="38"/>
      <c r="EC503" s="38"/>
      <c r="ED503" s="38"/>
      <c r="EE503" s="38"/>
      <c r="EF503" s="38"/>
      <c r="EG503" s="38"/>
      <c r="EH503" s="38"/>
      <c r="EI503" s="38"/>
      <c r="EJ503" s="38"/>
      <c r="EK503" s="38"/>
      <c r="EL503" s="38"/>
      <c r="EM503" s="38"/>
      <c r="EN503" s="38"/>
      <c r="EO503" s="38"/>
      <c r="EP503" s="38"/>
      <c r="EQ503" s="38"/>
      <c r="ER503" s="38"/>
      <c r="ES503" s="38"/>
      <c r="ET503" s="38"/>
      <c r="EU503" s="38"/>
      <c r="EV503" s="38"/>
      <c r="EW503" s="38"/>
      <c r="EX503" s="38"/>
      <c r="EY503" s="38"/>
      <c r="EZ503" s="38"/>
      <c r="FA503" s="38"/>
      <c r="FB503" s="38"/>
      <c r="FC503" s="38"/>
      <c r="FD503" s="38"/>
      <c r="FE503" s="38"/>
      <c r="FF503" s="38"/>
      <c r="FG503" s="38"/>
      <c r="FH503" s="38"/>
      <c r="FI503" s="38"/>
      <c r="FJ503" s="38"/>
      <c r="FK503" s="38"/>
      <c r="FL503" s="38"/>
      <c r="FM503" s="38"/>
      <c r="FN503" s="38"/>
      <c r="FO503" s="38"/>
      <c r="FP503" s="38"/>
      <c r="FQ503" s="38"/>
      <c r="FR503" s="38"/>
      <c r="FS503" s="38"/>
      <c r="FT503" s="38"/>
      <c r="FU503" s="38"/>
      <c r="FV503" s="38"/>
      <c r="FW503" s="38"/>
      <c r="FX503" s="38"/>
      <c r="FY503" s="38"/>
      <c r="FZ503" s="38"/>
      <c r="GA503" s="38"/>
      <c r="GB503" s="38"/>
      <c r="GC503" s="38"/>
      <c r="GD503" s="38"/>
      <c r="GE503" s="38"/>
      <c r="GF503" s="38"/>
      <c r="GG503" s="38"/>
      <c r="GH503" s="38"/>
      <c r="GI503" s="38"/>
      <c r="GJ503" s="38"/>
      <c r="GK503" s="38"/>
      <c r="GL503" s="38"/>
      <c r="GM503" s="38"/>
      <c r="GN503" s="38"/>
      <c r="GO503" s="38"/>
      <c r="GP503" s="38"/>
      <c r="GQ503" s="38"/>
      <c r="GR503" s="38"/>
      <c r="GS503" s="38"/>
      <c r="GT503" s="38"/>
      <c r="GU503" s="38"/>
      <c r="GV503" s="38"/>
      <c r="GW503" s="38"/>
      <c r="GX503" s="38"/>
      <c r="GY503" s="38"/>
      <c r="GZ503" s="38"/>
      <c r="HA503" s="38"/>
      <c r="HB503" s="38"/>
      <c r="HC503" s="38"/>
      <c r="HD503" s="38"/>
      <c r="HE503" s="38"/>
      <c r="HF503" s="38"/>
      <c r="HG503" s="38"/>
      <c r="HH503" s="38"/>
      <c r="HI503" s="38"/>
      <c r="HJ503" s="38"/>
      <c r="HK503" s="38"/>
      <c r="HL503" s="38"/>
      <c r="HM503" s="38"/>
      <c r="HN503" s="38"/>
      <c r="HO503" s="38"/>
      <c r="HP503" s="38"/>
      <c r="HQ503" s="38"/>
      <c r="HR503" s="38"/>
      <c r="HS503" s="38"/>
      <c r="HT503" s="38"/>
      <c r="HU503" s="38"/>
      <c r="HV503" s="38"/>
      <c r="HW503" s="38"/>
      <c r="HX503" s="38"/>
      <c r="HY503" s="38"/>
      <c r="HZ503" s="38"/>
      <c r="IA503" s="38"/>
      <c r="IB503" s="38"/>
      <c r="IC503" s="38"/>
      <c r="ID503" s="38"/>
      <c r="IE503" s="38"/>
      <c r="IF503" s="38"/>
      <c r="IG503" s="38"/>
      <c r="IH503" s="38"/>
    </row>
    <row r="504" ht="19.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  <c r="CE504" s="38"/>
      <c r="CF504" s="38"/>
      <c r="CG504" s="38"/>
      <c r="CH504" s="38"/>
      <c r="CI504" s="38"/>
      <c r="CJ504" s="38"/>
      <c r="CK504" s="38"/>
      <c r="CL504" s="38"/>
      <c r="CM504" s="38"/>
      <c r="CN504" s="38"/>
      <c r="CO504" s="38"/>
      <c r="CP504" s="38"/>
      <c r="CQ504" s="38"/>
      <c r="CR504" s="38"/>
      <c r="CS504" s="38"/>
      <c r="CT504" s="38"/>
      <c r="CU504" s="38"/>
      <c r="CV504" s="38"/>
      <c r="CW504" s="38"/>
      <c r="CX504" s="38"/>
      <c r="CY504" s="38"/>
      <c r="CZ504" s="38"/>
      <c r="DA504" s="38"/>
      <c r="DB504" s="38"/>
      <c r="DC504" s="38"/>
      <c r="DD504" s="38"/>
      <c r="DE504" s="38"/>
      <c r="DF504" s="38"/>
      <c r="DG504" s="38"/>
      <c r="DH504" s="38"/>
      <c r="DI504" s="38"/>
      <c r="DJ504" s="38"/>
      <c r="DK504" s="38"/>
      <c r="DL504" s="38"/>
      <c r="DM504" s="38"/>
      <c r="DN504" s="38"/>
      <c r="DO504" s="38"/>
      <c r="DP504" s="38"/>
      <c r="DQ504" s="38"/>
      <c r="DR504" s="38"/>
      <c r="DS504" s="38"/>
      <c r="DT504" s="38"/>
      <c r="DU504" s="38"/>
      <c r="DV504" s="38"/>
      <c r="DW504" s="38"/>
      <c r="DX504" s="38"/>
      <c r="DY504" s="38"/>
      <c r="DZ504" s="38"/>
      <c r="EA504" s="38"/>
      <c r="EB504" s="38"/>
      <c r="EC504" s="38"/>
      <c r="ED504" s="38"/>
      <c r="EE504" s="38"/>
      <c r="EF504" s="38"/>
      <c r="EG504" s="38"/>
      <c r="EH504" s="38"/>
      <c r="EI504" s="38"/>
      <c r="EJ504" s="38"/>
      <c r="EK504" s="38"/>
      <c r="EL504" s="38"/>
      <c r="EM504" s="38"/>
      <c r="EN504" s="38"/>
      <c r="EO504" s="38"/>
      <c r="EP504" s="38"/>
      <c r="EQ504" s="38"/>
      <c r="ER504" s="38"/>
      <c r="ES504" s="38"/>
      <c r="ET504" s="38"/>
      <c r="EU504" s="38"/>
      <c r="EV504" s="38"/>
      <c r="EW504" s="38"/>
      <c r="EX504" s="38"/>
      <c r="EY504" s="38"/>
      <c r="EZ504" s="38"/>
      <c r="FA504" s="38"/>
      <c r="FB504" s="38"/>
      <c r="FC504" s="38"/>
      <c r="FD504" s="38"/>
      <c r="FE504" s="38"/>
      <c r="FF504" s="38"/>
      <c r="FG504" s="38"/>
      <c r="FH504" s="38"/>
      <c r="FI504" s="38"/>
      <c r="FJ504" s="38"/>
      <c r="FK504" s="38"/>
      <c r="FL504" s="38"/>
      <c r="FM504" s="38"/>
      <c r="FN504" s="38"/>
      <c r="FO504" s="38"/>
      <c r="FP504" s="38"/>
      <c r="FQ504" s="38"/>
      <c r="FR504" s="38"/>
      <c r="FS504" s="38"/>
      <c r="FT504" s="38"/>
      <c r="FU504" s="38"/>
      <c r="FV504" s="38"/>
      <c r="FW504" s="38"/>
      <c r="FX504" s="38"/>
      <c r="FY504" s="38"/>
      <c r="FZ504" s="38"/>
      <c r="GA504" s="38"/>
      <c r="GB504" s="38"/>
      <c r="GC504" s="38"/>
      <c r="GD504" s="38"/>
      <c r="GE504" s="38"/>
      <c r="GF504" s="38"/>
      <c r="GG504" s="38"/>
      <c r="GH504" s="38"/>
      <c r="GI504" s="38"/>
      <c r="GJ504" s="38"/>
      <c r="GK504" s="38"/>
      <c r="GL504" s="38"/>
      <c r="GM504" s="38"/>
      <c r="GN504" s="38"/>
      <c r="GO504" s="38"/>
      <c r="GP504" s="38"/>
      <c r="GQ504" s="38"/>
      <c r="GR504" s="38"/>
      <c r="GS504" s="38"/>
      <c r="GT504" s="38"/>
      <c r="GU504" s="38"/>
      <c r="GV504" s="38"/>
      <c r="GW504" s="38"/>
      <c r="GX504" s="38"/>
      <c r="GY504" s="38"/>
      <c r="GZ504" s="38"/>
      <c r="HA504" s="38"/>
      <c r="HB504" s="38"/>
      <c r="HC504" s="38"/>
      <c r="HD504" s="38"/>
      <c r="HE504" s="38"/>
      <c r="HF504" s="38"/>
      <c r="HG504" s="38"/>
      <c r="HH504" s="38"/>
      <c r="HI504" s="38"/>
      <c r="HJ504" s="38"/>
      <c r="HK504" s="38"/>
      <c r="HL504" s="38"/>
      <c r="HM504" s="38"/>
      <c r="HN504" s="38"/>
      <c r="HO504" s="38"/>
      <c r="HP504" s="38"/>
      <c r="HQ504" s="38"/>
      <c r="HR504" s="38"/>
      <c r="HS504" s="38"/>
      <c r="HT504" s="38"/>
      <c r="HU504" s="38"/>
      <c r="HV504" s="38"/>
      <c r="HW504" s="38"/>
      <c r="HX504" s="38"/>
      <c r="HY504" s="38"/>
      <c r="HZ504" s="38"/>
      <c r="IA504" s="38"/>
      <c r="IB504" s="38"/>
      <c r="IC504" s="38"/>
      <c r="ID504" s="38"/>
      <c r="IE504" s="38"/>
      <c r="IF504" s="38"/>
      <c r="IG504" s="38"/>
      <c r="IH504" s="38"/>
    </row>
    <row r="505" ht="19.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  <c r="CE505" s="38"/>
      <c r="CF505" s="38"/>
      <c r="CG505" s="38"/>
      <c r="CH505" s="38"/>
      <c r="CI505" s="38"/>
      <c r="CJ505" s="38"/>
      <c r="CK505" s="38"/>
      <c r="CL505" s="38"/>
      <c r="CM505" s="38"/>
      <c r="CN505" s="38"/>
      <c r="CO505" s="38"/>
      <c r="CP505" s="38"/>
      <c r="CQ505" s="38"/>
      <c r="CR505" s="38"/>
      <c r="CS505" s="38"/>
      <c r="CT505" s="38"/>
      <c r="CU505" s="38"/>
      <c r="CV505" s="38"/>
      <c r="CW505" s="38"/>
      <c r="CX505" s="38"/>
      <c r="CY505" s="38"/>
      <c r="CZ505" s="38"/>
      <c r="DA505" s="38"/>
      <c r="DB505" s="38"/>
      <c r="DC505" s="38"/>
      <c r="DD505" s="38"/>
      <c r="DE505" s="38"/>
      <c r="DF505" s="38"/>
      <c r="DG505" s="38"/>
      <c r="DH505" s="38"/>
      <c r="DI505" s="38"/>
      <c r="DJ505" s="38"/>
      <c r="DK505" s="38"/>
      <c r="DL505" s="38"/>
      <c r="DM505" s="38"/>
      <c r="DN505" s="38"/>
      <c r="DO505" s="38"/>
      <c r="DP505" s="38"/>
      <c r="DQ505" s="38"/>
      <c r="DR505" s="38"/>
      <c r="DS505" s="38"/>
      <c r="DT505" s="38"/>
      <c r="DU505" s="38"/>
      <c r="DV505" s="38"/>
      <c r="DW505" s="38"/>
      <c r="DX505" s="38"/>
      <c r="DY505" s="38"/>
      <c r="DZ505" s="38"/>
      <c r="EA505" s="38"/>
      <c r="EB505" s="38"/>
      <c r="EC505" s="38"/>
      <c r="ED505" s="38"/>
      <c r="EE505" s="38"/>
      <c r="EF505" s="38"/>
      <c r="EG505" s="38"/>
      <c r="EH505" s="38"/>
      <c r="EI505" s="38"/>
      <c r="EJ505" s="38"/>
      <c r="EK505" s="38"/>
      <c r="EL505" s="38"/>
      <c r="EM505" s="38"/>
      <c r="EN505" s="38"/>
      <c r="EO505" s="38"/>
      <c r="EP505" s="38"/>
      <c r="EQ505" s="38"/>
      <c r="ER505" s="38"/>
      <c r="ES505" s="38"/>
      <c r="ET505" s="38"/>
      <c r="EU505" s="38"/>
      <c r="EV505" s="38"/>
      <c r="EW505" s="38"/>
      <c r="EX505" s="38"/>
      <c r="EY505" s="38"/>
      <c r="EZ505" s="38"/>
      <c r="FA505" s="38"/>
      <c r="FB505" s="38"/>
      <c r="FC505" s="38"/>
      <c r="FD505" s="38"/>
      <c r="FE505" s="38"/>
      <c r="FF505" s="38"/>
      <c r="FG505" s="38"/>
      <c r="FH505" s="38"/>
      <c r="FI505" s="38"/>
      <c r="FJ505" s="38"/>
      <c r="FK505" s="38"/>
      <c r="FL505" s="38"/>
      <c r="FM505" s="38"/>
      <c r="FN505" s="38"/>
      <c r="FO505" s="38"/>
      <c r="FP505" s="38"/>
      <c r="FQ505" s="38"/>
      <c r="FR505" s="38"/>
      <c r="FS505" s="38"/>
      <c r="FT505" s="38"/>
      <c r="FU505" s="38"/>
      <c r="FV505" s="38"/>
      <c r="FW505" s="38"/>
      <c r="FX505" s="38"/>
      <c r="FY505" s="38"/>
      <c r="FZ505" s="38"/>
      <c r="GA505" s="38"/>
      <c r="GB505" s="38"/>
      <c r="GC505" s="38"/>
      <c r="GD505" s="38"/>
      <c r="GE505" s="38"/>
      <c r="GF505" s="38"/>
      <c r="GG505" s="38"/>
      <c r="GH505" s="38"/>
      <c r="GI505" s="38"/>
      <c r="GJ505" s="38"/>
      <c r="GK505" s="38"/>
      <c r="GL505" s="38"/>
      <c r="GM505" s="38"/>
      <c r="GN505" s="38"/>
      <c r="GO505" s="38"/>
      <c r="GP505" s="38"/>
      <c r="GQ505" s="38"/>
      <c r="GR505" s="38"/>
      <c r="GS505" s="38"/>
      <c r="GT505" s="38"/>
      <c r="GU505" s="38"/>
      <c r="GV505" s="38"/>
      <c r="GW505" s="38"/>
      <c r="GX505" s="38"/>
      <c r="GY505" s="38"/>
      <c r="GZ505" s="38"/>
      <c r="HA505" s="38"/>
      <c r="HB505" s="38"/>
      <c r="HC505" s="38"/>
      <c r="HD505" s="38"/>
      <c r="HE505" s="38"/>
      <c r="HF505" s="38"/>
      <c r="HG505" s="38"/>
      <c r="HH505" s="38"/>
      <c r="HI505" s="38"/>
      <c r="HJ505" s="38"/>
      <c r="HK505" s="38"/>
      <c r="HL505" s="38"/>
      <c r="HM505" s="38"/>
      <c r="HN505" s="38"/>
      <c r="HO505" s="38"/>
      <c r="HP505" s="38"/>
      <c r="HQ505" s="38"/>
      <c r="HR505" s="38"/>
      <c r="HS505" s="38"/>
      <c r="HT505" s="38"/>
      <c r="HU505" s="38"/>
      <c r="HV505" s="38"/>
      <c r="HW505" s="38"/>
      <c r="HX505" s="38"/>
      <c r="HY505" s="38"/>
      <c r="HZ505" s="38"/>
      <c r="IA505" s="38"/>
      <c r="IB505" s="38"/>
      <c r="IC505" s="38"/>
      <c r="ID505" s="38"/>
      <c r="IE505" s="38"/>
      <c r="IF505" s="38"/>
      <c r="IG505" s="38"/>
      <c r="IH505" s="38"/>
    </row>
    <row r="506" ht="19.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  <c r="CB506" s="38"/>
      <c r="CC506" s="38"/>
      <c r="CD506" s="38"/>
      <c r="CE506" s="38"/>
      <c r="CF506" s="38"/>
      <c r="CG506" s="38"/>
      <c r="CH506" s="38"/>
      <c r="CI506" s="38"/>
      <c r="CJ506" s="38"/>
      <c r="CK506" s="38"/>
      <c r="CL506" s="38"/>
      <c r="CM506" s="38"/>
      <c r="CN506" s="38"/>
      <c r="CO506" s="38"/>
      <c r="CP506" s="38"/>
      <c r="CQ506" s="38"/>
      <c r="CR506" s="38"/>
      <c r="CS506" s="38"/>
      <c r="CT506" s="38"/>
      <c r="CU506" s="38"/>
      <c r="CV506" s="38"/>
      <c r="CW506" s="38"/>
      <c r="CX506" s="38"/>
      <c r="CY506" s="38"/>
      <c r="CZ506" s="38"/>
      <c r="DA506" s="38"/>
      <c r="DB506" s="38"/>
      <c r="DC506" s="38"/>
      <c r="DD506" s="38"/>
      <c r="DE506" s="38"/>
      <c r="DF506" s="38"/>
      <c r="DG506" s="38"/>
      <c r="DH506" s="38"/>
      <c r="DI506" s="38"/>
      <c r="DJ506" s="38"/>
      <c r="DK506" s="38"/>
      <c r="DL506" s="38"/>
      <c r="DM506" s="38"/>
      <c r="DN506" s="38"/>
      <c r="DO506" s="38"/>
      <c r="DP506" s="38"/>
      <c r="DQ506" s="38"/>
      <c r="DR506" s="38"/>
      <c r="DS506" s="38"/>
      <c r="DT506" s="38"/>
      <c r="DU506" s="38"/>
      <c r="DV506" s="38"/>
      <c r="DW506" s="38"/>
      <c r="DX506" s="38"/>
      <c r="DY506" s="38"/>
      <c r="DZ506" s="38"/>
      <c r="EA506" s="38"/>
      <c r="EB506" s="38"/>
      <c r="EC506" s="38"/>
      <c r="ED506" s="38"/>
      <c r="EE506" s="38"/>
      <c r="EF506" s="38"/>
      <c r="EG506" s="38"/>
      <c r="EH506" s="38"/>
      <c r="EI506" s="38"/>
      <c r="EJ506" s="38"/>
      <c r="EK506" s="38"/>
      <c r="EL506" s="38"/>
      <c r="EM506" s="38"/>
      <c r="EN506" s="38"/>
      <c r="EO506" s="38"/>
      <c r="EP506" s="38"/>
      <c r="EQ506" s="38"/>
      <c r="ER506" s="38"/>
      <c r="ES506" s="38"/>
      <c r="ET506" s="38"/>
      <c r="EU506" s="38"/>
      <c r="EV506" s="38"/>
      <c r="EW506" s="38"/>
      <c r="EX506" s="38"/>
      <c r="EY506" s="38"/>
      <c r="EZ506" s="38"/>
      <c r="FA506" s="38"/>
      <c r="FB506" s="38"/>
      <c r="FC506" s="38"/>
      <c r="FD506" s="38"/>
      <c r="FE506" s="38"/>
      <c r="FF506" s="38"/>
      <c r="FG506" s="38"/>
      <c r="FH506" s="38"/>
      <c r="FI506" s="38"/>
      <c r="FJ506" s="38"/>
      <c r="FK506" s="38"/>
      <c r="FL506" s="38"/>
      <c r="FM506" s="38"/>
      <c r="FN506" s="38"/>
      <c r="FO506" s="38"/>
      <c r="FP506" s="38"/>
      <c r="FQ506" s="38"/>
      <c r="FR506" s="38"/>
      <c r="FS506" s="38"/>
      <c r="FT506" s="38"/>
      <c r="FU506" s="38"/>
      <c r="FV506" s="38"/>
      <c r="FW506" s="38"/>
      <c r="FX506" s="38"/>
      <c r="FY506" s="38"/>
      <c r="FZ506" s="38"/>
      <c r="GA506" s="38"/>
      <c r="GB506" s="38"/>
      <c r="GC506" s="38"/>
      <c r="GD506" s="38"/>
      <c r="GE506" s="38"/>
      <c r="GF506" s="38"/>
      <c r="GG506" s="38"/>
      <c r="GH506" s="38"/>
      <c r="GI506" s="38"/>
      <c r="GJ506" s="38"/>
      <c r="GK506" s="38"/>
      <c r="GL506" s="38"/>
      <c r="GM506" s="38"/>
      <c r="GN506" s="38"/>
      <c r="GO506" s="38"/>
      <c r="GP506" s="38"/>
      <c r="GQ506" s="38"/>
      <c r="GR506" s="38"/>
      <c r="GS506" s="38"/>
      <c r="GT506" s="38"/>
      <c r="GU506" s="38"/>
      <c r="GV506" s="38"/>
      <c r="GW506" s="38"/>
      <c r="GX506" s="38"/>
      <c r="GY506" s="38"/>
      <c r="GZ506" s="38"/>
      <c r="HA506" s="38"/>
      <c r="HB506" s="38"/>
      <c r="HC506" s="38"/>
      <c r="HD506" s="38"/>
      <c r="HE506" s="38"/>
      <c r="HF506" s="38"/>
      <c r="HG506" s="38"/>
      <c r="HH506" s="38"/>
      <c r="HI506" s="38"/>
      <c r="HJ506" s="38"/>
      <c r="HK506" s="38"/>
      <c r="HL506" s="38"/>
      <c r="HM506" s="38"/>
      <c r="HN506" s="38"/>
      <c r="HO506" s="38"/>
      <c r="HP506" s="38"/>
      <c r="HQ506" s="38"/>
      <c r="HR506" s="38"/>
      <c r="HS506" s="38"/>
      <c r="HT506" s="38"/>
      <c r="HU506" s="38"/>
      <c r="HV506" s="38"/>
      <c r="HW506" s="38"/>
      <c r="HX506" s="38"/>
      <c r="HY506" s="38"/>
      <c r="HZ506" s="38"/>
      <c r="IA506" s="38"/>
      <c r="IB506" s="38"/>
      <c r="IC506" s="38"/>
      <c r="ID506" s="38"/>
      <c r="IE506" s="38"/>
      <c r="IF506" s="38"/>
      <c r="IG506" s="38"/>
      <c r="IH506" s="38"/>
    </row>
    <row r="507" ht="19.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  <c r="CE507" s="38"/>
      <c r="CF507" s="38"/>
      <c r="CG507" s="38"/>
      <c r="CH507" s="38"/>
      <c r="CI507" s="38"/>
      <c r="CJ507" s="38"/>
      <c r="CK507" s="38"/>
      <c r="CL507" s="38"/>
      <c r="CM507" s="38"/>
      <c r="CN507" s="38"/>
      <c r="CO507" s="38"/>
      <c r="CP507" s="38"/>
      <c r="CQ507" s="38"/>
      <c r="CR507" s="38"/>
      <c r="CS507" s="38"/>
      <c r="CT507" s="38"/>
      <c r="CU507" s="38"/>
      <c r="CV507" s="38"/>
      <c r="CW507" s="38"/>
      <c r="CX507" s="38"/>
      <c r="CY507" s="38"/>
      <c r="CZ507" s="38"/>
      <c r="DA507" s="38"/>
      <c r="DB507" s="38"/>
      <c r="DC507" s="38"/>
      <c r="DD507" s="38"/>
      <c r="DE507" s="38"/>
      <c r="DF507" s="38"/>
      <c r="DG507" s="38"/>
      <c r="DH507" s="38"/>
      <c r="DI507" s="38"/>
      <c r="DJ507" s="38"/>
      <c r="DK507" s="38"/>
      <c r="DL507" s="38"/>
      <c r="DM507" s="38"/>
      <c r="DN507" s="38"/>
      <c r="DO507" s="38"/>
      <c r="DP507" s="38"/>
      <c r="DQ507" s="38"/>
      <c r="DR507" s="38"/>
      <c r="DS507" s="38"/>
      <c r="DT507" s="38"/>
      <c r="DU507" s="38"/>
      <c r="DV507" s="38"/>
      <c r="DW507" s="38"/>
      <c r="DX507" s="38"/>
      <c r="DY507" s="38"/>
      <c r="DZ507" s="38"/>
      <c r="EA507" s="38"/>
      <c r="EB507" s="38"/>
      <c r="EC507" s="38"/>
      <c r="ED507" s="38"/>
      <c r="EE507" s="38"/>
      <c r="EF507" s="38"/>
      <c r="EG507" s="38"/>
      <c r="EH507" s="38"/>
      <c r="EI507" s="38"/>
      <c r="EJ507" s="38"/>
      <c r="EK507" s="38"/>
      <c r="EL507" s="38"/>
      <c r="EM507" s="38"/>
      <c r="EN507" s="38"/>
      <c r="EO507" s="38"/>
      <c r="EP507" s="38"/>
      <c r="EQ507" s="38"/>
      <c r="ER507" s="38"/>
      <c r="ES507" s="38"/>
      <c r="ET507" s="38"/>
      <c r="EU507" s="38"/>
      <c r="EV507" s="38"/>
      <c r="EW507" s="38"/>
      <c r="EX507" s="38"/>
      <c r="EY507" s="38"/>
      <c r="EZ507" s="38"/>
      <c r="FA507" s="38"/>
      <c r="FB507" s="38"/>
      <c r="FC507" s="38"/>
      <c r="FD507" s="38"/>
      <c r="FE507" s="38"/>
      <c r="FF507" s="38"/>
      <c r="FG507" s="38"/>
      <c r="FH507" s="38"/>
      <c r="FI507" s="38"/>
      <c r="FJ507" s="38"/>
      <c r="FK507" s="38"/>
      <c r="FL507" s="38"/>
      <c r="FM507" s="38"/>
      <c r="FN507" s="38"/>
      <c r="FO507" s="38"/>
      <c r="FP507" s="38"/>
      <c r="FQ507" s="38"/>
      <c r="FR507" s="38"/>
      <c r="FS507" s="38"/>
      <c r="FT507" s="38"/>
      <c r="FU507" s="38"/>
      <c r="FV507" s="38"/>
      <c r="FW507" s="38"/>
      <c r="FX507" s="38"/>
      <c r="FY507" s="38"/>
      <c r="FZ507" s="38"/>
      <c r="GA507" s="38"/>
      <c r="GB507" s="38"/>
      <c r="GC507" s="38"/>
      <c r="GD507" s="38"/>
      <c r="GE507" s="38"/>
      <c r="GF507" s="38"/>
      <c r="GG507" s="38"/>
      <c r="GH507" s="38"/>
      <c r="GI507" s="38"/>
      <c r="GJ507" s="38"/>
      <c r="GK507" s="38"/>
      <c r="GL507" s="38"/>
      <c r="GM507" s="38"/>
      <c r="GN507" s="38"/>
      <c r="GO507" s="38"/>
      <c r="GP507" s="38"/>
      <c r="GQ507" s="38"/>
      <c r="GR507" s="38"/>
      <c r="GS507" s="38"/>
      <c r="GT507" s="38"/>
      <c r="GU507" s="38"/>
      <c r="GV507" s="38"/>
      <c r="GW507" s="38"/>
      <c r="GX507" s="38"/>
      <c r="GY507" s="38"/>
      <c r="GZ507" s="38"/>
      <c r="HA507" s="38"/>
      <c r="HB507" s="38"/>
      <c r="HC507" s="38"/>
      <c r="HD507" s="38"/>
      <c r="HE507" s="38"/>
      <c r="HF507" s="38"/>
      <c r="HG507" s="38"/>
      <c r="HH507" s="38"/>
      <c r="HI507" s="38"/>
      <c r="HJ507" s="38"/>
      <c r="HK507" s="38"/>
      <c r="HL507" s="38"/>
      <c r="HM507" s="38"/>
      <c r="HN507" s="38"/>
      <c r="HO507" s="38"/>
      <c r="HP507" s="38"/>
      <c r="HQ507" s="38"/>
      <c r="HR507" s="38"/>
      <c r="HS507" s="38"/>
      <c r="HT507" s="38"/>
      <c r="HU507" s="38"/>
      <c r="HV507" s="38"/>
      <c r="HW507" s="38"/>
      <c r="HX507" s="38"/>
      <c r="HY507" s="38"/>
      <c r="HZ507" s="38"/>
      <c r="IA507" s="38"/>
      <c r="IB507" s="38"/>
      <c r="IC507" s="38"/>
      <c r="ID507" s="38"/>
      <c r="IE507" s="38"/>
      <c r="IF507" s="38"/>
      <c r="IG507" s="38"/>
      <c r="IH507" s="38"/>
    </row>
    <row r="508" ht="19.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  <c r="CE508" s="38"/>
      <c r="CF508" s="38"/>
      <c r="CG508" s="38"/>
      <c r="CH508" s="38"/>
      <c r="CI508" s="38"/>
      <c r="CJ508" s="38"/>
      <c r="CK508" s="38"/>
      <c r="CL508" s="38"/>
      <c r="CM508" s="38"/>
      <c r="CN508" s="38"/>
      <c r="CO508" s="38"/>
      <c r="CP508" s="38"/>
      <c r="CQ508" s="38"/>
      <c r="CR508" s="38"/>
      <c r="CS508" s="38"/>
      <c r="CT508" s="38"/>
      <c r="CU508" s="38"/>
      <c r="CV508" s="38"/>
      <c r="CW508" s="38"/>
      <c r="CX508" s="38"/>
      <c r="CY508" s="38"/>
      <c r="CZ508" s="38"/>
      <c r="DA508" s="38"/>
      <c r="DB508" s="38"/>
      <c r="DC508" s="38"/>
      <c r="DD508" s="38"/>
      <c r="DE508" s="38"/>
      <c r="DF508" s="38"/>
      <c r="DG508" s="38"/>
      <c r="DH508" s="38"/>
      <c r="DI508" s="38"/>
      <c r="DJ508" s="38"/>
      <c r="DK508" s="38"/>
      <c r="DL508" s="38"/>
      <c r="DM508" s="38"/>
      <c r="DN508" s="38"/>
      <c r="DO508" s="38"/>
      <c r="DP508" s="38"/>
      <c r="DQ508" s="38"/>
      <c r="DR508" s="38"/>
      <c r="DS508" s="38"/>
      <c r="DT508" s="38"/>
      <c r="DU508" s="38"/>
      <c r="DV508" s="38"/>
      <c r="DW508" s="38"/>
      <c r="DX508" s="38"/>
      <c r="DY508" s="38"/>
      <c r="DZ508" s="38"/>
      <c r="EA508" s="38"/>
      <c r="EB508" s="38"/>
      <c r="EC508" s="38"/>
      <c r="ED508" s="38"/>
      <c r="EE508" s="38"/>
      <c r="EF508" s="38"/>
      <c r="EG508" s="38"/>
      <c r="EH508" s="38"/>
      <c r="EI508" s="38"/>
      <c r="EJ508" s="38"/>
      <c r="EK508" s="38"/>
      <c r="EL508" s="38"/>
      <c r="EM508" s="38"/>
      <c r="EN508" s="38"/>
      <c r="EO508" s="38"/>
      <c r="EP508" s="38"/>
      <c r="EQ508" s="38"/>
      <c r="ER508" s="38"/>
      <c r="ES508" s="38"/>
      <c r="ET508" s="38"/>
      <c r="EU508" s="38"/>
      <c r="EV508" s="38"/>
      <c r="EW508" s="38"/>
      <c r="EX508" s="38"/>
      <c r="EY508" s="38"/>
      <c r="EZ508" s="38"/>
      <c r="FA508" s="38"/>
      <c r="FB508" s="38"/>
      <c r="FC508" s="38"/>
      <c r="FD508" s="38"/>
      <c r="FE508" s="38"/>
      <c r="FF508" s="38"/>
      <c r="FG508" s="38"/>
      <c r="FH508" s="38"/>
      <c r="FI508" s="38"/>
      <c r="FJ508" s="38"/>
      <c r="FK508" s="38"/>
      <c r="FL508" s="38"/>
      <c r="FM508" s="38"/>
      <c r="FN508" s="38"/>
      <c r="FO508" s="38"/>
      <c r="FP508" s="38"/>
      <c r="FQ508" s="38"/>
      <c r="FR508" s="38"/>
      <c r="FS508" s="38"/>
      <c r="FT508" s="38"/>
      <c r="FU508" s="38"/>
      <c r="FV508" s="38"/>
      <c r="FW508" s="38"/>
      <c r="FX508" s="38"/>
      <c r="FY508" s="38"/>
      <c r="FZ508" s="38"/>
      <c r="GA508" s="38"/>
      <c r="GB508" s="38"/>
      <c r="GC508" s="38"/>
      <c r="GD508" s="38"/>
      <c r="GE508" s="38"/>
      <c r="GF508" s="38"/>
      <c r="GG508" s="38"/>
      <c r="GH508" s="38"/>
      <c r="GI508" s="38"/>
      <c r="GJ508" s="38"/>
      <c r="GK508" s="38"/>
      <c r="GL508" s="38"/>
      <c r="GM508" s="38"/>
      <c r="GN508" s="38"/>
      <c r="GO508" s="38"/>
      <c r="GP508" s="38"/>
      <c r="GQ508" s="38"/>
      <c r="GR508" s="38"/>
      <c r="GS508" s="38"/>
      <c r="GT508" s="38"/>
      <c r="GU508" s="38"/>
      <c r="GV508" s="38"/>
      <c r="GW508" s="38"/>
      <c r="GX508" s="38"/>
      <c r="GY508" s="38"/>
      <c r="GZ508" s="38"/>
      <c r="HA508" s="38"/>
      <c r="HB508" s="38"/>
      <c r="HC508" s="38"/>
      <c r="HD508" s="38"/>
      <c r="HE508" s="38"/>
      <c r="HF508" s="38"/>
      <c r="HG508" s="38"/>
      <c r="HH508" s="38"/>
      <c r="HI508" s="38"/>
      <c r="HJ508" s="38"/>
      <c r="HK508" s="38"/>
      <c r="HL508" s="38"/>
      <c r="HM508" s="38"/>
      <c r="HN508" s="38"/>
      <c r="HO508" s="38"/>
      <c r="HP508" s="38"/>
      <c r="HQ508" s="38"/>
      <c r="HR508" s="38"/>
      <c r="HS508" s="38"/>
      <c r="HT508" s="38"/>
      <c r="HU508" s="38"/>
      <c r="HV508" s="38"/>
      <c r="HW508" s="38"/>
      <c r="HX508" s="38"/>
      <c r="HY508" s="38"/>
      <c r="HZ508" s="38"/>
      <c r="IA508" s="38"/>
      <c r="IB508" s="38"/>
      <c r="IC508" s="38"/>
      <c r="ID508" s="38"/>
      <c r="IE508" s="38"/>
      <c r="IF508" s="38"/>
      <c r="IG508" s="38"/>
      <c r="IH508" s="38"/>
    </row>
    <row r="509" ht="19.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  <c r="CE509" s="38"/>
      <c r="CF509" s="38"/>
      <c r="CG509" s="38"/>
      <c r="CH509" s="38"/>
      <c r="CI509" s="38"/>
      <c r="CJ509" s="38"/>
      <c r="CK509" s="38"/>
      <c r="CL509" s="38"/>
      <c r="CM509" s="38"/>
      <c r="CN509" s="38"/>
      <c r="CO509" s="38"/>
      <c r="CP509" s="38"/>
      <c r="CQ509" s="38"/>
      <c r="CR509" s="38"/>
      <c r="CS509" s="38"/>
      <c r="CT509" s="38"/>
      <c r="CU509" s="38"/>
      <c r="CV509" s="38"/>
      <c r="CW509" s="38"/>
      <c r="CX509" s="38"/>
      <c r="CY509" s="38"/>
      <c r="CZ509" s="38"/>
      <c r="DA509" s="38"/>
      <c r="DB509" s="38"/>
      <c r="DC509" s="38"/>
      <c r="DD509" s="38"/>
      <c r="DE509" s="38"/>
      <c r="DF509" s="38"/>
      <c r="DG509" s="38"/>
      <c r="DH509" s="38"/>
      <c r="DI509" s="38"/>
      <c r="DJ509" s="38"/>
      <c r="DK509" s="38"/>
      <c r="DL509" s="38"/>
      <c r="DM509" s="38"/>
      <c r="DN509" s="38"/>
      <c r="DO509" s="38"/>
      <c r="DP509" s="38"/>
      <c r="DQ509" s="38"/>
      <c r="DR509" s="38"/>
      <c r="DS509" s="38"/>
      <c r="DT509" s="38"/>
      <c r="DU509" s="38"/>
      <c r="DV509" s="38"/>
      <c r="DW509" s="38"/>
      <c r="DX509" s="38"/>
      <c r="DY509" s="38"/>
      <c r="DZ509" s="38"/>
      <c r="EA509" s="38"/>
      <c r="EB509" s="38"/>
      <c r="EC509" s="38"/>
      <c r="ED509" s="38"/>
      <c r="EE509" s="38"/>
      <c r="EF509" s="38"/>
      <c r="EG509" s="38"/>
      <c r="EH509" s="38"/>
      <c r="EI509" s="38"/>
      <c r="EJ509" s="38"/>
      <c r="EK509" s="38"/>
      <c r="EL509" s="38"/>
      <c r="EM509" s="38"/>
      <c r="EN509" s="38"/>
      <c r="EO509" s="38"/>
      <c r="EP509" s="38"/>
      <c r="EQ509" s="38"/>
      <c r="ER509" s="38"/>
      <c r="ES509" s="38"/>
      <c r="ET509" s="38"/>
      <c r="EU509" s="38"/>
      <c r="EV509" s="38"/>
      <c r="EW509" s="38"/>
      <c r="EX509" s="38"/>
      <c r="EY509" s="38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  <c r="GL509" s="38"/>
      <c r="GM509" s="38"/>
      <c r="GN509" s="38"/>
      <c r="GO509" s="38"/>
      <c r="GP509" s="38"/>
      <c r="GQ509" s="38"/>
      <c r="GR509" s="38"/>
      <c r="GS509" s="38"/>
      <c r="GT509" s="38"/>
      <c r="GU509" s="38"/>
      <c r="GV509" s="38"/>
      <c r="GW509" s="38"/>
      <c r="GX509" s="38"/>
      <c r="GY509" s="38"/>
      <c r="GZ509" s="38"/>
      <c r="HA509" s="38"/>
      <c r="HB509" s="38"/>
      <c r="HC509" s="38"/>
      <c r="HD509" s="38"/>
      <c r="HE509" s="38"/>
      <c r="HF509" s="38"/>
      <c r="HG509" s="38"/>
      <c r="HH509" s="38"/>
      <c r="HI509" s="38"/>
      <c r="HJ509" s="38"/>
      <c r="HK509" s="38"/>
      <c r="HL509" s="38"/>
      <c r="HM509" s="38"/>
      <c r="HN509" s="38"/>
      <c r="HO509" s="38"/>
      <c r="HP509" s="38"/>
      <c r="HQ509" s="38"/>
      <c r="HR509" s="38"/>
      <c r="HS509" s="38"/>
      <c r="HT509" s="38"/>
      <c r="HU509" s="38"/>
      <c r="HV509" s="38"/>
      <c r="HW509" s="38"/>
      <c r="HX509" s="38"/>
      <c r="HY509" s="38"/>
      <c r="HZ509" s="38"/>
      <c r="IA509" s="38"/>
      <c r="IB509" s="38"/>
      <c r="IC509" s="38"/>
      <c r="ID509" s="38"/>
      <c r="IE509" s="38"/>
      <c r="IF509" s="38"/>
      <c r="IG509" s="38"/>
      <c r="IH509" s="38"/>
    </row>
    <row r="510" ht="19.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  <c r="CE510" s="38"/>
      <c r="CF510" s="38"/>
      <c r="CG510" s="38"/>
      <c r="CH510" s="38"/>
      <c r="CI510" s="38"/>
      <c r="CJ510" s="38"/>
      <c r="CK510" s="38"/>
      <c r="CL510" s="38"/>
      <c r="CM510" s="38"/>
      <c r="CN510" s="38"/>
      <c r="CO510" s="38"/>
      <c r="CP510" s="38"/>
      <c r="CQ510" s="38"/>
      <c r="CR510" s="38"/>
      <c r="CS510" s="38"/>
      <c r="CT510" s="38"/>
      <c r="CU510" s="38"/>
      <c r="CV510" s="38"/>
      <c r="CW510" s="38"/>
      <c r="CX510" s="38"/>
      <c r="CY510" s="38"/>
      <c r="CZ510" s="38"/>
      <c r="DA510" s="38"/>
      <c r="DB510" s="38"/>
      <c r="DC510" s="38"/>
      <c r="DD510" s="38"/>
      <c r="DE510" s="38"/>
      <c r="DF510" s="38"/>
      <c r="DG510" s="38"/>
      <c r="DH510" s="38"/>
      <c r="DI510" s="38"/>
      <c r="DJ510" s="38"/>
      <c r="DK510" s="38"/>
      <c r="DL510" s="38"/>
      <c r="DM510" s="38"/>
      <c r="DN510" s="38"/>
      <c r="DO510" s="38"/>
      <c r="DP510" s="38"/>
      <c r="DQ510" s="38"/>
      <c r="DR510" s="38"/>
      <c r="DS510" s="38"/>
      <c r="DT510" s="38"/>
      <c r="DU510" s="38"/>
      <c r="DV510" s="38"/>
      <c r="DW510" s="38"/>
      <c r="DX510" s="38"/>
      <c r="DY510" s="38"/>
      <c r="DZ510" s="38"/>
      <c r="EA510" s="38"/>
      <c r="EB510" s="38"/>
      <c r="EC510" s="38"/>
      <c r="ED510" s="38"/>
      <c r="EE510" s="38"/>
      <c r="EF510" s="38"/>
      <c r="EG510" s="38"/>
      <c r="EH510" s="38"/>
      <c r="EI510" s="38"/>
      <c r="EJ510" s="38"/>
      <c r="EK510" s="38"/>
      <c r="EL510" s="38"/>
      <c r="EM510" s="38"/>
      <c r="EN510" s="38"/>
      <c r="EO510" s="38"/>
      <c r="EP510" s="38"/>
      <c r="EQ510" s="38"/>
      <c r="ER510" s="38"/>
      <c r="ES510" s="38"/>
      <c r="ET510" s="38"/>
      <c r="EU510" s="38"/>
      <c r="EV510" s="38"/>
      <c r="EW510" s="38"/>
      <c r="EX510" s="38"/>
      <c r="EY510" s="38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  <c r="GL510" s="38"/>
      <c r="GM510" s="38"/>
      <c r="GN510" s="38"/>
      <c r="GO510" s="38"/>
      <c r="GP510" s="38"/>
      <c r="GQ510" s="38"/>
      <c r="GR510" s="38"/>
      <c r="GS510" s="38"/>
      <c r="GT510" s="38"/>
      <c r="GU510" s="38"/>
      <c r="GV510" s="38"/>
      <c r="GW510" s="38"/>
      <c r="GX510" s="38"/>
      <c r="GY510" s="38"/>
      <c r="GZ510" s="38"/>
      <c r="HA510" s="38"/>
      <c r="HB510" s="38"/>
      <c r="HC510" s="38"/>
      <c r="HD510" s="38"/>
      <c r="HE510" s="38"/>
      <c r="HF510" s="38"/>
      <c r="HG510" s="38"/>
      <c r="HH510" s="38"/>
      <c r="HI510" s="38"/>
      <c r="HJ510" s="38"/>
      <c r="HK510" s="38"/>
      <c r="HL510" s="38"/>
      <c r="HM510" s="38"/>
      <c r="HN510" s="38"/>
      <c r="HO510" s="38"/>
      <c r="HP510" s="38"/>
      <c r="HQ510" s="38"/>
      <c r="HR510" s="38"/>
      <c r="HS510" s="38"/>
      <c r="HT510" s="38"/>
      <c r="HU510" s="38"/>
      <c r="HV510" s="38"/>
      <c r="HW510" s="38"/>
      <c r="HX510" s="38"/>
      <c r="HY510" s="38"/>
      <c r="HZ510" s="38"/>
      <c r="IA510" s="38"/>
      <c r="IB510" s="38"/>
      <c r="IC510" s="38"/>
      <c r="ID510" s="38"/>
      <c r="IE510" s="38"/>
      <c r="IF510" s="38"/>
      <c r="IG510" s="38"/>
      <c r="IH510" s="38"/>
    </row>
    <row r="511" ht="19.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  <c r="CE511" s="38"/>
      <c r="CF511" s="38"/>
      <c r="CG511" s="38"/>
      <c r="CH511" s="38"/>
      <c r="CI511" s="38"/>
      <c r="CJ511" s="38"/>
      <c r="CK511" s="38"/>
      <c r="CL511" s="38"/>
      <c r="CM511" s="38"/>
      <c r="CN511" s="38"/>
      <c r="CO511" s="38"/>
      <c r="CP511" s="38"/>
      <c r="CQ511" s="38"/>
      <c r="CR511" s="38"/>
      <c r="CS511" s="38"/>
      <c r="CT511" s="38"/>
      <c r="CU511" s="38"/>
      <c r="CV511" s="38"/>
      <c r="CW511" s="38"/>
      <c r="CX511" s="38"/>
      <c r="CY511" s="38"/>
      <c r="CZ511" s="38"/>
      <c r="DA511" s="38"/>
      <c r="DB511" s="38"/>
      <c r="DC511" s="38"/>
      <c r="DD511" s="38"/>
      <c r="DE511" s="38"/>
      <c r="DF511" s="38"/>
      <c r="DG511" s="38"/>
      <c r="DH511" s="38"/>
      <c r="DI511" s="38"/>
      <c r="DJ511" s="38"/>
      <c r="DK511" s="38"/>
      <c r="DL511" s="38"/>
      <c r="DM511" s="38"/>
      <c r="DN511" s="38"/>
      <c r="DO511" s="38"/>
      <c r="DP511" s="38"/>
      <c r="DQ511" s="38"/>
      <c r="DR511" s="38"/>
      <c r="DS511" s="38"/>
      <c r="DT511" s="38"/>
      <c r="DU511" s="38"/>
      <c r="DV511" s="38"/>
      <c r="DW511" s="38"/>
      <c r="DX511" s="38"/>
      <c r="DY511" s="38"/>
      <c r="DZ511" s="38"/>
      <c r="EA511" s="38"/>
      <c r="EB511" s="38"/>
      <c r="EC511" s="38"/>
      <c r="ED511" s="38"/>
      <c r="EE511" s="38"/>
      <c r="EF511" s="38"/>
      <c r="EG511" s="38"/>
      <c r="EH511" s="38"/>
      <c r="EI511" s="38"/>
      <c r="EJ511" s="38"/>
      <c r="EK511" s="38"/>
      <c r="EL511" s="38"/>
      <c r="EM511" s="38"/>
      <c r="EN511" s="38"/>
      <c r="EO511" s="38"/>
      <c r="EP511" s="38"/>
      <c r="EQ511" s="38"/>
      <c r="ER511" s="38"/>
      <c r="ES511" s="38"/>
      <c r="ET511" s="38"/>
      <c r="EU511" s="38"/>
      <c r="EV511" s="38"/>
      <c r="EW511" s="38"/>
      <c r="EX511" s="38"/>
      <c r="EY511" s="38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  <c r="GL511" s="38"/>
      <c r="GM511" s="38"/>
      <c r="GN511" s="38"/>
      <c r="GO511" s="38"/>
      <c r="GP511" s="38"/>
      <c r="GQ511" s="38"/>
      <c r="GR511" s="38"/>
      <c r="GS511" s="38"/>
      <c r="GT511" s="38"/>
      <c r="GU511" s="38"/>
      <c r="GV511" s="38"/>
      <c r="GW511" s="38"/>
      <c r="GX511" s="38"/>
      <c r="GY511" s="38"/>
      <c r="GZ511" s="38"/>
      <c r="HA511" s="38"/>
      <c r="HB511" s="38"/>
      <c r="HC511" s="38"/>
      <c r="HD511" s="38"/>
      <c r="HE511" s="38"/>
      <c r="HF511" s="38"/>
      <c r="HG511" s="38"/>
      <c r="HH511" s="38"/>
      <c r="HI511" s="38"/>
      <c r="HJ511" s="38"/>
      <c r="HK511" s="38"/>
      <c r="HL511" s="38"/>
      <c r="HM511" s="38"/>
      <c r="HN511" s="38"/>
      <c r="HO511" s="38"/>
      <c r="HP511" s="38"/>
      <c r="HQ511" s="38"/>
      <c r="HR511" s="38"/>
      <c r="HS511" s="38"/>
      <c r="HT511" s="38"/>
      <c r="HU511" s="38"/>
      <c r="HV511" s="38"/>
      <c r="HW511" s="38"/>
      <c r="HX511" s="38"/>
      <c r="HY511" s="38"/>
      <c r="HZ511" s="38"/>
      <c r="IA511" s="38"/>
      <c r="IB511" s="38"/>
      <c r="IC511" s="38"/>
      <c r="ID511" s="38"/>
      <c r="IE511" s="38"/>
      <c r="IF511" s="38"/>
      <c r="IG511" s="38"/>
      <c r="IH511" s="38"/>
    </row>
    <row r="512" ht="19.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  <c r="CB512" s="38"/>
      <c r="CC512" s="38"/>
      <c r="CD512" s="38"/>
      <c r="CE512" s="38"/>
      <c r="CF512" s="38"/>
      <c r="CG512" s="38"/>
      <c r="CH512" s="38"/>
      <c r="CI512" s="38"/>
      <c r="CJ512" s="38"/>
      <c r="CK512" s="38"/>
      <c r="CL512" s="38"/>
      <c r="CM512" s="38"/>
      <c r="CN512" s="38"/>
      <c r="CO512" s="38"/>
      <c r="CP512" s="38"/>
      <c r="CQ512" s="38"/>
      <c r="CR512" s="38"/>
      <c r="CS512" s="38"/>
      <c r="CT512" s="38"/>
      <c r="CU512" s="38"/>
      <c r="CV512" s="38"/>
      <c r="CW512" s="38"/>
      <c r="CX512" s="38"/>
      <c r="CY512" s="38"/>
      <c r="CZ512" s="38"/>
      <c r="DA512" s="38"/>
      <c r="DB512" s="38"/>
      <c r="DC512" s="38"/>
      <c r="DD512" s="38"/>
      <c r="DE512" s="38"/>
      <c r="DF512" s="38"/>
      <c r="DG512" s="38"/>
      <c r="DH512" s="38"/>
      <c r="DI512" s="38"/>
      <c r="DJ512" s="38"/>
      <c r="DK512" s="38"/>
      <c r="DL512" s="38"/>
      <c r="DM512" s="38"/>
      <c r="DN512" s="38"/>
      <c r="DO512" s="38"/>
      <c r="DP512" s="38"/>
      <c r="DQ512" s="38"/>
      <c r="DR512" s="38"/>
      <c r="DS512" s="38"/>
      <c r="DT512" s="38"/>
      <c r="DU512" s="38"/>
      <c r="DV512" s="38"/>
      <c r="DW512" s="38"/>
      <c r="DX512" s="38"/>
      <c r="DY512" s="38"/>
      <c r="DZ512" s="38"/>
      <c r="EA512" s="38"/>
      <c r="EB512" s="38"/>
      <c r="EC512" s="38"/>
      <c r="ED512" s="38"/>
      <c r="EE512" s="38"/>
      <c r="EF512" s="38"/>
      <c r="EG512" s="38"/>
      <c r="EH512" s="38"/>
      <c r="EI512" s="38"/>
      <c r="EJ512" s="38"/>
      <c r="EK512" s="38"/>
      <c r="EL512" s="38"/>
      <c r="EM512" s="38"/>
      <c r="EN512" s="38"/>
      <c r="EO512" s="38"/>
      <c r="EP512" s="38"/>
      <c r="EQ512" s="38"/>
      <c r="ER512" s="38"/>
      <c r="ES512" s="38"/>
      <c r="ET512" s="38"/>
      <c r="EU512" s="38"/>
      <c r="EV512" s="38"/>
      <c r="EW512" s="38"/>
      <c r="EX512" s="38"/>
      <c r="EY512" s="38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  <c r="GL512" s="38"/>
      <c r="GM512" s="38"/>
      <c r="GN512" s="38"/>
      <c r="GO512" s="38"/>
      <c r="GP512" s="38"/>
      <c r="GQ512" s="38"/>
      <c r="GR512" s="38"/>
      <c r="GS512" s="38"/>
      <c r="GT512" s="38"/>
      <c r="GU512" s="38"/>
      <c r="GV512" s="38"/>
      <c r="GW512" s="38"/>
      <c r="GX512" s="38"/>
      <c r="GY512" s="38"/>
      <c r="GZ512" s="38"/>
      <c r="HA512" s="38"/>
      <c r="HB512" s="38"/>
      <c r="HC512" s="38"/>
      <c r="HD512" s="38"/>
      <c r="HE512" s="38"/>
      <c r="HF512" s="38"/>
      <c r="HG512" s="38"/>
      <c r="HH512" s="38"/>
      <c r="HI512" s="38"/>
      <c r="HJ512" s="38"/>
      <c r="HK512" s="38"/>
      <c r="HL512" s="38"/>
      <c r="HM512" s="38"/>
      <c r="HN512" s="38"/>
      <c r="HO512" s="38"/>
      <c r="HP512" s="38"/>
      <c r="HQ512" s="38"/>
      <c r="HR512" s="38"/>
      <c r="HS512" s="38"/>
      <c r="HT512" s="38"/>
      <c r="HU512" s="38"/>
      <c r="HV512" s="38"/>
      <c r="HW512" s="38"/>
      <c r="HX512" s="38"/>
      <c r="HY512" s="38"/>
      <c r="HZ512" s="38"/>
      <c r="IA512" s="38"/>
      <c r="IB512" s="38"/>
      <c r="IC512" s="38"/>
      <c r="ID512" s="38"/>
      <c r="IE512" s="38"/>
      <c r="IF512" s="38"/>
      <c r="IG512" s="38"/>
      <c r="IH512" s="38"/>
    </row>
    <row r="513" ht="19.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  <c r="CD513" s="38"/>
      <c r="CE513" s="38"/>
      <c r="CF513" s="38"/>
      <c r="CG513" s="38"/>
      <c r="CH513" s="38"/>
      <c r="CI513" s="38"/>
      <c r="CJ513" s="38"/>
      <c r="CK513" s="38"/>
      <c r="CL513" s="38"/>
      <c r="CM513" s="38"/>
      <c r="CN513" s="38"/>
      <c r="CO513" s="38"/>
      <c r="CP513" s="38"/>
      <c r="CQ513" s="38"/>
      <c r="CR513" s="38"/>
      <c r="CS513" s="38"/>
      <c r="CT513" s="38"/>
      <c r="CU513" s="38"/>
      <c r="CV513" s="38"/>
      <c r="CW513" s="38"/>
      <c r="CX513" s="38"/>
      <c r="CY513" s="38"/>
      <c r="CZ513" s="38"/>
      <c r="DA513" s="38"/>
      <c r="DB513" s="38"/>
      <c r="DC513" s="38"/>
      <c r="DD513" s="38"/>
      <c r="DE513" s="38"/>
      <c r="DF513" s="38"/>
      <c r="DG513" s="38"/>
      <c r="DH513" s="38"/>
      <c r="DI513" s="38"/>
      <c r="DJ513" s="38"/>
      <c r="DK513" s="38"/>
      <c r="DL513" s="38"/>
      <c r="DM513" s="38"/>
      <c r="DN513" s="38"/>
      <c r="DO513" s="38"/>
      <c r="DP513" s="38"/>
      <c r="DQ513" s="38"/>
      <c r="DR513" s="38"/>
      <c r="DS513" s="38"/>
      <c r="DT513" s="38"/>
      <c r="DU513" s="38"/>
      <c r="DV513" s="38"/>
      <c r="DW513" s="38"/>
      <c r="DX513" s="38"/>
      <c r="DY513" s="38"/>
      <c r="DZ513" s="38"/>
      <c r="EA513" s="38"/>
      <c r="EB513" s="38"/>
      <c r="EC513" s="38"/>
      <c r="ED513" s="38"/>
      <c r="EE513" s="38"/>
      <c r="EF513" s="38"/>
      <c r="EG513" s="38"/>
      <c r="EH513" s="38"/>
      <c r="EI513" s="38"/>
      <c r="EJ513" s="38"/>
      <c r="EK513" s="38"/>
      <c r="EL513" s="38"/>
      <c r="EM513" s="38"/>
      <c r="EN513" s="38"/>
      <c r="EO513" s="38"/>
      <c r="EP513" s="38"/>
      <c r="EQ513" s="38"/>
      <c r="ER513" s="38"/>
      <c r="ES513" s="38"/>
      <c r="ET513" s="38"/>
      <c r="EU513" s="38"/>
      <c r="EV513" s="38"/>
      <c r="EW513" s="38"/>
      <c r="EX513" s="38"/>
      <c r="EY513" s="38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  <c r="GL513" s="38"/>
      <c r="GM513" s="38"/>
      <c r="GN513" s="38"/>
      <c r="GO513" s="38"/>
      <c r="GP513" s="38"/>
      <c r="GQ513" s="38"/>
      <c r="GR513" s="38"/>
      <c r="GS513" s="38"/>
      <c r="GT513" s="38"/>
      <c r="GU513" s="38"/>
      <c r="GV513" s="38"/>
      <c r="GW513" s="38"/>
      <c r="GX513" s="38"/>
      <c r="GY513" s="38"/>
      <c r="GZ513" s="38"/>
      <c r="HA513" s="38"/>
      <c r="HB513" s="38"/>
      <c r="HC513" s="38"/>
      <c r="HD513" s="38"/>
      <c r="HE513" s="38"/>
      <c r="HF513" s="38"/>
      <c r="HG513" s="38"/>
      <c r="HH513" s="38"/>
      <c r="HI513" s="38"/>
      <c r="HJ513" s="38"/>
      <c r="HK513" s="38"/>
      <c r="HL513" s="38"/>
      <c r="HM513" s="38"/>
      <c r="HN513" s="38"/>
      <c r="HO513" s="38"/>
      <c r="HP513" s="38"/>
      <c r="HQ513" s="38"/>
      <c r="HR513" s="38"/>
      <c r="HS513" s="38"/>
      <c r="HT513" s="38"/>
      <c r="HU513" s="38"/>
      <c r="HV513" s="38"/>
      <c r="HW513" s="38"/>
      <c r="HX513" s="38"/>
      <c r="HY513" s="38"/>
      <c r="HZ513" s="38"/>
      <c r="IA513" s="38"/>
      <c r="IB513" s="38"/>
      <c r="IC513" s="38"/>
      <c r="ID513" s="38"/>
      <c r="IE513" s="38"/>
      <c r="IF513" s="38"/>
      <c r="IG513" s="38"/>
      <c r="IH513" s="38"/>
    </row>
    <row r="514" ht="19.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  <c r="CD514" s="38"/>
      <c r="CE514" s="38"/>
      <c r="CF514" s="38"/>
      <c r="CG514" s="38"/>
      <c r="CH514" s="38"/>
      <c r="CI514" s="38"/>
      <c r="CJ514" s="38"/>
      <c r="CK514" s="38"/>
      <c r="CL514" s="38"/>
      <c r="CM514" s="38"/>
      <c r="CN514" s="38"/>
      <c r="CO514" s="38"/>
      <c r="CP514" s="38"/>
      <c r="CQ514" s="38"/>
      <c r="CR514" s="38"/>
      <c r="CS514" s="38"/>
      <c r="CT514" s="38"/>
      <c r="CU514" s="38"/>
      <c r="CV514" s="38"/>
      <c r="CW514" s="38"/>
      <c r="CX514" s="38"/>
      <c r="CY514" s="38"/>
      <c r="CZ514" s="38"/>
      <c r="DA514" s="38"/>
      <c r="DB514" s="38"/>
      <c r="DC514" s="38"/>
      <c r="DD514" s="38"/>
      <c r="DE514" s="38"/>
      <c r="DF514" s="38"/>
      <c r="DG514" s="38"/>
      <c r="DH514" s="38"/>
      <c r="DI514" s="38"/>
      <c r="DJ514" s="38"/>
      <c r="DK514" s="38"/>
      <c r="DL514" s="38"/>
      <c r="DM514" s="38"/>
      <c r="DN514" s="38"/>
      <c r="DO514" s="38"/>
      <c r="DP514" s="38"/>
      <c r="DQ514" s="38"/>
      <c r="DR514" s="38"/>
      <c r="DS514" s="38"/>
      <c r="DT514" s="38"/>
      <c r="DU514" s="38"/>
      <c r="DV514" s="38"/>
      <c r="DW514" s="38"/>
      <c r="DX514" s="38"/>
      <c r="DY514" s="38"/>
      <c r="DZ514" s="38"/>
      <c r="EA514" s="38"/>
      <c r="EB514" s="38"/>
      <c r="EC514" s="38"/>
      <c r="ED514" s="38"/>
      <c r="EE514" s="38"/>
      <c r="EF514" s="38"/>
      <c r="EG514" s="38"/>
      <c r="EH514" s="38"/>
      <c r="EI514" s="38"/>
      <c r="EJ514" s="38"/>
      <c r="EK514" s="38"/>
      <c r="EL514" s="38"/>
      <c r="EM514" s="38"/>
      <c r="EN514" s="38"/>
      <c r="EO514" s="38"/>
      <c r="EP514" s="38"/>
      <c r="EQ514" s="38"/>
      <c r="ER514" s="38"/>
      <c r="ES514" s="38"/>
      <c r="ET514" s="38"/>
      <c r="EU514" s="38"/>
      <c r="EV514" s="38"/>
      <c r="EW514" s="38"/>
      <c r="EX514" s="38"/>
      <c r="EY514" s="38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  <c r="GL514" s="38"/>
      <c r="GM514" s="38"/>
      <c r="GN514" s="38"/>
      <c r="GO514" s="38"/>
      <c r="GP514" s="38"/>
      <c r="GQ514" s="38"/>
      <c r="GR514" s="38"/>
      <c r="GS514" s="38"/>
      <c r="GT514" s="38"/>
      <c r="GU514" s="38"/>
      <c r="GV514" s="38"/>
      <c r="GW514" s="38"/>
      <c r="GX514" s="38"/>
      <c r="GY514" s="38"/>
      <c r="GZ514" s="38"/>
      <c r="HA514" s="38"/>
      <c r="HB514" s="38"/>
      <c r="HC514" s="38"/>
      <c r="HD514" s="38"/>
      <c r="HE514" s="38"/>
      <c r="HF514" s="38"/>
      <c r="HG514" s="38"/>
      <c r="HH514" s="38"/>
      <c r="HI514" s="38"/>
      <c r="HJ514" s="38"/>
      <c r="HK514" s="38"/>
      <c r="HL514" s="38"/>
      <c r="HM514" s="38"/>
      <c r="HN514" s="38"/>
      <c r="HO514" s="38"/>
      <c r="HP514" s="38"/>
      <c r="HQ514" s="38"/>
      <c r="HR514" s="38"/>
      <c r="HS514" s="38"/>
      <c r="HT514" s="38"/>
      <c r="HU514" s="38"/>
      <c r="HV514" s="38"/>
      <c r="HW514" s="38"/>
      <c r="HX514" s="38"/>
      <c r="HY514" s="38"/>
      <c r="HZ514" s="38"/>
      <c r="IA514" s="38"/>
      <c r="IB514" s="38"/>
      <c r="IC514" s="38"/>
      <c r="ID514" s="38"/>
      <c r="IE514" s="38"/>
      <c r="IF514" s="38"/>
      <c r="IG514" s="38"/>
      <c r="IH514" s="38"/>
    </row>
    <row r="515" ht="19.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  <c r="CD515" s="38"/>
      <c r="CE515" s="38"/>
      <c r="CF515" s="38"/>
      <c r="CG515" s="38"/>
      <c r="CH515" s="38"/>
      <c r="CI515" s="38"/>
      <c r="CJ515" s="38"/>
      <c r="CK515" s="38"/>
      <c r="CL515" s="38"/>
      <c r="CM515" s="38"/>
      <c r="CN515" s="38"/>
      <c r="CO515" s="38"/>
      <c r="CP515" s="38"/>
      <c r="CQ515" s="38"/>
      <c r="CR515" s="38"/>
      <c r="CS515" s="38"/>
      <c r="CT515" s="38"/>
      <c r="CU515" s="38"/>
      <c r="CV515" s="38"/>
      <c r="CW515" s="38"/>
      <c r="CX515" s="38"/>
      <c r="CY515" s="38"/>
      <c r="CZ515" s="38"/>
      <c r="DA515" s="38"/>
      <c r="DB515" s="38"/>
      <c r="DC515" s="38"/>
      <c r="DD515" s="38"/>
      <c r="DE515" s="38"/>
      <c r="DF515" s="38"/>
      <c r="DG515" s="38"/>
      <c r="DH515" s="38"/>
      <c r="DI515" s="38"/>
      <c r="DJ515" s="38"/>
      <c r="DK515" s="38"/>
      <c r="DL515" s="38"/>
      <c r="DM515" s="38"/>
      <c r="DN515" s="38"/>
      <c r="DO515" s="38"/>
      <c r="DP515" s="38"/>
      <c r="DQ515" s="38"/>
      <c r="DR515" s="38"/>
      <c r="DS515" s="38"/>
      <c r="DT515" s="38"/>
      <c r="DU515" s="38"/>
      <c r="DV515" s="38"/>
      <c r="DW515" s="38"/>
      <c r="DX515" s="38"/>
      <c r="DY515" s="38"/>
      <c r="DZ515" s="38"/>
      <c r="EA515" s="38"/>
      <c r="EB515" s="38"/>
      <c r="EC515" s="38"/>
      <c r="ED515" s="38"/>
      <c r="EE515" s="38"/>
      <c r="EF515" s="38"/>
      <c r="EG515" s="38"/>
      <c r="EH515" s="38"/>
      <c r="EI515" s="38"/>
      <c r="EJ515" s="38"/>
      <c r="EK515" s="38"/>
      <c r="EL515" s="38"/>
      <c r="EM515" s="38"/>
      <c r="EN515" s="38"/>
      <c r="EO515" s="38"/>
      <c r="EP515" s="38"/>
      <c r="EQ515" s="38"/>
      <c r="ER515" s="38"/>
      <c r="ES515" s="38"/>
      <c r="ET515" s="38"/>
      <c r="EU515" s="38"/>
      <c r="EV515" s="38"/>
      <c r="EW515" s="38"/>
      <c r="EX515" s="38"/>
      <c r="EY515" s="38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  <c r="GL515" s="38"/>
      <c r="GM515" s="38"/>
      <c r="GN515" s="38"/>
      <c r="GO515" s="38"/>
      <c r="GP515" s="38"/>
      <c r="GQ515" s="38"/>
      <c r="GR515" s="38"/>
      <c r="GS515" s="38"/>
      <c r="GT515" s="38"/>
      <c r="GU515" s="38"/>
      <c r="GV515" s="38"/>
      <c r="GW515" s="38"/>
      <c r="GX515" s="38"/>
      <c r="GY515" s="38"/>
      <c r="GZ515" s="38"/>
      <c r="HA515" s="38"/>
      <c r="HB515" s="38"/>
      <c r="HC515" s="38"/>
      <c r="HD515" s="38"/>
      <c r="HE515" s="38"/>
      <c r="HF515" s="38"/>
      <c r="HG515" s="38"/>
      <c r="HH515" s="38"/>
      <c r="HI515" s="38"/>
      <c r="HJ515" s="38"/>
      <c r="HK515" s="38"/>
      <c r="HL515" s="38"/>
      <c r="HM515" s="38"/>
      <c r="HN515" s="38"/>
      <c r="HO515" s="38"/>
      <c r="HP515" s="38"/>
      <c r="HQ515" s="38"/>
      <c r="HR515" s="38"/>
      <c r="HS515" s="38"/>
      <c r="HT515" s="38"/>
      <c r="HU515" s="38"/>
      <c r="HV515" s="38"/>
      <c r="HW515" s="38"/>
      <c r="HX515" s="38"/>
      <c r="HY515" s="38"/>
      <c r="HZ515" s="38"/>
      <c r="IA515" s="38"/>
      <c r="IB515" s="38"/>
      <c r="IC515" s="38"/>
      <c r="ID515" s="38"/>
      <c r="IE515" s="38"/>
      <c r="IF515" s="38"/>
      <c r="IG515" s="38"/>
      <c r="IH515" s="38"/>
    </row>
    <row r="516" ht="19.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  <c r="CB516" s="38"/>
      <c r="CC516" s="38"/>
      <c r="CD516" s="38"/>
      <c r="CE516" s="38"/>
      <c r="CF516" s="38"/>
      <c r="CG516" s="38"/>
      <c r="CH516" s="38"/>
      <c r="CI516" s="38"/>
      <c r="CJ516" s="38"/>
      <c r="CK516" s="38"/>
      <c r="CL516" s="38"/>
      <c r="CM516" s="38"/>
      <c r="CN516" s="38"/>
      <c r="CO516" s="38"/>
      <c r="CP516" s="38"/>
      <c r="CQ516" s="38"/>
      <c r="CR516" s="38"/>
      <c r="CS516" s="38"/>
      <c r="CT516" s="38"/>
      <c r="CU516" s="38"/>
      <c r="CV516" s="38"/>
      <c r="CW516" s="38"/>
      <c r="CX516" s="38"/>
      <c r="CY516" s="38"/>
      <c r="CZ516" s="38"/>
      <c r="DA516" s="38"/>
      <c r="DB516" s="38"/>
      <c r="DC516" s="38"/>
      <c r="DD516" s="38"/>
      <c r="DE516" s="38"/>
      <c r="DF516" s="38"/>
      <c r="DG516" s="38"/>
      <c r="DH516" s="38"/>
      <c r="DI516" s="38"/>
      <c r="DJ516" s="38"/>
      <c r="DK516" s="38"/>
      <c r="DL516" s="38"/>
      <c r="DM516" s="38"/>
      <c r="DN516" s="38"/>
      <c r="DO516" s="38"/>
      <c r="DP516" s="38"/>
      <c r="DQ516" s="38"/>
      <c r="DR516" s="38"/>
      <c r="DS516" s="38"/>
      <c r="DT516" s="38"/>
      <c r="DU516" s="38"/>
      <c r="DV516" s="38"/>
      <c r="DW516" s="38"/>
      <c r="DX516" s="38"/>
      <c r="DY516" s="38"/>
      <c r="DZ516" s="38"/>
      <c r="EA516" s="38"/>
      <c r="EB516" s="38"/>
      <c r="EC516" s="38"/>
      <c r="ED516" s="38"/>
      <c r="EE516" s="38"/>
      <c r="EF516" s="38"/>
      <c r="EG516" s="38"/>
      <c r="EH516" s="38"/>
      <c r="EI516" s="38"/>
      <c r="EJ516" s="38"/>
      <c r="EK516" s="38"/>
      <c r="EL516" s="38"/>
      <c r="EM516" s="38"/>
      <c r="EN516" s="38"/>
      <c r="EO516" s="38"/>
      <c r="EP516" s="38"/>
      <c r="EQ516" s="38"/>
      <c r="ER516" s="38"/>
      <c r="ES516" s="38"/>
      <c r="ET516" s="38"/>
      <c r="EU516" s="38"/>
      <c r="EV516" s="38"/>
      <c r="EW516" s="38"/>
      <c r="EX516" s="38"/>
      <c r="EY516" s="38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  <c r="GL516" s="38"/>
      <c r="GM516" s="38"/>
      <c r="GN516" s="38"/>
      <c r="GO516" s="38"/>
      <c r="GP516" s="38"/>
      <c r="GQ516" s="38"/>
      <c r="GR516" s="38"/>
      <c r="GS516" s="38"/>
      <c r="GT516" s="38"/>
      <c r="GU516" s="38"/>
      <c r="GV516" s="38"/>
      <c r="GW516" s="38"/>
      <c r="GX516" s="38"/>
      <c r="GY516" s="38"/>
      <c r="GZ516" s="38"/>
      <c r="HA516" s="38"/>
      <c r="HB516" s="38"/>
      <c r="HC516" s="38"/>
      <c r="HD516" s="38"/>
      <c r="HE516" s="38"/>
      <c r="HF516" s="38"/>
      <c r="HG516" s="38"/>
      <c r="HH516" s="38"/>
      <c r="HI516" s="38"/>
      <c r="HJ516" s="38"/>
      <c r="HK516" s="38"/>
      <c r="HL516" s="38"/>
      <c r="HM516" s="38"/>
      <c r="HN516" s="38"/>
      <c r="HO516" s="38"/>
      <c r="HP516" s="38"/>
      <c r="HQ516" s="38"/>
      <c r="HR516" s="38"/>
      <c r="HS516" s="38"/>
      <c r="HT516" s="38"/>
      <c r="HU516" s="38"/>
      <c r="HV516" s="38"/>
      <c r="HW516" s="38"/>
      <c r="HX516" s="38"/>
      <c r="HY516" s="38"/>
      <c r="HZ516" s="38"/>
      <c r="IA516" s="38"/>
      <c r="IB516" s="38"/>
      <c r="IC516" s="38"/>
      <c r="ID516" s="38"/>
      <c r="IE516" s="38"/>
      <c r="IF516" s="38"/>
      <c r="IG516" s="38"/>
      <c r="IH516" s="38"/>
    </row>
    <row r="517" ht="19.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  <c r="CB517" s="38"/>
      <c r="CC517" s="38"/>
      <c r="CD517" s="38"/>
      <c r="CE517" s="38"/>
      <c r="CF517" s="38"/>
      <c r="CG517" s="38"/>
      <c r="CH517" s="38"/>
      <c r="CI517" s="38"/>
      <c r="CJ517" s="38"/>
      <c r="CK517" s="38"/>
      <c r="CL517" s="38"/>
      <c r="CM517" s="38"/>
      <c r="CN517" s="38"/>
      <c r="CO517" s="38"/>
      <c r="CP517" s="38"/>
      <c r="CQ517" s="38"/>
      <c r="CR517" s="38"/>
      <c r="CS517" s="38"/>
      <c r="CT517" s="38"/>
      <c r="CU517" s="38"/>
      <c r="CV517" s="38"/>
      <c r="CW517" s="38"/>
      <c r="CX517" s="38"/>
      <c r="CY517" s="38"/>
      <c r="CZ517" s="38"/>
      <c r="DA517" s="38"/>
      <c r="DB517" s="38"/>
      <c r="DC517" s="38"/>
      <c r="DD517" s="38"/>
      <c r="DE517" s="38"/>
      <c r="DF517" s="38"/>
      <c r="DG517" s="38"/>
      <c r="DH517" s="38"/>
      <c r="DI517" s="38"/>
      <c r="DJ517" s="38"/>
      <c r="DK517" s="38"/>
      <c r="DL517" s="38"/>
      <c r="DM517" s="38"/>
      <c r="DN517" s="38"/>
      <c r="DO517" s="38"/>
      <c r="DP517" s="38"/>
      <c r="DQ517" s="38"/>
      <c r="DR517" s="38"/>
      <c r="DS517" s="38"/>
      <c r="DT517" s="38"/>
      <c r="DU517" s="38"/>
      <c r="DV517" s="38"/>
      <c r="DW517" s="38"/>
      <c r="DX517" s="38"/>
      <c r="DY517" s="38"/>
      <c r="DZ517" s="38"/>
      <c r="EA517" s="38"/>
      <c r="EB517" s="38"/>
      <c r="EC517" s="38"/>
      <c r="ED517" s="38"/>
      <c r="EE517" s="38"/>
      <c r="EF517" s="38"/>
      <c r="EG517" s="38"/>
      <c r="EH517" s="38"/>
      <c r="EI517" s="38"/>
      <c r="EJ517" s="38"/>
      <c r="EK517" s="38"/>
      <c r="EL517" s="38"/>
      <c r="EM517" s="38"/>
      <c r="EN517" s="38"/>
      <c r="EO517" s="38"/>
      <c r="EP517" s="38"/>
      <c r="EQ517" s="38"/>
      <c r="ER517" s="38"/>
      <c r="ES517" s="38"/>
      <c r="ET517" s="38"/>
      <c r="EU517" s="38"/>
      <c r="EV517" s="38"/>
      <c r="EW517" s="38"/>
      <c r="EX517" s="38"/>
      <c r="EY517" s="38"/>
      <c r="EZ517" s="38"/>
      <c r="FA517" s="38"/>
      <c r="FB517" s="38"/>
      <c r="FC517" s="38"/>
      <c r="FD517" s="38"/>
      <c r="FE517" s="38"/>
      <c r="FF517" s="38"/>
      <c r="FG517" s="38"/>
      <c r="FH517" s="38"/>
      <c r="FI517" s="38"/>
      <c r="FJ517" s="38"/>
      <c r="FK517" s="38"/>
      <c r="FL517" s="38"/>
      <c r="FM517" s="38"/>
      <c r="FN517" s="38"/>
      <c r="FO517" s="38"/>
      <c r="FP517" s="38"/>
      <c r="FQ517" s="38"/>
      <c r="FR517" s="38"/>
      <c r="FS517" s="38"/>
      <c r="FT517" s="38"/>
      <c r="FU517" s="38"/>
      <c r="FV517" s="38"/>
      <c r="FW517" s="38"/>
      <c r="FX517" s="38"/>
      <c r="FY517" s="38"/>
      <c r="FZ517" s="38"/>
      <c r="GA517" s="38"/>
      <c r="GB517" s="38"/>
      <c r="GC517" s="38"/>
      <c r="GD517" s="38"/>
      <c r="GE517" s="38"/>
      <c r="GF517" s="38"/>
      <c r="GG517" s="38"/>
      <c r="GH517" s="38"/>
      <c r="GI517" s="38"/>
      <c r="GJ517" s="38"/>
      <c r="GK517" s="38"/>
      <c r="GL517" s="38"/>
      <c r="GM517" s="38"/>
      <c r="GN517" s="38"/>
      <c r="GO517" s="38"/>
      <c r="GP517" s="38"/>
      <c r="GQ517" s="38"/>
      <c r="GR517" s="38"/>
      <c r="GS517" s="38"/>
      <c r="GT517" s="38"/>
      <c r="GU517" s="38"/>
      <c r="GV517" s="38"/>
      <c r="GW517" s="38"/>
      <c r="GX517" s="38"/>
      <c r="GY517" s="38"/>
      <c r="GZ517" s="38"/>
      <c r="HA517" s="38"/>
      <c r="HB517" s="38"/>
      <c r="HC517" s="38"/>
      <c r="HD517" s="38"/>
      <c r="HE517" s="38"/>
      <c r="HF517" s="38"/>
      <c r="HG517" s="38"/>
      <c r="HH517" s="38"/>
      <c r="HI517" s="38"/>
      <c r="HJ517" s="38"/>
      <c r="HK517" s="38"/>
      <c r="HL517" s="38"/>
      <c r="HM517" s="38"/>
      <c r="HN517" s="38"/>
      <c r="HO517" s="38"/>
      <c r="HP517" s="38"/>
      <c r="HQ517" s="38"/>
      <c r="HR517" s="38"/>
      <c r="HS517" s="38"/>
      <c r="HT517" s="38"/>
      <c r="HU517" s="38"/>
      <c r="HV517" s="38"/>
      <c r="HW517" s="38"/>
      <c r="HX517" s="38"/>
      <c r="HY517" s="38"/>
      <c r="HZ517" s="38"/>
      <c r="IA517" s="38"/>
      <c r="IB517" s="38"/>
      <c r="IC517" s="38"/>
      <c r="ID517" s="38"/>
      <c r="IE517" s="38"/>
      <c r="IF517" s="38"/>
      <c r="IG517" s="38"/>
      <c r="IH517" s="38"/>
    </row>
    <row r="518" ht="19.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  <c r="CE518" s="38"/>
      <c r="CF518" s="38"/>
      <c r="CG518" s="38"/>
      <c r="CH518" s="38"/>
      <c r="CI518" s="38"/>
      <c r="CJ518" s="38"/>
      <c r="CK518" s="38"/>
      <c r="CL518" s="38"/>
      <c r="CM518" s="38"/>
      <c r="CN518" s="38"/>
      <c r="CO518" s="38"/>
      <c r="CP518" s="38"/>
      <c r="CQ518" s="38"/>
      <c r="CR518" s="38"/>
      <c r="CS518" s="38"/>
      <c r="CT518" s="38"/>
      <c r="CU518" s="38"/>
      <c r="CV518" s="38"/>
      <c r="CW518" s="38"/>
      <c r="CX518" s="38"/>
      <c r="CY518" s="38"/>
      <c r="CZ518" s="38"/>
      <c r="DA518" s="38"/>
      <c r="DB518" s="38"/>
      <c r="DC518" s="38"/>
      <c r="DD518" s="38"/>
      <c r="DE518" s="38"/>
      <c r="DF518" s="38"/>
      <c r="DG518" s="38"/>
      <c r="DH518" s="38"/>
      <c r="DI518" s="38"/>
      <c r="DJ518" s="38"/>
      <c r="DK518" s="38"/>
      <c r="DL518" s="38"/>
      <c r="DM518" s="38"/>
      <c r="DN518" s="38"/>
      <c r="DO518" s="38"/>
      <c r="DP518" s="38"/>
      <c r="DQ518" s="38"/>
      <c r="DR518" s="38"/>
      <c r="DS518" s="38"/>
      <c r="DT518" s="38"/>
      <c r="DU518" s="38"/>
      <c r="DV518" s="38"/>
      <c r="DW518" s="38"/>
      <c r="DX518" s="38"/>
      <c r="DY518" s="38"/>
      <c r="DZ518" s="38"/>
      <c r="EA518" s="38"/>
      <c r="EB518" s="38"/>
      <c r="EC518" s="38"/>
      <c r="ED518" s="38"/>
      <c r="EE518" s="38"/>
      <c r="EF518" s="38"/>
      <c r="EG518" s="38"/>
      <c r="EH518" s="38"/>
      <c r="EI518" s="38"/>
      <c r="EJ518" s="38"/>
      <c r="EK518" s="38"/>
      <c r="EL518" s="38"/>
      <c r="EM518" s="38"/>
      <c r="EN518" s="38"/>
      <c r="EO518" s="38"/>
      <c r="EP518" s="38"/>
      <c r="EQ518" s="38"/>
      <c r="ER518" s="38"/>
      <c r="ES518" s="38"/>
      <c r="ET518" s="38"/>
      <c r="EU518" s="38"/>
      <c r="EV518" s="38"/>
      <c r="EW518" s="38"/>
      <c r="EX518" s="38"/>
      <c r="EY518" s="38"/>
      <c r="EZ518" s="38"/>
      <c r="FA518" s="38"/>
      <c r="FB518" s="38"/>
      <c r="FC518" s="38"/>
      <c r="FD518" s="38"/>
      <c r="FE518" s="38"/>
      <c r="FF518" s="38"/>
      <c r="FG518" s="38"/>
      <c r="FH518" s="38"/>
      <c r="FI518" s="38"/>
      <c r="FJ518" s="38"/>
      <c r="FK518" s="38"/>
      <c r="FL518" s="38"/>
      <c r="FM518" s="38"/>
      <c r="FN518" s="38"/>
      <c r="FO518" s="38"/>
      <c r="FP518" s="38"/>
      <c r="FQ518" s="38"/>
      <c r="FR518" s="38"/>
      <c r="FS518" s="38"/>
      <c r="FT518" s="38"/>
      <c r="FU518" s="38"/>
      <c r="FV518" s="38"/>
      <c r="FW518" s="38"/>
      <c r="FX518" s="38"/>
      <c r="FY518" s="38"/>
      <c r="FZ518" s="38"/>
      <c r="GA518" s="38"/>
      <c r="GB518" s="38"/>
      <c r="GC518" s="38"/>
      <c r="GD518" s="38"/>
      <c r="GE518" s="38"/>
      <c r="GF518" s="38"/>
      <c r="GG518" s="38"/>
      <c r="GH518" s="38"/>
      <c r="GI518" s="38"/>
      <c r="GJ518" s="38"/>
      <c r="GK518" s="38"/>
      <c r="GL518" s="38"/>
      <c r="GM518" s="38"/>
      <c r="GN518" s="38"/>
      <c r="GO518" s="38"/>
      <c r="GP518" s="38"/>
      <c r="GQ518" s="38"/>
      <c r="GR518" s="38"/>
      <c r="GS518" s="38"/>
      <c r="GT518" s="38"/>
      <c r="GU518" s="38"/>
      <c r="GV518" s="38"/>
      <c r="GW518" s="38"/>
      <c r="GX518" s="38"/>
      <c r="GY518" s="38"/>
      <c r="GZ518" s="38"/>
      <c r="HA518" s="38"/>
      <c r="HB518" s="38"/>
      <c r="HC518" s="38"/>
      <c r="HD518" s="38"/>
      <c r="HE518" s="38"/>
      <c r="HF518" s="38"/>
      <c r="HG518" s="38"/>
      <c r="HH518" s="38"/>
      <c r="HI518" s="38"/>
      <c r="HJ518" s="38"/>
      <c r="HK518" s="38"/>
      <c r="HL518" s="38"/>
      <c r="HM518" s="38"/>
      <c r="HN518" s="38"/>
      <c r="HO518" s="38"/>
      <c r="HP518" s="38"/>
      <c r="HQ518" s="38"/>
      <c r="HR518" s="38"/>
      <c r="HS518" s="38"/>
      <c r="HT518" s="38"/>
      <c r="HU518" s="38"/>
      <c r="HV518" s="38"/>
      <c r="HW518" s="38"/>
      <c r="HX518" s="38"/>
      <c r="HY518" s="38"/>
      <c r="HZ518" s="38"/>
      <c r="IA518" s="38"/>
      <c r="IB518" s="38"/>
      <c r="IC518" s="38"/>
      <c r="ID518" s="38"/>
      <c r="IE518" s="38"/>
      <c r="IF518" s="38"/>
      <c r="IG518" s="38"/>
      <c r="IH518" s="38"/>
    </row>
    <row r="519" ht="19.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  <c r="CE519" s="38"/>
      <c r="CF519" s="38"/>
      <c r="CG519" s="38"/>
      <c r="CH519" s="38"/>
      <c r="CI519" s="38"/>
      <c r="CJ519" s="38"/>
      <c r="CK519" s="38"/>
      <c r="CL519" s="38"/>
      <c r="CM519" s="38"/>
      <c r="CN519" s="38"/>
      <c r="CO519" s="38"/>
      <c r="CP519" s="38"/>
      <c r="CQ519" s="38"/>
      <c r="CR519" s="38"/>
      <c r="CS519" s="38"/>
      <c r="CT519" s="38"/>
      <c r="CU519" s="38"/>
      <c r="CV519" s="38"/>
      <c r="CW519" s="38"/>
      <c r="CX519" s="38"/>
      <c r="CY519" s="38"/>
      <c r="CZ519" s="38"/>
      <c r="DA519" s="38"/>
      <c r="DB519" s="38"/>
      <c r="DC519" s="38"/>
      <c r="DD519" s="38"/>
      <c r="DE519" s="38"/>
      <c r="DF519" s="38"/>
      <c r="DG519" s="38"/>
      <c r="DH519" s="38"/>
      <c r="DI519" s="38"/>
      <c r="DJ519" s="38"/>
      <c r="DK519" s="38"/>
      <c r="DL519" s="38"/>
      <c r="DM519" s="38"/>
      <c r="DN519" s="38"/>
      <c r="DO519" s="38"/>
      <c r="DP519" s="38"/>
      <c r="DQ519" s="38"/>
      <c r="DR519" s="38"/>
      <c r="DS519" s="38"/>
      <c r="DT519" s="38"/>
      <c r="DU519" s="38"/>
      <c r="DV519" s="38"/>
      <c r="DW519" s="38"/>
      <c r="DX519" s="38"/>
      <c r="DY519" s="38"/>
      <c r="DZ519" s="38"/>
      <c r="EA519" s="38"/>
      <c r="EB519" s="38"/>
      <c r="EC519" s="38"/>
      <c r="ED519" s="38"/>
      <c r="EE519" s="38"/>
      <c r="EF519" s="38"/>
      <c r="EG519" s="38"/>
      <c r="EH519" s="38"/>
      <c r="EI519" s="38"/>
      <c r="EJ519" s="38"/>
      <c r="EK519" s="38"/>
      <c r="EL519" s="38"/>
      <c r="EM519" s="38"/>
      <c r="EN519" s="38"/>
      <c r="EO519" s="38"/>
      <c r="EP519" s="38"/>
      <c r="EQ519" s="38"/>
      <c r="ER519" s="38"/>
      <c r="ES519" s="38"/>
      <c r="ET519" s="38"/>
      <c r="EU519" s="38"/>
      <c r="EV519" s="38"/>
      <c r="EW519" s="38"/>
      <c r="EX519" s="38"/>
      <c r="EY519" s="38"/>
      <c r="EZ519" s="38"/>
      <c r="FA519" s="38"/>
      <c r="FB519" s="38"/>
      <c r="FC519" s="38"/>
      <c r="FD519" s="38"/>
      <c r="FE519" s="38"/>
      <c r="FF519" s="38"/>
      <c r="FG519" s="38"/>
      <c r="FH519" s="38"/>
      <c r="FI519" s="38"/>
      <c r="FJ519" s="38"/>
      <c r="FK519" s="38"/>
      <c r="FL519" s="38"/>
      <c r="FM519" s="38"/>
      <c r="FN519" s="38"/>
      <c r="FO519" s="38"/>
      <c r="FP519" s="38"/>
      <c r="FQ519" s="38"/>
      <c r="FR519" s="38"/>
      <c r="FS519" s="38"/>
      <c r="FT519" s="38"/>
      <c r="FU519" s="38"/>
      <c r="FV519" s="38"/>
      <c r="FW519" s="38"/>
      <c r="FX519" s="38"/>
      <c r="FY519" s="38"/>
      <c r="FZ519" s="38"/>
      <c r="GA519" s="38"/>
      <c r="GB519" s="38"/>
      <c r="GC519" s="38"/>
      <c r="GD519" s="38"/>
      <c r="GE519" s="38"/>
      <c r="GF519" s="38"/>
      <c r="GG519" s="38"/>
      <c r="GH519" s="38"/>
      <c r="GI519" s="38"/>
      <c r="GJ519" s="38"/>
      <c r="GK519" s="38"/>
      <c r="GL519" s="38"/>
      <c r="GM519" s="38"/>
      <c r="GN519" s="38"/>
      <c r="GO519" s="38"/>
      <c r="GP519" s="38"/>
      <c r="GQ519" s="38"/>
      <c r="GR519" s="38"/>
      <c r="GS519" s="38"/>
      <c r="GT519" s="38"/>
      <c r="GU519" s="38"/>
      <c r="GV519" s="38"/>
      <c r="GW519" s="38"/>
      <c r="GX519" s="38"/>
      <c r="GY519" s="38"/>
      <c r="GZ519" s="38"/>
      <c r="HA519" s="38"/>
      <c r="HB519" s="38"/>
      <c r="HC519" s="38"/>
      <c r="HD519" s="38"/>
      <c r="HE519" s="38"/>
      <c r="HF519" s="38"/>
      <c r="HG519" s="38"/>
      <c r="HH519" s="38"/>
      <c r="HI519" s="38"/>
      <c r="HJ519" s="38"/>
      <c r="HK519" s="38"/>
      <c r="HL519" s="38"/>
      <c r="HM519" s="38"/>
      <c r="HN519" s="38"/>
      <c r="HO519" s="38"/>
      <c r="HP519" s="38"/>
      <c r="HQ519" s="38"/>
      <c r="HR519" s="38"/>
      <c r="HS519" s="38"/>
      <c r="HT519" s="38"/>
      <c r="HU519" s="38"/>
      <c r="HV519" s="38"/>
      <c r="HW519" s="38"/>
      <c r="HX519" s="38"/>
      <c r="HY519" s="38"/>
      <c r="HZ519" s="38"/>
      <c r="IA519" s="38"/>
      <c r="IB519" s="38"/>
      <c r="IC519" s="38"/>
      <c r="ID519" s="38"/>
      <c r="IE519" s="38"/>
      <c r="IF519" s="38"/>
      <c r="IG519" s="38"/>
      <c r="IH519" s="38"/>
    </row>
    <row r="520" ht="19.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  <c r="CH520" s="38"/>
      <c r="CI520" s="38"/>
      <c r="CJ520" s="38"/>
      <c r="CK520" s="38"/>
      <c r="CL520" s="38"/>
      <c r="CM520" s="38"/>
      <c r="CN520" s="38"/>
      <c r="CO520" s="38"/>
      <c r="CP520" s="38"/>
      <c r="CQ520" s="38"/>
      <c r="CR520" s="38"/>
      <c r="CS520" s="38"/>
      <c r="CT520" s="38"/>
      <c r="CU520" s="38"/>
      <c r="CV520" s="38"/>
      <c r="CW520" s="38"/>
      <c r="CX520" s="38"/>
      <c r="CY520" s="38"/>
      <c r="CZ520" s="38"/>
      <c r="DA520" s="38"/>
      <c r="DB520" s="38"/>
      <c r="DC520" s="38"/>
      <c r="DD520" s="38"/>
      <c r="DE520" s="38"/>
      <c r="DF520" s="38"/>
      <c r="DG520" s="38"/>
      <c r="DH520" s="38"/>
      <c r="DI520" s="38"/>
      <c r="DJ520" s="38"/>
      <c r="DK520" s="38"/>
      <c r="DL520" s="38"/>
      <c r="DM520" s="38"/>
      <c r="DN520" s="38"/>
      <c r="DO520" s="38"/>
      <c r="DP520" s="38"/>
      <c r="DQ520" s="38"/>
      <c r="DR520" s="38"/>
      <c r="DS520" s="38"/>
      <c r="DT520" s="38"/>
      <c r="DU520" s="38"/>
      <c r="DV520" s="38"/>
      <c r="DW520" s="38"/>
      <c r="DX520" s="38"/>
      <c r="DY520" s="38"/>
      <c r="DZ520" s="38"/>
      <c r="EA520" s="38"/>
      <c r="EB520" s="38"/>
      <c r="EC520" s="38"/>
      <c r="ED520" s="38"/>
      <c r="EE520" s="38"/>
      <c r="EF520" s="38"/>
      <c r="EG520" s="38"/>
      <c r="EH520" s="38"/>
      <c r="EI520" s="38"/>
      <c r="EJ520" s="38"/>
      <c r="EK520" s="38"/>
      <c r="EL520" s="38"/>
      <c r="EM520" s="38"/>
      <c r="EN520" s="38"/>
      <c r="EO520" s="38"/>
      <c r="EP520" s="38"/>
      <c r="EQ520" s="38"/>
      <c r="ER520" s="38"/>
      <c r="ES520" s="38"/>
      <c r="ET520" s="38"/>
      <c r="EU520" s="38"/>
      <c r="EV520" s="38"/>
      <c r="EW520" s="38"/>
      <c r="EX520" s="38"/>
      <c r="EY520" s="38"/>
      <c r="EZ520" s="38"/>
      <c r="FA520" s="38"/>
      <c r="FB520" s="38"/>
      <c r="FC520" s="38"/>
      <c r="FD520" s="38"/>
      <c r="FE520" s="38"/>
      <c r="FF520" s="38"/>
      <c r="FG520" s="38"/>
      <c r="FH520" s="38"/>
      <c r="FI520" s="38"/>
      <c r="FJ520" s="38"/>
      <c r="FK520" s="38"/>
      <c r="FL520" s="38"/>
      <c r="FM520" s="38"/>
      <c r="FN520" s="38"/>
      <c r="FO520" s="38"/>
      <c r="FP520" s="38"/>
      <c r="FQ520" s="38"/>
      <c r="FR520" s="38"/>
      <c r="FS520" s="38"/>
      <c r="FT520" s="38"/>
      <c r="FU520" s="38"/>
      <c r="FV520" s="38"/>
      <c r="FW520" s="38"/>
      <c r="FX520" s="38"/>
      <c r="FY520" s="38"/>
      <c r="FZ520" s="38"/>
      <c r="GA520" s="38"/>
      <c r="GB520" s="38"/>
      <c r="GC520" s="38"/>
      <c r="GD520" s="38"/>
      <c r="GE520" s="38"/>
      <c r="GF520" s="38"/>
      <c r="GG520" s="38"/>
      <c r="GH520" s="38"/>
      <c r="GI520" s="38"/>
      <c r="GJ520" s="38"/>
      <c r="GK520" s="38"/>
      <c r="GL520" s="38"/>
      <c r="GM520" s="38"/>
      <c r="GN520" s="38"/>
      <c r="GO520" s="38"/>
      <c r="GP520" s="38"/>
      <c r="GQ520" s="38"/>
      <c r="GR520" s="38"/>
      <c r="GS520" s="38"/>
      <c r="GT520" s="38"/>
      <c r="GU520" s="38"/>
      <c r="GV520" s="38"/>
      <c r="GW520" s="38"/>
      <c r="GX520" s="38"/>
      <c r="GY520" s="38"/>
      <c r="GZ520" s="38"/>
      <c r="HA520" s="38"/>
      <c r="HB520" s="38"/>
      <c r="HC520" s="38"/>
      <c r="HD520" s="38"/>
      <c r="HE520" s="38"/>
      <c r="HF520" s="38"/>
      <c r="HG520" s="38"/>
      <c r="HH520" s="38"/>
      <c r="HI520" s="38"/>
      <c r="HJ520" s="38"/>
      <c r="HK520" s="38"/>
      <c r="HL520" s="38"/>
      <c r="HM520" s="38"/>
      <c r="HN520" s="38"/>
      <c r="HO520" s="38"/>
      <c r="HP520" s="38"/>
      <c r="HQ520" s="38"/>
      <c r="HR520" s="38"/>
      <c r="HS520" s="38"/>
      <c r="HT520" s="38"/>
      <c r="HU520" s="38"/>
      <c r="HV520" s="38"/>
      <c r="HW520" s="38"/>
      <c r="HX520" s="38"/>
      <c r="HY520" s="38"/>
      <c r="HZ520" s="38"/>
      <c r="IA520" s="38"/>
      <c r="IB520" s="38"/>
      <c r="IC520" s="38"/>
      <c r="ID520" s="38"/>
      <c r="IE520" s="38"/>
      <c r="IF520" s="38"/>
      <c r="IG520" s="38"/>
      <c r="IH520" s="38"/>
    </row>
    <row r="521" ht="19.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  <c r="CD521" s="38"/>
      <c r="CE521" s="38"/>
      <c r="CF521" s="38"/>
      <c r="CG521" s="38"/>
      <c r="CH521" s="38"/>
      <c r="CI521" s="38"/>
      <c r="CJ521" s="38"/>
      <c r="CK521" s="38"/>
      <c r="CL521" s="38"/>
      <c r="CM521" s="38"/>
      <c r="CN521" s="38"/>
      <c r="CO521" s="38"/>
      <c r="CP521" s="38"/>
      <c r="CQ521" s="38"/>
      <c r="CR521" s="38"/>
      <c r="CS521" s="38"/>
      <c r="CT521" s="38"/>
      <c r="CU521" s="38"/>
      <c r="CV521" s="38"/>
      <c r="CW521" s="38"/>
      <c r="CX521" s="38"/>
      <c r="CY521" s="38"/>
      <c r="CZ521" s="38"/>
      <c r="DA521" s="38"/>
      <c r="DB521" s="38"/>
      <c r="DC521" s="38"/>
      <c r="DD521" s="38"/>
      <c r="DE521" s="38"/>
      <c r="DF521" s="38"/>
      <c r="DG521" s="38"/>
      <c r="DH521" s="38"/>
      <c r="DI521" s="38"/>
      <c r="DJ521" s="38"/>
      <c r="DK521" s="38"/>
      <c r="DL521" s="38"/>
      <c r="DM521" s="38"/>
      <c r="DN521" s="38"/>
      <c r="DO521" s="38"/>
      <c r="DP521" s="38"/>
      <c r="DQ521" s="38"/>
      <c r="DR521" s="38"/>
      <c r="DS521" s="38"/>
      <c r="DT521" s="38"/>
      <c r="DU521" s="38"/>
      <c r="DV521" s="38"/>
      <c r="DW521" s="38"/>
      <c r="DX521" s="38"/>
      <c r="DY521" s="38"/>
      <c r="DZ521" s="38"/>
      <c r="EA521" s="38"/>
      <c r="EB521" s="38"/>
      <c r="EC521" s="38"/>
      <c r="ED521" s="38"/>
      <c r="EE521" s="38"/>
      <c r="EF521" s="38"/>
      <c r="EG521" s="38"/>
      <c r="EH521" s="38"/>
      <c r="EI521" s="38"/>
      <c r="EJ521" s="38"/>
      <c r="EK521" s="38"/>
      <c r="EL521" s="38"/>
      <c r="EM521" s="38"/>
      <c r="EN521" s="38"/>
      <c r="EO521" s="38"/>
      <c r="EP521" s="38"/>
      <c r="EQ521" s="38"/>
      <c r="ER521" s="38"/>
      <c r="ES521" s="38"/>
      <c r="ET521" s="38"/>
      <c r="EU521" s="38"/>
      <c r="EV521" s="38"/>
      <c r="EW521" s="38"/>
      <c r="EX521" s="38"/>
      <c r="EY521" s="38"/>
      <c r="EZ521" s="38"/>
      <c r="FA521" s="38"/>
      <c r="FB521" s="38"/>
      <c r="FC521" s="38"/>
      <c r="FD521" s="38"/>
      <c r="FE521" s="38"/>
      <c r="FF521" s="38"/>
      <c r="FG521" s="38"/>
      <c r="FH521" s="38"/>
      <c r="FI521" s="38"/>
      <c r="FJ521" s="38"/>
      <c r="FK521" s="38"/>
      <c r="FL521" s="38"/>
      <c r="FM521" s="38"/>
      <c r="FN521" s="38"/>
      <c r="FO521" s="38"/>
      <c r="FP521" s="38"/>
      <c r="FQ521" s="38"/>
      <c r="FR521" s="38"/>
      <c r="FS521" s="38"/>
      <c r="FT521" s="38"/>
      <c r="FU521" s="38"/>
      <c r="FV521" s="38"/>
      <c r="FW521" s="38"/>
      <c r="FX521" s="38"/>
      <c r="FY521" s="38"/>
      <c r="FZ521" s="38"/>
      <c r="GA521" s="38"/>
      <c r="GB521" s="38"/>
      <c r="GC521" s="38"/>
      <c r="GD521" s="38"/>
      <c r="GE521" s="38"/>
      <c r="GF521" s="38"/>
      <c r="GG521" s="38"/>
      <c r="GH521" s="38"/>
      <c r="GI521" s="38"/>
      <c r="GJ521" s="38"/>
      <c r="GK521" s="38"/>
      <c r="GL521" s="38"/>
      <c r="GM521" s="38"/>
      <c r="GN521" s="38"/>
      <c r="GO521" s="38"/>
      <c r="GP521" s="38"/>
      <c r="GQ521" s="38"/>
      <c r="GR521" s="38"/>
      <c r="GS521" s="38"/>
      <c r="GT521" s="38"/>
      <c r="GU521" s="38"/>
      <c r="GV521" s="38"/>
      <c r="GW521" s="38"/>
      <c r="GX521" s="38"/>
      <c r="GY521" s="38"/>
      <c r="GZ521" s="38"/>
      <c r="HA521" s="38"/>
      <c r="HB521" s="38"/>
      <c r="HC521" s="38"/>
      <c r="HD521" s="38"/>
      <c r="HE521" s="38"/>
      <c r="HF521" s="38"/>
      <c r="HG521" s="38"/>
      <c r="HH521" s="38"/>
      <c r="HI521" s="38"/>
      <c r="HJ521" s="38"/>
      <c r="HK521" s="38"/>
      <c r="HL521" s="38"/>
      <c r="HM521" s="38"/>
      <c r="HN521" s="38"/>
      <c r="HO521" s="38"/>
      <c r="HP521" s="38"/>
      <c r="HQ521" s="38"/>
      <c r="HR521" s="38"/>
      <c r="HS521" s="38"/>
      <c r="HT521" s="38"/>
      <c r="HU521" s="38"/>
      <c r="HV521" s="38"/>
      <c r="HW521" s="38"/>
      <c r="HX521" s="38"/>
      <c r="HY521" s="38"/>
      <c r="HZ521" s="38"/>
      <c r="IA521" s="38"/>
      <c r="IB521" s="38"/>
      <c r="IC521" s="38"/>
      <c r="ID521" s="38"/>
      <c r="IE521" s="38"/>
      <c r="IF521" s="38"/>
      <c r="IG521" s="38"/>
      <c r="IH521" s="38"/>
    </row>
    <row r="522" ht="19.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  <c r="CE522" s="38"/>
      <c r="CF522" s="38"/>
      <c r="CG522" s="38"/>
      <c r="CH522" s="38"/>
      <c r="CI522" s="38"/>
      <c r="CJ522" s="38"/>
      <c r="CK522" s="38"/>
      <c r="CL522" s="38"/>
      <c r="CM522" s="38"/>
      <c r="CN522" s="38"/>
      <c r="CO522" s="38"/>
      <c r="CP522" s="38"/>
      <c r="CQ522" s="38"/>
      <c r="CR522" s="38"/>
      <c r="CS522" s="38"/>
      <c r="CT522" s="38"/>
      <c r="CU522" s="38"/>
      <c r="CV522" s="38"/>
      <c r="CW522" s="38"/>
      <c r="CX522" s="38"/>
      <c r="CY522" s="38"/>
      <c r="CZ522" s="38"/>
      <c r="DA522" s="38"/>
      <c r="DB522" s="38"/>
      <c r="DC522" s="38"/>
      <c r="DD522" s="38"/>
      <c r="DE522" s="38"/>
      <c r="DF522" s="38"/>
      <c r="DG522" s="38"/>
      <c r="DH522" s="38"/>
      <c r="DI522" s="38"/>
      <c r="DJ522" s="38"/>
      <c r="DK522" s="38"/>
      <c r="DL522" s="38"/>
      <c r="DM522" s="38"/>
      <c r="DN522" s="38"/>
      <c r="DO522" s="38"/>
      <c r="DP522" s="38"/>
      <c r="DQ522" s="38"/>
      <c r="DR522" s="38"/>
      <c r="DS522" s="38"/>
      <c r="DT522" s="38"/>
      <c r="DU522" s="38"/>
      <c r="DV522" s="38"/>
      <c r="DW522" s="38"/>
      <c r="DX522" s="38"/>
      <c r="DY522" s="38"/>
      <c r="DZ522" s="38"/>
      <c r="EA522" s="38"/>
      <c r="EB522" s="38"/>
      <c r="EC522" s="38"/>
      <c r="ED522" s="38"/>
      <c r="EE522" s="38"/>
      <c r="EF522" s="38"/>
      <c r="EG522" s="38"/>
      <c r="EH522" s="38"/>
      <c r="EI522" s="38"/>
      <c r="EJ522" s="38"/>
      <c r="EK522" s="38"/>
      <c r="EL522" s="38"/>
      <c r="EM522" s="38"/>
      <c r="EN522" s="38"/>
      <c r="EO522" s="38"/>
      <c r="EP522" s="38"/>
      <c r="EQ522" s="38"/>
      <c r="ER522" s="38"/>
      <c r="ES522" s="38"/>
      <c r="ET522" s="38"/>
      <c r="EU522" s="38"/>
      <c r="EV522" s="38"/>
      <c r="EW522" s="38"/>
      <c r="EX522" s="38"/>
      <c r="EY522" s="38"/>
      <c r="EZ522" s="38"/>
      <c r="FA522" s="38"/>
      <c r="FB522" s="38"/>
      <c r="FC522" s="38"/>
      <c r="FD522" s="38"/>
      <c r="FE522" s="38"/>
      <c r="FF522" s="38"/>
      <c r="FG522" s="38"/>
      <c r="FH522" s="38"/>
      <c r="FI522" s="38"/>
      <c r="FJ522" s="38"/>
      <c r="FK522" s="38"/>
      <c r="FL522" s="38"/>
      <c r="FM522" s="38"/>
      <c r="FN522" s="38"/>
      <c r="FO522" s="38"/>
      <c r="FP522" s="38"/>
      <c r="FQ522" s="38"/>
      <c r="FR522" s="38"/>
      <c r="FS522" s="38"/>
      <c r="FT522" s="38"/>
      <c r="FU522" s="38"/>
      <c r="FV522" s="38"/>
      <c r="FW522" s="38"/>
      <c r="FX522" s="38"/>
      <c r="FY522" s="38"/>
      <c r="FZ522" s="38"/>
      <c r="GA522" s="38"/>
      <c r="GB522" s="38"/>
      <c r="GC522" s="38"/>
      <c r="GD522" s="38"/>
      <c r="GE522" s="38"/>
      <c r="GF522" s="38"/>
      <c r="GG522" s="38"/>
      <c r="GH522" s="38"/>
      <c r="GI522" s="38"/>
      <c r="GJ522" s="38"/>
      <c r="GK522" s="38"/>
      <c r="GL522" s="38"/>
      <c r="GM522" s="38"/>
      <c r="GN522" s="38"/>
      <c r="GO522" s="38"/>
      <c r="GP522" s="38"/>
      <c r="GQ522" s="38"/>
      <c r="GR522" s="38"/>
      <c r="GS522" s="38"/>
      <c r="GT522" s="38"/>
      <c r="GU522" s="38"/>
      <c r="GV522" s="38"/>
      <c r="GW522" s="38"/>
      <c r="GX522" s="38"/>
      <c r="GY522" s="38"/>
      <c r="GZ522" s="38"/>
      <c r="HA522" s="38"/>
      <c r="HB522" s="38"/>
      <c r="HC522" s="38"/>
      <c r="HD522" s="38"/>
      <c r="HE522" s="38"/>
      <c r="HF522" s="38"/>
      <c r="HG522" s="38"/>
      <c r="HH522" s="38"/>
      <c r="HI522" s="38"/>
      <c r="HJ522" s="38"/>
      <c r="HK522" s="38"/>
      <c r="HL522" s="38"/>
      <c r="HM522" s="38"/>
      <c r="HN522" s="38"/>
      <c r="HO522" s="38"/>
      <c r="HP522" s="38"/>
      <c r="HQ522" s="38"/>
      <c r="HR522" s="38"/>
      <c r="HS522" s="38"/>
      <c r="HT522" s="38"/>
      <c r="HU522" s="38"/>
      <c r="HV522" s="38"/>
      <c r="HW522" s="38"/>
      <c r="HX522" s="38"/>
      <c r="HY522" s="38"/>
      <c r="HZ522" s="38"/>
      <c r="IA522" s="38"/>
      <c r="IB522" s="38"/>
      <c r="IC522" s="38"/>
      <c r="ID522" s="38"/>
      <c r="IE522" s="38"/>
      <c r="IF522" s="38"/>
      <c r="IG522" s="38"/>
      <c r="IH522" s="38"/>
    </row>
    <row r="523" ht="19.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  <c r="CE523" s="38"/>
      <c r="CF523" s="38"/>
      <c r="CG523" s="38"/>
      <c r="CH523" s="38"/>
      <c r="CI523" s="38"/>
      <c r="CJ523" s="38"/>
      <c r="CK523" s="38"/>
      <c r="CL523" s="38"/>
      <c r="CM523" s="38"/>
      <c r="CN523" s="38"/>
      <c r="CO523" s="38"/>
      <c r="CP523" s="38"/>
      <c r="CQ523" s="38"/>
      <c r="CR523" s="38"/>
      <c r="CS523" s="38"/>
      <c r="CT523" s="38"/>
      <c r="CU523" s="38"/>
      <c r="CV523" s="38"/>
      <c r="CW523" s="38"/>
      <c r="CX523" s="38"/>
      <c r="CY523" s="38"/>
      <c r="CZ523" s="38"/>
      <c r="DA523" s="38"/>
      <c r="DB523" s="38"/>
      <c r="DC523" s="38"/>
      <c r="DD523" s="38"/>
      <c r="DE523" s="38"/>
      <c r="DF523" s="38"/>
      <c r="DG523" s="38"/>
      <c r="DH523" s="38"/>
      <c r="DI523" s="38"/>
      <c r="DJ523" s="38"/>
      <c r="DK523" s="38"/>
      <c r="DL523" s="38"/>
      <c r="DM523" s="38"/>
      <c r="DN523" s="38"/>
      <c r="DO523" s="38"/>
      <c r="DP523" s="38"/>
      <c r="DQ523" s="38"/>
      <c r="DR523" s="38"/>
      <c r="DS523" s="38"/>
      <c r="DT523" s="38"/>
      <c r="DU523" s="38"/>
      <c r="DV523" s="38"/>
      <c r="DW523" s="38"/>
      <c r="DX523" s="38"/>
      <c r="DY523" s="38"/>
      <c r="DZ523" s="38"/>
      <c r="EA523" s="38"/>
      <c r="EB523" s="38"/>
      <c r="EC523" s="38"/>
      <c r="ED523" s="38"/>
      <c r="EE523" s="38"/>
      <c r="EF523" s="38"/>
      <c r="EG523" s="38"/>
      <c r="EH523" s="38"/>
      <c r="EI523" s="38"/>
      <c r="EJ523" s="38"/>
      <c r="EK523" s="38"/>
      <c r="EL523" s="38"/>
      <c r="EM523" s="38"/>
      <c r="EN523" s="38"/>
      <c r="EO523" s="38"/>
      <c r="EP523" s="38"/>
      <c r="EQ523" s="38"/>
      <c r="ER523" s="38"/>
      <c r="ES523" s="38"/>
      <c r="ET523" s="38"/>
      <c r="EU523" s="38"/>
      <c r="EV523" s="38"/>
      <c r="EW523" s="38"/>
      <c r="EX523" s="38"/>
      <c r="EY523" s="38"/>
      <c r="EZ523" s="38"/>
      <c r="FA523" s="38"/>
      <c r="FB523" s="38"/>
      <c r="FC523" s="38"/>
      <c r="FD523" s="38"/>
      <c r="FE523" s="38"/>
      <c r="FF523" s="38"/>
      <c r="FG523" s="38"/>
      <c r="FH523" s="38"/>
      <c r="FI523" s="38"/>
      <c r="FJ523" s="38"/>
      <c r="FK523" s="38"/>
      <c r="FL523" s="38"/>
      <c r="FM523" s="38"/>
      <c r="FN523" s="38"/>
      <c r="FO523" s="38"/>
      <c r="FP523" s="38"/>
      <c r="FQ523" s="38"/>
      <c r="FR523" s="38"/>
      <c r="FS523" s="38"/>
      <c r="FT523" s="38"/>
      <c r="FU523" s="38"/>
      <c r="FV523" s="38"/>
      <c r="FW523" s="38"/>
      <c r="FX523" s="38"/>
      <c r="FY523" s="38"/>
      <c r="FZ523" s="38"/>
      <c r="GA523" s="38"/>
      <c r="GB523" s="38"/>
      <c r="GC523" s="38"/>
      <c r="GD523" s="38"/>
      <c r="GE523" s="38"/>
      <c r="GF523" s="38"/>
      <c r="GG523" s="38"/>
      <c r="GH523" s="38"/>
      <c r="GI523" s="38"/>
      <c r="GJ523" s="38"/>
      <c r="GK523" s="38"/>
      <c r="GL523" s="38"/>
      <c r="GM523" s="38"/>
      <c r="GN523" s="38"/>
      <c r="GO523" s="38"/>
      <c r="GP523" s="38"/>
      <c r="GQ523" s="38"/>
      <c r="GR523" s="38"/>
      <c r="GS523" s="38"/>
      <c r="GT523" s="38"/>
      <c r="GU523" s="38"/>
      <c r="GV523" s="38"/>
      <c r="GW523" s="38"/>
      <c r="GX523" s="38"/>
      <c r="GY523" s="38"/>
      <c r="GZ523" s="38"/>
      <c r="HA523" s="38"/>
      <c r="HB523" s="38"/>
      <c r="HC523" s="38"/>
      <c r="HD523" s="38"/>
      <c r="HE523" s="38"/>
      <c r="HF523" s="38"/>
      <c r="HG523" s="38"/>
      <c r="HH523" s="38"/>
      <c r="HI523" s="38"/>
      <c r="HJ523" s="38"/>
      <c r="HK523" s="38"/>
      <c r="HL523" s="38"/>
      <c r="HM523" s="38"/>
      <c r="HN523" s="38"/>
      <c r="HO523" s="38"/>
      <c r="HP523" s="38"/>
      <c r="HQ523" s="38"/>
      <c r="HR523" s="38"/>
      <c r="HS523" s="38"/>
      <c r="HT523" s="38"/>
      <c r="HU523" s="38"/>
      <c r="HV523" s="38"/>
      <c r="HW523" s="38"/>
      <c r="HX523" s="38"/>
      <c r="HY523" s="38"/>
      <c r="HZ523" s="38"/>
      <c r="IA523" s="38"/>
      <c r="IB523" s="38"/>
      <c r="IC523" s="38"/>
      <c r="ID523" s="38"/>
      <c r="IE523" s="38"/>
      <c r="IF523" s="38"/>
      <c r="IG523" s="38"/>
      <c r="IH523" s="38"/>
    </row>
    <row r="524" ht="19.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  <c r="CE524" s="38"/>
      <c r="CF524" s="38"/>
      <c r="CG524" s="38"/>
      <c r="CH524" s="38"/>
      <c r="CI524" s="38"/>
      <c r="CJ524" s="38"/>
      <c r="CK524" s="38"/>
      <c r="CL524" s="38"/>
      <c r="CM524" s="38"/>
      <c r="CN524" s="38"/>
      <c r="CO524" s="38"/>
      <c r="CP524" s="38"/>
      <c r="CQ524" s="38"/>
      <c r="CR524" s="38"/>
      <c r="CS524" s="38"/>
      <c r="CT524" s="38"/>
      <c r="CU524" s="38"/>
      <c r="CV524" s="38"/>
      <c r="CW524" s="38"/>
      <c r="CX524" s="38"/>
      <c r="CY524" s="38"/>
      <c r="CZ524" s="38"/>
      <c r="DA524" s="38"/>
      <c r="DB524" s="38"/>
      <c r="DC524" s="38"/>
      <c r="DD524" s="38"/>
      <c r="DE524" s="38"/>
      <c r="DF524" s="38"/>
      <c r="DG524" s="38"/>
      <c r="DH524" s="38"/>
      <c r="DI524" s="38"/>
      <c r="DJ524" s="38"/>
      <c r="DK524" s="38"/>
      <c r="DL524" s="38"/>
      <c r="DM524" s="38"/>
      <c r="DN524" s="38"/>
      <c r="DO524" s="38"/>
      <c r="DP524" s="38"/>
      <c r="DQ524" s="38"/>
      <c r="DR524" s="38"/>
      <c r="DS524" s="38"/>
      <c r="DT524" s="38"/>
      <c r="DU524" s="38"/>
      <c r="DV524" s="38"/>
      <c r="DW524" s="38"/>
      <c r="DX524" s="38"/>
      <c r="DY524" s="38"/>
      <c r="DZ524" s="38"/>
      <c r="EA524" s="38"/>
      <c r="EB524" s="38"/>
      <c r="EC524" s="38"/>
      <c r="ED524" s="38"/>
      <c r="EE524" s="38"/>
      <c r="EF524" s="38"/>
      <c r="EG524" s="38"/>
      <c r="EH524" s="38"/>
      <c r="EI524" s="38"/>
      <c r="EJ524" s="38"/>
      <c r="EK524" s="38"/>
      <c r="EL524" s="38"/>
      <c r="EM524" s="38"/>
      <c r="EN524" s="38"/>
      <c r="EO524" s="38"/>
      <c r="EP524" s="38"/>
      <c r="EQ524" s="38"/>
      <c r="ER524" s="38"/>
      <c r="ES524" s="38"/>
      <c r="ET524" s="38"/>
      <c r="EU524" s="38"/>
      <c r="EV524" s="38"/>
      <c r="EW524" s="38"/>
      <c r="EX524" s="38"/>
      <c r="EY524" s="38"/>
      <c r="EZ524" s="38"/>
      <c r="FA524" s="38"/>
      <c r="FB524" s="38"/>
      <c r="FC524" s="38"/>
      <c r="FD524" s="38"/>
      <c r="FE524" s="38"/>
      <c r="FF524" s="38"/>
      <c r="FG524" s="38"/>
      <c r="FH524" s="38"/>
      <c r="FI524" s="38"/>
      <c r="FJ524" s="38"/>
      <c r="FK524" s="38"/>
      <c r="FL524" s="38"/>
      <c r="FM524" s="38"/>
      <c r="FN524" s="38"/>
      <c r="FO524" s="38"/>
      <c r="FP524" s="38"/>
      <c r="FQ524" s="38"/>
      <c r="FR524" s="38"/>
      <c r="FS524" s="38"/>
      <c r="FT524" s="38"/>
      <c r="FU524" s="38"/>
      <c r="FV524" s="38"/>
      <c r="FW524" s="38"/>
      <c r="FX524" s="38"/>
      <c r="FY524" s="38"/>
      <c r="FZ524" s="38"/>
      <c r="GA524" s="38"/>
      <c r="GB524" s="38"/>
      <c r="GC524" s="38"/>
      <c r="GD524" s="38"/>
      <c r="GE524" s="38"/>
      <c r="GF524" s="38"/>
      <c r="GG524" s="38"/>
      <c r="GH524" s="38"/>
      <c r="GI524" s="38"/>
      <c r="GJ524" s="38"/>
      <c r="GK524" s="38"/>
      <c r="GL524" s="38"/>
      <c r="GM524" s="38"/>
      <c r="GN524" s="38"/>
      <c r="GO524" s="38"/>
      <c r="GP524" s="38"/>
      <c r="GQ524" s="38"/>
      <c r="GR524" s="38"/>
      <c r="GS524" s="38"/>
      <c r="GT524" s="38"/>
      <c r="GU524" s="38"/>
      <c r="GV524" s="38"/>
      <c r="GW524" s="38"/>
      <c r="GX524" s="38"/>
      <c r="GY524" s="38"/>
      <c r="GZ524" s="38"/>
      <c r="HA524" s="38"/>
      <c r="HB524" s="38"/>
      <c r="HC524" s="38"/>
      <c r="HD524" s="38"/>
      <c r="HE524" s="38"/>
      <c r="HF524" s="38"/>
      <c r="HG524" s="38"/>
      <c r="HH524" s="38"/>
      <c r="HI524" s="38"/>
      <c r="HJ524" s="38"/>
      <c r="HK524" s="38"/>
      <c r="HL524" s="38"/>
      <c r="HM524" s="38"/>
      <c r="HN524" s="38"/>
      <c r="HO524" s="38"/>
      <c r="HP524" s="38"/>
      <c r="HQ524" s="38"/>
      <c r="HR524" s="38"/>
      <c r="HS524" s="38"/>
      <c r="HT524" s="38"/>
      <c r="HU524" s="38"/>
      <c r="HV524" s="38"/>
      <c r="HW524" s="38"/>
      <c r="HX524" s="38"/>
      <c r="HY524" s="38"/>
      <c r="HZ524" s="38"/>
      <c r="IA524" s="38"/>
      <c r="IB524" s="38"/>
      <c r="IC524" s="38"/>
      <c r="ID524" s="38"/>
      <c r="IE524" s="38"/>
      <c r="IF524" s="38"/>
      <c r="IG524" s="38"/>
      <c r="IH524" s="38"/>
    </row>
    <row r="525" ht="19.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  <c r="CE525" s="38"/>
      <c r="CF525" s="38"/>
      <c r="CG525" s="38"/>
      <c r="CH525" s="38"/>
      <c r="CI525" s="38"/>
      <c r="CJ525" s="38"/>
      <c r="CK525" s="38"/>
      <c r="CL525" s="38"/>
      <c r="CM525" s="38"/>
      <c r="CN525" s="38"/>
      <c r="CO525" s="38"/>
      <c r="CP525" s="38"/>
      <c r="CQ525" s="38"/>
      <c r="CR525" s="38"/>
      <c r="CS525" s="38"/>
      <c r="CT525" s="38"/>
      <c r="CU525" s="38"/>
      <c r="CV525" s="38"/>
      <c r="CW525" s="38"/>
      <c r="CX525" s="38"/>
      <c r="CY525" s="38"/>
      <c r="CZ525" s="38"/>
      <c r="DA525" s="38"/>
      <c r="DB525" s="38"/>
      <c r="DC525" s="38"/>
      <c r="DD525" s="38"/>
      <c r="DE525" s="38"/>
      <c r="DF525" s="38"/>
      <c r="DG525" s="38"/>
      <c r="DH525" s="38"/>
      <c r="DI525" s="38"/>
      <c r="DJ525" s="38"/>
      <c r="DK525" s="38"/>
      <c r="DL525" s="38"/>
      <c r="DM525" s="38"/>
      <c r="DN525" s="38"/>
      <c r="DO525" s="38"/>
      <c r="DP525" s="38"/>
      <c r="DQ525" s="38"/>
      <c r="DR525" s="38"/>
      <c r="DS525" s="38"/>
      <c r="DT525" s="38"/>
      <c r="DU525" s="38"/>
      <c r="DV525" s="38"/>
      <c r="DW525" s="38"/>
      <c r="DX525" s="38"/>
      <c r="DY525" s="38"/>
      <c r="DZ525" s="38"/>
      <c r="EA525" s="38"/>
      <c r="EB525" s="38"/>
      <c r="EC525" s="38"/>
      <c r="ED525" s="38"/>
      <c r="EE525" s="38"/>
      <c r="EF525" s="38"/>
      <c r="EG525" s="38"/>
      <c r="EH525" s="38"/>
      <c r="EI525" s="38"/>
      <c r="EJ525" s="38"/>
      <c r="EK525" s="38"/>
      <c r="EL525" s="38"/>
      <c r="EM525" s="38"/>
      <c r="EN525" s="38"/>
      <c r="EO525" s="38"/>
      <c r="EP525" s="38"/>
      <c r="EQ525" s="38"/>
      <c r="ER525" s="38"/>
      <c r="ES525" s="38"/>
      <c r="ET525" s="38"/>
      <c r="EU525" s="38"/>
      <c r="EV525" s="38"/>
      <c r="EW525" s="38"/>
      <c r="EX525" s="38"/>
      <c r="EY525" s="38"/>
      <c r="EZ525" s="38"/>
      <c r="FA525" s="38"/>
      <c r="FB525" s="38"/>
      <c r="FC525" s="38"/>
      <c r="FD525" s="38"/>
      <c r="FE525" s="38"/>
      <c r="FF525" s="38"/>
      <c r="FG525" s="38"/>
      <c r="FH525" s="38"/>
      <c r="FI525" s="38"/>
      <c r="FJ525" s="38"/>
      <c r="FK525" s="38"/>
      <c r="FL525" s="38"/>
      <c r="FM525" s="38"/>
      <c r="FN525" s="38"/>
      <c r="FO525" s="38"/>
      <c r="FP525" s="38"/>
      <c r="FQ525" s="38"/>
      <c r="FR525" s="38"/>
      <c r="FS525" s="38"/>
      <c r="FT525" s="38"/>
      <c r="FU525" s="38"/>
      <c r="FV525" s="38"/>
      <c r="FW525" s="38"/>
      <c r="FX525" s="38"/>
      <c r="FY525" s="38"/>
      <c r="FZ525" s="38"/>
      <c r="GA525" s="38"/>
      <c r="GB525" s="38"/>
      <c r="GC525" s="38"/>
      <c r="GD525" s="38"/>
      <c r="GE525" s="38"/>
      <c r="GF525" s="38"/>
      <c r="GG525" s="38"/>
      <c r="GH525" s="38"/>
      <c r="GI525" s="38"/>
      <c r="GJ525" s="38"/>
      <c r="GK525" s="38"/>
      <c r="GL525" s="38"/>
      <c r="GM525" s="38"/>
      <c r="GN525" s="38"/>
      <c r="GO525" s="38"/>
      <c r="GP525" s="38"/>
      <c r="GQ525" s="38"/>
      <c r="GR525" s="38"/>
      <c r="GS525" s="38"/>
      <c r="GT525" s="38"/>
      <c r="GU525" s="38"/>
      <c r="GV525" s="38"/>
      <c r="GW525" s="38"/>
      <c r="GX525" s="38"/>
      <c r="GY525" s="38"/>
      <c r="GZ525" s="38"/>
      <c r="HA525" s="38"/>
      <c r="HB525" s="38"/>
      <c r="HC525" s="38"/>
      <c r="HD525" s="38"/>
      <c r="HE525" s="38"/>
      <c r="HF525" s="38"/>
      <c r="HG525" s="38"/>
      <c r="HH525" s="38"/>
      <c r="HI525" s="38"/>
      <c r="HJ525" s="38"/>
      <c r="HK525" s="38"/>
      <c r="HL525" s="38"/>
      <c r="HM525" s="38"/>
      <c r="HN525" s="38"/>
      <c r="HO525" s="38"/>
      <c r="HP525" s="38"/>
      <c r="HQ525" s="38"/>
      <c r="HR525" s="38"/>
      <c r="HS525" s="38"/>
      <c r="HT525" s="38"/>
      <c r="HU525" s="38"/>
      <c r="HV525" s="38"/>
      <c r="HW525" s="38"/>
      <c r="HX525" s="38"/>
      <c r="HY525" s="38"/>
      <c r="HZ525" s="38"/>
      <c r="IA525" s="38"/>
      <c r="IB525" s="38"/>
      <c r="IC525" s="38"/>
      <c r="ID525" s="38"/>
      <c r="IE525" s="38"/>
      <c r="IF525" s="38"/>
      <c r="IG525" s="38"/>
      <c r="IH525" s="38"/>
    </row>
    <row r="526" ht="19.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  <c r="CE526" s="38"/>
      <c r="CF526" s="38"/>
      <c r="CG526" s="38"/>
      <c r="CH526" s="38"/>
      <c r="CI526" s="38"/>
      <c r="CJ526" s="38"/>
      <c r="CK526" s="38"/>
      <c r="CL526" s="38"/>
      <c r="CM526" s="38"/>
      <c r="CN526" s="38"/>
      <c r="CO526" s="38"/>
      <c r="CP526" s="38"/>
      <c r="CQ526" s="38"/>
      <c r="CR526" s="38"/>
      <c r="CS526" s="38"/>
      <c r="CT526" s="38"/>
      <c r="CU526" s="38"/>
      <c r="CV526" s="38"/>
      <c r="CW526" s="38"/>
      <c r="CX526" s="38"/>
      <c r="CY526" s="38"/>
      <c r="CZ526" s="38"/>
      <c r="DA526" s="38"/>
      <c r="DB526" s="38"/>
      <c r="DC526" s="38"/>
      <c r="DD526" s="38"/>
      <c r="DE526" s="38"/>
      <c r="DF526" s="38"/>
      <c r="DG526" s="38"/>
      <c r="DH526" s="38"/>
      <c r="DI526" s="38"/>
      <c r="DJ526" s="38"/>
      <c r="DK526" s="38"/>
      <c r="DL526" s="38"/>
      <c r="DM526" s="38"/>
      <c r="DN526" s="38"/>
      <c r="DO526" s="38"/>
      <c r="DP526" s="38"/>
      <c r="DQ526" s="38"/>
      <c r="DR526" s="38"/>
      <c r="DS526" s="38"/>
      <c r="DT526" s="38"/>
      <c r="DU526" s="38"/>
      <c r="DV526" s="38"/>
      <c r="DW526" s="38"/>
      <c r="DX526" s="38"/>
      <c r="DY526" s="38"/>
      <c r="DZ526" s="38"/>
      <c r="EA526" s="38"/>
      <c r="EB526" s="38"/>
      <c r="EC526" s="38"/>
      <c r="ED526" s="38"/>
      <c r="EE526" s="38"/>
      <c r="EF526" s="38"/>
      <c r="EG526" s="38"/>
      <c r="EH526" s="38"/>
      <c r="EI526" s="38"/>
      <c r="EJ526" s="38"/>
      <c r="EK526" s="38"/>
      <c r="EL526" s="38"/>
      <c r="EM526" s="38"/>
      <c r="EN526" s="38"/>
      <c r="EO526" s="38"/>
      <c r="EP526" s="38"/>
      <c r="EQ526" s="38"/>
      <c r="ER526" s="38"/>
      <c r="ES526" s="38"/>
      <c r="ET526" s="38"/>
      <c r="EU526" s="38"/>
      <c r="EV526" s="38"/>
      <c r="EW526" s="38"/>
      <c r="EX526" s="38"/>
      <c r="EY526" s="38"/>
      <c r="EZ526" s="38"/>
      <c r="FA526" s="38"/>
      <c r="FB526" s="38"/>
      <c r="FC526" s="38"/>
      <c r="FD526" s="38"/>
      <c r="FE526" s="38"/>
      <c r="FF526" s="38"/>
      <c r="FG526" s="38"/>
      <c r="FH526" s="38"/>
      <c r="FI526" s="38"/>
      <c r="FJ526" s="38"/>
      <c r="FK526" s="38"/>
      <c r="FL526" s="38"/>
      <c r="FM526" s="38"/>
      <c r="FN526" s="38"/>
      <c r="FO526" s="38"/>
      <c r="FP526" s="38"/>
      <c r="FQ526" s="38"/>
      <c r="FR526" s="38"/>
      <c r="FS526" s="38"/>
      <c r="FT526" s="38"/>
      <c r="FU526" s="38"/>
      <c r="FV526" s="38"/>
      <c r="FW526" s="38"/>
      <c r="FX526" s="38"/>
      <c r="FY526" s="38"/>
      <c r="FZ526" s="38"/>
      <c r="GA526" s="38"/>
      <c r="GB526" s="38"/>
      <c r="GC526" s="38"/>
      <c r="GD526" s="38"/>
      <c r="GE526" s="38"/>
      <c r="GF526" s="38"/>
      <c r="GG526" s="38"/>
      <c r="GH526" s="38"/>
      <c r="GI526" s="38"/>
      <c r="GJ526" s="38"/>
      <c r="GK526" s="38"/>
      <c r="GL526" s="38"/>
      <c r="GM526" s="38"/>
      <c r="GN526" s="38"/>
      <c r="GO526" s="38"/>
      <c r="GP526" s="38"/>
      <c r="GQ526" s="38"/>
      <c r="GR526" s="38"/>
      <c r="GS526" s="38"/>
      <c r="GT526" s="38"/>
      <c r="GU526" s="38"/>
      <c r="GV526" s="38"/>
      <c r="GW526" s="38"/>
      <c r="GX526" s="38"/>
      <c r="GY526" s="38"/>
      <c r="GZ526" s="38"/>
      <c r="HA526" s="38"/>
      <c r="HB526" s="38"/>
      <c r="HC526" s="38"/>
      <c r="HD526" s="38"/>
      <c r="HE526" s="38"/>
      <c r="HF526" s="38"/>
      <c r="HG526" s="38"/>
      <c r="HH526" s="38"/>
      <c r="HI526" s="38"/>
      <c r="HJ526" s="38"/>
      <c r="HK526" s="38"/>
      <c r="HL526" s="38"/>
      <c r="HM526" s="38"/>
      <c r="HN526" s="38"/>
      <c r="HO526" s="38"/>
      <c r="HP526" s="38"/>
      <c r="HQ526" s="38"/>
      <c r="HR526" s="38"/>
      <c r="HS526" s="38"/>
      <c r="HT526" s="38"/>
      <c r="HU526" s="38"/>
      <c r="HV526" s="38"/>
      <c r="HW526" s="38"/>
      <c r="HX526" s="38"/>
      <c r="HY526" s="38"/>
      <c r="HZ526" s="38"/>
      <c r="IA526" s="38"/>
      <c r="IB526" s="38"/>
      <c r="IC526" s="38"/>
      <c r="ID526" s="38"/>
      <c r="IE526" s="38"/>
      <c r="IF526" s="38"/>
      <c r="IG526" s="38"/>
      <c r="IH526" s="38"/>
    </row>
    <row r="527" ht="19.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  <c r="CE527" s="38"/>
      <c r="CF527" s="38"/>
      <c r="CG527" s="38"/>
      <c r="CH527" s="38"/>
      <c r="CI527" s="38"/>
      <c r="CJ527" s="38"/>
      <c r="CK527" s="38"/>
      <c r="CL527" s="38"/>
      <c r="CM527" s="38"/>
      <c r="CN527" s="38"/>
      <c r="CO527" s="38"/>
      <c r="CP527" s="38"/>
      <c r="CQ527" s="38"/>
      <c r="CR527" s="38"/>
      <c r="CS527" s="38"/>
      <c r="CT527" s="38"/>
      <c r="CU527" s="38"/>
      <c r="CV527" s="38"/>
      <c r="CW527" s="38"/>
      <c r="CX527" s="38"/>
      <c r="CY527" s="38"/>
      <c r="CZ527" s="38"/>
      <c r="DA527" s="38"/>
      <c r="DB527" s="38"/>
      <c r="DC527" s="38"/>
      <c r="DD527" s="38"/>
      <c r="DE527" s="38"/>
      <c r="DF527" s="38"/>
      <c r="DG527" s="38"/>
      <c r="DH527" s="38"/>
      <c r="DI527" s="38"/>
      <c r="DJ527" s="38"/>
      <c r="DK527" s="38"/>
      <c r="DL527" s="38"/>
      <c r="DM527" s="38"/>
      <c r="DN527" s="38"/>
      <c r="DO527" s="38"/>
      <c r="DP527" s="38"/>
      <c r="DQ527" s="38"/>
      <c r="DR527" s="38"/>
      <c r="DS527" s="38"/>
      <c r="DT527" s="38"/>
      <c r="DU527" s="38"/>
      <c r="DV527" s="38"/>
      <c r="DW527" s="38"/>
      <c r="DX527" s="38"/>
      <c r="DY527" s="38"/>
      <c r="DZ527" s="38"/>
      <c r="EA527" s="38"/>
      <c r="EB527" s="38"/>
      <c r="EC527" s="38"/>
      <c r="ED527" s="38"/>
      <c r="EE527" s="38"/>
      <c r="EF527" s="38"/>
      <c r="EG527" s="38"/>
      <c r="EH527" s="38"/>
      <c r="EI527" s="38"/>
      <c r="EJ527" s="38"/>
      <c r="EK527" s="38"/>
      <c r="EL527" s="38"/>
      <c r="EM527" s="38"/>
      <c r="EN527" s="38"/>
      <c r="EO527" s="38"/>
      <c r="EP527" s="38"/>
      <c r="EQ527" s="38"/>
      <c r="ER527" s="38"/>
      <c r="ES527" s="38"/>
      <c r="ET527" s="38"/>
      <c r="EU527" s="38"/>
      <c r="EV527" s="38"/>
      <c r="EW527" s="38"/>
      <c r="EX527" s="38"/>
      <c r="EY527" s="38"/>
      <c r="EZ527" s="38"/>
      <c r="FA527" s="38"/>
      <c r="FB527" s="38"/>
      <c r="FC527" s="38"/>
      <c r="FD527" s="38"/>
      <c r="FE527" s="38"/>
      <c r="FF527" s="38"/>
      <c r="FG527" s="38"/>
      <c r="FH527" s="38"/>
      <c r="FI527" s="38"/>
      <c r="FJ527" s="38"/>
      <c r="FK527" s="38"/>
      <c r="FL527" s="38"/>
      <c r="FM527" s="38"/>
      <c r="FN527" s="38"/>
      <c r="FO527" s="38"/>
      <c r="FP527" s="38"/>
      <c r="FQ527" s="38"/>
      <c r="FR527" s="38"/>
      <c r="FS527" s="38"/>
      <c r="FT527" s="38"/>
      <c r="FU527" s="38"/>
      <c r="FV527" s="38"/>
      <c r="FW527" s="38"/>
      <c r="FX527" s="38"/>
      <c r="FY527" s="38"/>
      <c r="FZ527" s="38"/>
      <c r="GA527" s="38"/>
      <c r="GB527" s="38"/>
      <c r="GC527" s="38"/>
      <c r="GD527" s="38"/>
      <c r="GE527" s="38"/>
      <c r="GF527" s="38"/>
      <c r="GG527" s="38"/>
      <c r="GH527" s="38"/>
      <c r="GI527" s="38"/>
      <c r="GJ527" s="38"/>
      <c r="GK527" s="38"/>
      <c r="GL527" s="38"/>
      <c r="GM527" s="38"/>
      <c r="GN527" s="38"/>
      <c r="GO527" s="38"/>
      <c r="GP527" s="38"/>
      <c r="GQ527" s="38"/>
      <c r="GR527" s="38"/>
      <c r="GS527" s="38"/>
      <c r="GT527" s="38"/>
      <c r="GU527" s="38"/>
      <c r="GV527" s="38"/>
      <c r="GW527" s="38"/>
      <c r="GX527" s="38"/>
      <c r="GY527" s="38"/>
      <c r="GZ527" s="38"/>
      <c r="HA527" s="38"/>
      <c r="HB527" s="38"/>
      <c r="HC527" s="38"/>
      <c r="HD527" s="38"/>
      <c r="HE527" s="38"/>
      <c r="HF527" s="38"/>
      <c r="HG527" s="38"/>
      <c r="HH527" s="38"/>
      <c r="HI527" s="38"/>
      <c r="HJ527" s="38"/>
      <c r="HK527" s="38"/>
      <c r="HL527" s="38"/>
      <c r="HM527" s="38"/>
      <c r="HN527" s="38"/>
      <c r="HO527" s="38"/>
      <c r="HP527" s="38"/>
      <c r="HQ527" s="38"/>
      <c r="HR527" s="38"/>
      <c r="HS527" s="38"/>
      <c r="HT527" s="38"/>
      <c r="HU527" s="38"/>
      <c r="HV527" s="38"/>
      <c r="HW527" s="38"/>
      <c r="HX527" s="38"/>
      <c r="HY527" s="38"/>
      <c r="HZ527" s="38"/>
      <c r="IA527" s="38"/>
      <c r="IB527" s="38"/>
      <c r="IC527" s="38"/>
      <c r="ID527" s="38"/>
      <c r="IE527" s="38"/>
      <c r="IF527" s="38"/>
      <c r="IG527" s="38"/>
      <c r="IH527" s="38"/>
    </row>
    <row r="528" ht="19.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  <c r="CE528" s="38"/>
      <c r="CF528" s="38"/>
      <c r="CG528" s="38"/>
      <c r="CH528" s="38"/>
      <c r="CI528" s="38"/>
      <c r="CJ528" s="38"/>
      <c r="CK528" s="38"/>
      <c r="CL528" s="38"/>
      <c r="CM528" s="38"/>
      <c r="CN528" s="38"/>
      <c r="CO528" s="38"/>
      <c r="CP528" s="38"/>
      <c r="CQ528" s="38"/>
      <c r="CR528" s="38"/>
      <c r="CS528" s="38"/>
      <c r="CT528" s="38"/>
      <c r="CU528" s="38"/>
      <c r="CV528" s="38"/>
      <c r="CW528" s="38"/>
      <c r="CX528" s="38"/>
      <c r="CY528" s="38"/>
      <c r="CZ528" s="38"/>
      <c r="DA528" s="38"/>
      <c r="DB528" s="38"/>
      <c r="DC528" s="38"/>
      <c r="DD528" s="38"/>
      <c r="DE528" s="38"/>
      <c r="DF528" s="38"/>
      <c r="DG528" s="38"/>
      <c r="DH528" s="38"/>
      <c r="DI528" s="38"/>
      <c r="DJ528" s="38"/>
      <c r="DK528" s="38"/>
      <c r="DL528" s="38"/>
      <c r="DM528" s="38"/>
      <c r="DN528" s="38"/>
      <c r="DO528" s="38"/>
      <c r="DP528" s="38"/>
      <c r="DQ528" s="38"/>
      <c r="DR528" s="38"/>
      <c r="DS528" s="38"/>
      <c r="DT528" s="38"/>
      <c r="DU528" s="38"/>
      <c r="DV528" s="38"/>
      <c r="DW528" s="38"/>
      <c r="DX528" s="38"/>
      <c r="DY528" s="38"/>
      <c r="DZ528" s="38"/>
      <c r="EA528" s="38"/>
      <c r="EB528" s="38"/>
      <c r="EC528" s="38"/>
      <c r="ED528" s="38"/>
      <c r="EE528" s="38"/>
      <c r="EF528" s="38"/>
      <c r="EG528" s="38"/>
      <c r="EH528" s="38"/>
      <c r="EI528" s="38"/>
      <c r="EJ528" s="38"/>
      <c r="EK528" s="38"/>
      <c r="EL528" s="38"/>
      <c r="EM528" s="38"/>
      <c r="EN528" s="38"/>
      <c r="EO528" s="38"/>
      <c r="EP528" s="38"/>
      <c r="EQ528" s="38"/>
      <c r="ER528" s="38"/>
      <c r="ES528" s="38"/>
      <c r="ET528" s="38"/>
      <c r="EU528" s="38"/>
      <c r="EV528" s="38"/>
      <c r="EW528" s="38"/>
      <c r="EX528" s="38"/>
      <c r="EY528" s="38"/>
      <c r="EZ528" s="38"/>
      <c r="FA528" s="38"/>
      <c r="FB528" s="38"/>
      <c r="FC528" s="38"/>
      <c r="FD528" s="38"/>
      <c r="FE528" s="38"/>
      <c r="FF528" s="38"/>
      <c r="FG528" s="38"/>
      <c r="FH528" s="38"/>
      <c r="FI528" s="38"/>
      <c r="FJ528" s="38"/>
      <c r="FK528" s="38"/>
      <c r="FL528" s="38"/>
      <c r="FM528" s="38"/>
      <c r="FN528" s="38"/>
      <c r="FO528" s="38"/>
      <c r="FP528" s="38"/>
      <c r="FQ528" s="38"/>
      <c r="FR528" s="38"/>
      <c r="FS528" s="38"/>
      <c r="FT528" s="38"/>
      <c r="FU528" s="38"/>
      <c r="FV528" s="38"/>
      <c r="FW528" s="38"/>
      <c r="FX528" s="38"/>
      <c r="FY528" s="38"/>
      <c r="FZ528" s="38"/>
      <c r="GA528" s="38"/>
      <c r="GB528" s="38"/>
      <c r="GC528" s="38"/>
      <c r="GD528" s="38"/>
      <c r="GE528" s="38"/>
      <c r="GF528" s="38"/>
      <c r="GG528" s="38"/>
      <c r="GH528" s="38"/>
      <c r="GI528" s="38"/>
      <c r="GJ528" s="38"/>
      <c r="GK528" s="38"/>
      <c r="GL528" s="38"/>
      <c r="GM528" s="38"/>
      <c r="GN528" s="38"/>
      <c r="GO528" s="38"/>
      <c r="GP528" s="38"/>
      <c r="GQ528" s="38"/>
      <c r="GR528" s="38"/>
      <c r="GS528" s="38"/>
      <c r="GT528" s="38"/>
      <c r="GU528" s="38"/>
      <c r="GV528" s="38"/>
      <c r="GW528" s="38"/>
      <c r="GX528" s="38"/>
      <c r="GY528" s="38"/>
      <c r="GZ528" s="38"/>
      <c r="HA528" s="38"/>
      <c r="HB528" s="38"/>
      <c r="HC528" s="38"/>
      <c r="HD528" s="38"/>
      <c r="HE528" s="38"/>
      <c r="HF528" s="38"/>
      <c r="HG528" s="38"/>
      <c r="HH528" s="38"/>
      <c r="HI528" s="38"/>
      <c r="HJ528" s="38"/>
      <c r="HK528" s="38"/>
      <c r="HL528" s="38"/>
      <c r="HM528" s="38"/>
      <c r="HN528" s="38"/>
      <c r="HO528" s="38"/>
      <c r="HP528" s="38"/>
      <c r="HQ528" s="38"/>
      <c r="HR528" s="38"/>
      <c r="HS528" s="38"/>
      <c r="HT528" s="38"/>
      <c r="HU528" s="38"/>
      <c r="HV528" s="38"/>
      <c r="HW528" s="38"/>
      <c r="HX528" s="38"/>
      <c r="HY528" s="38"/>
      <c r="HZ528" s="38"/>
      <c r="IA528" s="38"/>
      <c r="IB528" s="38"/>
      <c r="IC528" s="38"/>
      <c r="ID528" s="38"/>
      <c r="IE528" s="38"/>
      <c r="IF528" s="38"/>
      <c r="IG528" s="38"/>
      <c r="IH528" s="38"/>
    </row>
    <row r="529" ht="19.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  <c r="CE529" s="38"/>
      <c r="CF529" s="38"/>
      <c r="CG529" s="38"/>
      <c r="CH529" s="38"/>
      <c r="CI529" s="38"/>
      <c r="CJ529" s="38"/>
      <c r="CK529" s="38"/>
      <c r="CL529" s="38"/>
      <c r="CM529" s="38"/>
      <c r="CN529" s="38"/>
      <c r="CO529" s="38"/>
      <c r="CP529" s="38"/>
      <c r="CQ529" s="38"/>
      <c r="CR529" s="38"/>
      <c r="CS529" s="38"/>
      <c r="CT529" s="38"/>
      <c r="CU529" s="38"/>
      <c r="CV529" s="38"/>
      <c r="CW529" s="38"/>
      <c r="CX529" s="38"/>
      <c r="CY529" s="38"/>
      <c r="CZ529" s="38"/>
      <c r="DA529" s="38"/>
      <c r="DB529" s="38"/>
      <c r="DC529" s="38"/>
      <c r="DD529" s="38"/>
      <c r="DE529" s="38"/>
      <c r="DF529" s="38"/>
      <c r="DG529" s="38"/>
      <c r="DH529" s="38"/>
      <c r="DI529" s="38"/>
      <c r="DJ529" s="38"/>
      <c r="DK529" s="38"/>
      <c r="DL529" s="38"/>
      <c r="DM529" s="38"/>
      <c r="DN529" s="38"/>
      <c r="DO529" s="38"/>
      <c r="DP529" s="38"/>
      <c r="DQ529" s="38"/>
      <c r="DR529" s="38"/>
      <c r="DS529" s="38"/>
      <c r="DT529" s="38"/>
      <c r="DU529" s="38"/>
      <c r="DV529" s="38"/>
      <c r="DW529" s="38"/>
      <c r="DX529" s="38"/>
      <c r="DY529" s="38"/>
      <c r="DZ529" s="38"/>
      <c r="EA529" s="38"/>
      <c r="EB529" s="38"/>
      <c r="EC529" s="38"/>
      <c r="ED529" s="38"/>
      <c r="EE529" s="38"/>
      <c r="EF529" s="38"/>
      <c r="EG529" s="38"/>
      <c r="EH529" s="38"/>
      <c r="EI529" s="38"/>
      <c r="EJ529" s="38"/>
      <c r="EK529" s="38"/>
      <c r="EL529" s="38"/>
      <c r="EM529" s="38"/>
      <c r="EN529" s="38"/>
      <c r="EO529" s="38"/>
      <c r="EP529" s="38"/>
      <c r="EQ529" s="38"/>
      <c r="ER529" s="38"/>
      <c r="ES529" s="38"/>
      <c r="ET529" s="38"/>
      <c r="EU529" s="38"/>
      <c r="EV529" s="38"/>
      <c r="EW529" s="38"/>
      <c r="EX529" s="38"/>
      <c r="EY529" s="38"/>
      <c r="EZ529" s="38"/>
      <c r="FA529" s="38"/>
      <c r="FB529" s="38"/>
      <c r="FC529" s="38"/>
      <c r="FD529" s="38"/>
      <c r="FE529" s="38"/>
      <c r="FF529" s="38"/>
      <c r="FG529" s="38"/>
      <c r="FH529" s="38"/>
      <c r="FI529" s="38"/>
      <c r="FJ529" s="38"/>
      <c r="FK529" s="38"/>
      <c r="FL529" s="38"/>
      <c r="FM529" s="38"/>
      <c r="FN529" s="38"/>
      <c r="FO529" s="38"/>
      <c r="FP529" s="38"/>
      <c r="FQ529" s="38"/>
      <c r="FR529" s="38"/>
      <c r="FS529" s="38"/>
      <c r="FT529" s="38"/>
      <c r="FU529" s="38"/>
      <c r="FV529" s="38"/>
      <c r="FW529" s="38"/>
      <c r="FX529" s="38"/>
      <c r="FY529" s="38"/>
      <c r="FZ529" s="38"/>
      <c r="GA529" s="38"/>
      <c r="GB529" s="38"/>
      <c r="GC529" s="38"/>
      <c r="GD529" s="38"/>
      <c r="GE529" s="38"/>
      <c r="GF529" s="38"/>
      <c r="GG529" s="38"/>
      <c r="GH529" s="38"/>
      <c r="GI529" s="38"/>
      <c r="GJ529" s="38"/>
      <c r="GK529" s="38"/>
      <c r="GL529" s="38"/>
      <c r="GM529" s="38"/>
      <c r="GN529" s="38"/>
      <c r="GO529" s="38"/>
      <c r="GP529" s="38"/>
      <c r="GQ529" s="38"/>
      <c r="GR529" s="38"/>
      <c r="GS529" s="38"/>
      <c r="GT529" s="38"/>
      <c r="GU529" s="38"/>
      <c r="GV529" s="38"/>
      <c r="GW529" s="38"/>
      <c r="GX529" s="38"/>
      <c r="GY529" s="38"/>
      <c r="GZ529" s="38"/>
      <c r="HA529" s="38"/>
      <c r="HB529" s="38"/>
      <c r="HC529" s="38"/>
      <c r="HD529" s="38"/>
      <c r="HE529" s="38"/>
      <c r="HF529" s="38"/>
      <c r="HG529" s="38"/>
      <c r="HH529" s="38"/>
      <c r="HI529" s="38"/>
      <c r="HJ529" s="38"/>
      <c r="HK529" s="38"/>
      <c r="HL529" s="38"/>
      <c r="HM529" s="38"/>
      <c r="HN529" s="38"/>
      <c r="HO529" s="38"/>
      <c r="HP529" s="38"/>
      <c r="HQ529" s="38"/>
      <c r="HR529" s="38"/>
      <c r="HS529" s="38"/>
      <c r="HT529" s="38"/>
      <c r="HU529" s="38"/>
      <c r="HV529" s="38"/>
      <c r="HW529" s="38"/>
      <c r="HX529" s="38"/>
      <c r="HY529" s="38"/>
      <c r="HZ529" s="38"/>
      <c r="IA529" s="38"/>
      <c r="IB529" s="38"/>
      <c r="IC529" s="38"/>
      <c r="ID529" s="38"/>
      <c r="IE529" s="38"/>
      <c r="IF529" s="38"/>
      <c r="IG529" s="38"/>
      <c r="IH529" s="38"/>
    </row>
    <row r="530" ht="19.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  <c r="CE530" s="38"/>
      <c r="CF530" s="38"/>
      <c r="CG530" s="38"/>
      <c r="CH530" s="38"/>
      <c r="CI530" s="38"/>
      <c r="CJ530" s="38"/>
      <c r="CK530" s="38"/>
      <c r="CL530" s="38"/>
      <c r="CM530" s="38"/>
      <c r="CN530" s="38"/>
      <c r="CO530" s="38"/>
      <c r="CP530" s="38"/>
      <c r="CQ530" s="38"/>
      <c r="CR530" s="38"/>
      <c r="CS530" s="38"/>
      <c r="CT530" s="38"/>
      <c r="CU530" s="38"/>
      <c r="CV530" s="38"/>
      <c r="CW530" s="38"/>
      <c r="CX530" s="38"/>
      <c r="CY530" s="38"/>
      <c r="CZ530" s="38"/>
      <c r="DA530" s="38"/>
      <c r="DB530" s="38"/>
      <c r="DC530" s="38"/>
      <c r="DD530" s="38"/>
      <c r="DE530" s="38"/>
      <c r="DF530" s="38"/>
      <c r="DG530" s="38"/>
      <c r="DH530" s="38"/>
      <c r="DI530" s="38"/>
      <c r="DJ530" s="38"/>
      <c r="DK530" s="38"/>
      <c r="DL530" s="38"/>
      <c r="DM530" s="38"/>
      <c r="DN530" s="38"/>
      <c r="DO530" s="38"/>
      <c r="DP530" s="38"/>
      <c r="DQ530" s="38"/>
      <c r="DR530" s="38"/>
      <c r="DS530" s="38"/>
      <c r="DT530" s="38"/>
      <c r="DU530" s="38"/>
      <c r="DV530" s="38"/>
      <c r="DW530" s="38"/>
      <c r="DX530" s="38"/>
      <c r="DY530" s="38"/>
      <c r="DZ530" s="38"/>
      <c r="EA530" s="38"/>
      <c r="EB530" s="38"/>
      <c r="EC530" s="38"/>
      <c r="ED530" s="38"/>
      <c r="EE530" s="38"/>
      <c r="EF530" s="38"/>
      <c r="EG530" s="38"/>
      <c r="EH530" s="38"/>
      <c r="EI530" s="38"/>
      <c r="EJ530" s="38"/>
      <c r="EK530" s="38"/>
      <c r="EL530" s="38"/>
      <c r="EM530" s="38"/>
      <c r="EN530" s="38"/>
      <c r="EO530" s="38"/>
      <c r="EP530" s="38"/>
      <c r="EQ530" s="38"/>
      <c r="ER530" s="38"/>
      <c r="ES530" s="38"/>
      <c r="ET530" s="38"/>
      <c r="EU530" s="38"/>
      <c r="EV530" s="38"/>
      <c r="EW530" s="38"/>
      <c r="EX530" s="38"/>
      <c r="EY530" s="38"/>
      <c r="EZ530" s="38"/>
      <c r="FA530" s="38"/>
      <c r="FB530" s="38"/>
      <c r="FC530" s="38"/>
      <c r="FD530" s="38"/>
      <c r="FE530" s="38"/>
      <c r="FF530" s="38"/>
      <c r="FG530" s="38"/>
      <c r="FH530" s="38"/>
      <c r="FI530" s="38"/>
      <c r="FJ530" s="38"/>
      <c r="FK530" s="38"/>
      <c r="FL530" s="38"/>
      <c r="FM530" s="38"/>
      <c r="FN530" s="38"/>
      <c r="FO530" s="38"/>
      <c r="FP530" s="38"/>
      <c r="FQ530" s="38"/>
      <c r="FR530" s="38"/>
      <c r="FS530" s="38"/>
      <c r="FT530" s="38"/>
      <c r="FU530" s="38"/>
      <c r="FV530" s="38"/>
      <c r="FW530" s="38"/>
      <c r="FX530" s="38"/>
      <c r="FY530" s="38"/>
      <c r="FZ530" s="38"/>
      <c r="GA530" s="38"/>
      <c r="GB530" s="38"/>
      <c r="GC530" s="38"/>
      <c r="GD530" s="38"/>
      <c r="GE530" s="38"/>
      <c r="GF530" s="38"/>
      <c r="GG530" s="38"/>
      <c r="GH530" s="38"/>
      <c r="GI530" s="38"/>
      <c r="GJ530" s="38"/>
      <c r="GK530" s="38"/>
      <c r="GL530" s="38"/>
      <c r="GM530" s="38"/>
      <c r="GN530" s="38"/>
      <c r="GO530" s="38"/>
      <c r="GP530" s="38"/>
      <c r="GQ530" s="38"/>
      <c r="GR530" s="38"/>
      <c r="GS530" s="38"/>
      <c r="GT530" s="38"/>
      <c r="GU530" s="38"/>
      <c r="GV530" s="38"/>
      <c r="GW530" s="38"/>
      <c r="GX530" s="38"/>
      <c r="GY530" s="38"/>
      <c r="GZ530" s="38"/>
      <c r="HA530" s="38"/>
      <c r="HB530" s="38"/>
      <c r="HC530" s="38"/>
      <c r="HD530" s="38"/>
      <c r="HE530" s="38"/>
      <c r="HF530" s="38"/>
      <c r="HG530" s="38"/>
      <c r="HH530" s="38"/>
      <c r="HI530" s="38"/>
      <c r="HJ530" s="38"/>
      <c r="HK530" s="38"/>
      <c r="HL530" s="38"/>
      <c r="HM530" s="38"/>
      <c r="HN530" s="38"/>
      <c r="HO530" s="38"/>
      <c r="HP530" s="38"/>
      <c r="HQ530" s="38"/>
      <c r="HR530" s="38"/>
      <c r="HS530" s="38"/>
      <c r="HT530" s="38"/>
      <c r="HU530" s="38"/>
      <c r="HV530" s="38"/>
      <c r="HW530" s="38"/>
      <c r="HX530" s="38"/>
      <c r="HY530" s="38"/>
      <c r="HZ530" s="38"/>
      <c r="IA530" s="38"/>
      <c r="IB530" s="38"/>
      <c r="IC530" s="38"/>
      <c r="ID530" s="38"/>
      <c r="IE530" s="38"/>
      <c r="IF530" s="38"/>
      <c r="IG530" s="38"/>
      <c r="IH530" s="38"/>
    </row>
    <row r="531" ht="19.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  <c r="CE531" s="38"/>
      <c r="CF531" s="38"/>
      <c r="CG531" s="38"/>
      <c r="CH531" s="38"/>
      <c r="CI531" s="38"/>
      <c r="CJ531" s="38"/>
      <c r="CK531" s="38"/>
      <c r="CL531" s="38"/>
      <c r="CM531" s="38"/>
      <c r="CN531" s="38"/>
      <c r="CO531" s="38"/>
      <c r="CP531" s="38"/>
      <c r="CQ531" s="38"/>
      <c r="CR531" s="38"/>
      <c r="CS531" s="38"/>
      <c r="CT531" s="38"/>
      <c r="CU531" s="38"/>
      <c r="CV531" s="38"/>
      <c r="CW531" s="38"/>
      <c r="CX531" s="38"/>
      <c r="CY531" s="38"/>
      <c r="CZ531" s="38"/>
      <c r="DA531" s="38"/>
      <c r="DB531" s="38"/>
      <c r="DC531" s="38"/>
      <c r="DD531" s="38"/>
      <c r="DE531" s="38"/>
      <c r="DF531" s="38"/>
      <c r="DG531" s="38"/>
      <c r="DH531" s="38"/>
      <c r="DI531" s="38"/>
      <c r="DJ531" s="38"/>
      <c r="DK531" s="38"/>
      <c r="DL531" s="38"/>
      <c r="DM531" s="38"/>
      <c r="DN531" s="38"/>
      <c r="DO531" s="38"/>
      <c r="DP531" s="38"/>
      <c r="DQ531" s="38"/>
      <c r="DR531" s="38"/>
      <c r="DS531" s="38"/>
      <c r="DT531" s="38"/>
      <c r="DU531" s="38"/>
      <c r="DV531" s="38"/>
      <c r="DW531" s="38"/>
      <c r="DX531" s="38"/>
      <c r="DY531" s="38"/>
      <c r="DZ531" s="38"/>
      <c r="EA531" s="38"/>
      <c r="EB531" s="38"/>
      <c r="EC531" s="38"/>
      <c r="ED531" s="38"/>
      <c r="EE531" s="38"/>
      <c r="EF531" s="38"/>
      <c r="EG531" s="38"/>
      <c r="EH531" s="38"/>
      <c r="EI531" s="38"/>
      <c r="EJ531" s="38"/>
      <c r="EK531" s="38"/>
      <c r="EL531" s="38"/>
      <c r="EM531" s="38"/>
      <c r="EN531" s="38"/>
      <c r="EO531" s="38"/>
      <c r="EP531" s="38"/>
      <c r="EQ531" s="38"/>
      <c r="ER531" s="38"/>
      <c r="ES531" s="38"/>
      <c r="ET531" s="38"/>
      <c r="EU531" s="38"/>
      <c r="EV531" s="38"/>
      <c r="EW531" s="38"/>
      <c r="EX531" s="38"/>
      <c r="EY531" s="38"/>
      <c r="EZ531" s="38"/>
      <c r="FA531" s="38"/>
      <c r="FB531" s="38"/>
      <c r="FC531" s="38"/>
      <c r="FD531" s="38"/>
      <c r="FE531" s="38"/>
      <c r="FF531" s="38"/>
      <c r="FG531" s="38"/>
      <c r="FH531" s="38"/>
      <c r="FI531" s="38"/>
      <c r="FJ531" s="38"/>
      <c r="FK531" s="38"/>
      <c r="FL531" s="38"/>
      <c r="FM531" s="38"/>
      <c r="FN531" s="38"/>
      <c r="FO531" s="38"/>
      <c r="FP531" s="38"/>
      <c r="FQ531" s="38"/>
      <c r="FR531" s="38"/>
      <c r="FS531" s="38"/>
      <c r="FT531" s="38"/>
      <c r="FU531" s="38"/>
      <c r="FV531" s="38"/>
      <c r="FW531" s="38"/>
      <c r="FX531" s="38"/>
      <c r="FY531" s="38"/>
      <c r="FZ531" s="38"/>
      <c r="GA531" s="38"/>
      <c r="GB531" s="38"/>
      <c r="GC531" s="38"/>
      <c r="GD531" s="38"/>
      <c r="GE531" s="38"/>
      <c r="GF531" s="38"/>
      <c r="GG531" s="38"/>
      <c r="GH531" s="38"/>
      <c r="GI531" s="38"/>
      <c r="GJ531" s="38"/>
      <c r="GK531" s="38"/>
      <c r="GL531" s="38"/>
      <c r="GM531" s="38"/>
      <c r="GN531" s="38"/>
      <c r="GO531" s="38"/>
      <c r="GP531" s="38"/>
      <c r="GQ531" s="38"/>
      <c r="GR531" s="38"/>
      <c r="GS531" s="38"/>
      <c r="GT531" s="38"/>
      <c r="GU531" s="38"/>
      <c r="GV531" s="38"/>
      <c r="GW531" s="38"/>
      <c r="GX531" s="38"/>
      <c r="GY531" s="38"/>
      <c r="GZ531" s="38"/>
      <c r="HA531" s="38"/>
      <c r="HB531" s="38"/>
      <c r="HC531" s="38"/>
      <c r="HD531" s="38"/>
      <c r="HE531" s="38"/>
      <c r="HF531" s="38"/>
      <c r="HG531" s="38"/>
      <c r="HH531" s="38"/>
      <c r="HI531" s="38"/>
      <c r="HJ531" s="38"/>
      <c r="HK531" s="38"/>
      <c r="HL531" s="38"/>
      <c r="HM531" s="38"/>
      <c r="HN531" s="38"/>
      <c r="HO531" s="38"/>
      <c r="HP531" s="38"/>
      <c r="HQ531" s="38"/>
      <c r="HR531" s="38"/>
      <c r="HS531" s="38"/>
      <c r="HT531" s="38"/>
      <c r="HU531" s="38"/>
      <c r="HV531" s="38"/>
      <c r="HW531" s="38"/>
      <c r="HX531" s="38"/>
      <c r="HY531" s="38"/>
      <c r="HZ531" s="38"/>
      <c r="IA531" s="38"/>
      <c r="IB531" s="38"/>
      <c r="IC531" s="38"/>
      <c r="ID531" s="38"/>
      <c r="IE531" s="38"/>
      <c r="IF531" s="38"/>
      <c r="IG531" s="38"/>
      <c r="IH531" s="38"/>
    </row>
    <row r="532" ht="19.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  <c r="CH532" s="38"/>
      <c r="CI532" s="38"/>
      <c r="CJ532" s="38"/>
      <c r="CK532" s="38"/>
      <c r="CL532" s="38"/>
      <c r="CM532" s="38"/>
      <c r="CN532" s="38"/>
      <c r="CO532" s="38"/>
      <c r="CP532" s="38"/>
      <c r="CQ532" s="38"/>
      <c r="CR532" s="38"/>
      <c r="CS532" s="38"/>
      <c r="CT532" s="38"/>
      <c r="CU532" s="38"/>
      <c r="CV532" s="38"/>
      <c r="CW532" s="38"/>
      <c r="CX532" s="38"/>
      <c r="CY532" s="38"/>
      <c r="CZ532" s="38"/>
      <c r="DA532" s="38"/>
      <c r="DB532" s="38"/>
      <c r="DC532" s="38"/>
      <c r="DD532" s="38"/>
      <c r="DE532" s="38"/>
      <c r="DF532" s="38"/>
      <c r="DG532" s="38"/>
      <c r="DH532" s="38"/>
      <c r="DI532" s="38"/>
      <c r="DJ532" s="38"/>
      <c r="DK532" s="38"/>
      <c r="DL532" s="38"/>
      <c r="DM532" s="38"/>
      <c r="DN532" s="38"/>
      <c r="DO532" s="38"/>
      <c r="DP532" s="38"/>
      <c r="DQ532" s="38"/>
      <c r="DR532" s="38"/>
      <c r="DS532" s="38"/>
      <c r="DT532" s="38"/>
      <c r="DU532" s="38"/>
      <c r="DV532" s="38"/>
      <c r="DW532" s="38"/>
      <c r="DX532" s="38"/>
      <c r="DY532" s="38"/>
      <c r="DZ532" s="38"/>
      <c r="EA532" s="38"/>
      <c r="EB532" s="38"/>
      <c r="EC532" s="38"/>
      <c r="ED532" s="38"/>
      <c r="EE532" s="38"/>
      <c r="EF532" s="38"/>
      <c r="EG532" s="38"/>
      <c r="EH532" s="38"/>
      <c r="EI532" s="38"/>
      <c r="EJ532" s="38"/>
      <c r="EK532" s="38"/>
      <c r="EL532" s="38"/>
      <c r="EM532" s="38"/>
      <c r="EN532" s="38"/>
      <c r="EO532" s="38"/>
      <c r="EP532" s="38"/>
      <c r="EQ532" s="38"/>
      <c r="ER532" s="38"/>
      <c r="ES532" s="38"/>
      <c r="ET532" s="38"/>
      <c r="EU532" s="38"/>
      <c r="EV532" s="38"/>
      <c r="EW532" s="38"/>
      <c r="EX532" s="38"/>
      <c r="EY532" s="38"/>
      <c r="EZ532" s="38"/>
      <c r="FA532" s="38"/>
      <c r="FB532" s="38"/>
      <c r="FC532" s="38"/>
      <c r="FD532" s="38"/>
      <c r="FE532" s="38"/>
      <c r="FF532" s="38"/>
      <c r="FG532" s="38"/>
      <c r="FH532" s="38"/>
      <c r="FI532" s="38"/>
      <c r="FJ532" s="38"/>
      <c r="FK532" s="38"/>
      <c r="FL532" s="38"/>
      <c r="FM532" s="38"/>
      <c r="FN532" s="38"/>
      <c r="FO532" s="38"/>
      <c r="FP532" s="38"/>
      <c r="FQ532" s="38"/>
      <c r="FR532" s="38"/>
      <c r="FS532" s="38"/>
      <c r="FT532" s="38"/>
      <c r="FU532" s="38"/>
      <c r="FV532" s="38"/>
      <c r="FW532" s="38"/>
      <c r="FX532" s="38"/>
      <c r="FY532" s="38"/>
      <c r="FZ532" s="38"/>
      <c r="GA532" s="38"/>
      <c r="GB532" s="38"/>
      <c r="GC532" s="38"/>
      <c r="GD532" s="38"/>
      <c r="GE532" s="38"/>
      <c r="GF532" s="38"/>
      <c r="GG532" s="38"/>
      <c r="GH532" s="38"/>
      <c r="GI532" s="38"/>
      <c r="GJ532" s="38"/>
      <c r="GK532" s="38"/>
      <c r="GL532" s="38"/>
      <c r="GM532" s="38"/>
      <c r="GN532" s="38"/>
      <c r="GO532" s="38"/>
      <c r="GP532" s="38"/>
      <c r="GQ532" s="38"/>
      <c r="GR532" s="38"/>
      <c r="GS532" s="38"/>
      <c r="GT532" s="38"/>
      <c r="GU532" s="38"/>
      <c r="GV532" s="38"/>
      <c r="GW532" s="38"/>
      <c r="GX532" s="38"/>
      <c r="GY532" s="38"/>
      <c r="GZ532" s="38"/>
      <c r="HA532" s="38"/>
      <c r="HB532" s="38"/>
      <c r="HC532" s="38"/>
      <c r="HD532" s="38"/>
      <c r="HE532" s="38"/>
      <c r="HF532" s="38"/>
      <c r="HG532" s="38"/>
      <c r="HH532" s="38"/>
      <c r="HI532" s="38"/>
      <c r="HJ532" s="38"/>
      <c r="HK532" s="38"/>
      <c r="HL532" s="38"/>
      <c r="HM532" s="38"/>
      <c r="HN532" s="38"/>
      <c r="HO532" s="38"/>
      <c r="HP532" s="38"/>
      <c r="HQ532" s="38"/>
      <c r="HR532" s="38"/>
      <c r="HS532" s="38"/>
      <c r="HT532" s="38"/>
      <c r="HU532" s="38"/>
      <c r="HV532" s="38"/>
      <c r="HW532" s="38"/>
      <c r="HX532" s="38"/>
      <c r="HY532" s="38"/>
      <c r="HZ532" s="38"/>
      <c r="IA532" s="38"/>
      <c r="IB532" s="38"/>
      <c r="IC532" s="38"/>
      <c r="ID532" s="38"/>
      <c r="IE532" s="38"/>
      <c r="IF532" s="38"/>
      <c r="IG532" s="38"/>
      <c r="IH532" s="38"/>
    </row>
    <row r="533" ht="19.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  <c r="CE533" s="38"/>
      <c r="CF533" s="38"/>
      <c r="CG533" s="38"/>
      <c r="CH533" s="38"/>
      <c r="CI533" s="38"/>
      <c r="CJ533" s="38"/>
      <c r="CK533" s="38"/>
      <c r="CL533" s="38"/>
      <c r="CM533" s="38"/>
      <c r="CN533" s="38"/>
      <c r="CO533" s="38"/>
      <c r="CP533" s="38"/>
      <c r="CQ533" s="38"/>
      <c r="CR533" s="38"/>
      <c r="CS533" s="38"/>
      <c r="CT533" s="38"/>
      <c r="CU533" s="38"/>
      <c r="CV533" s="38"/>
      <c r="CW533" s="38"/>
      <c r="CX533" s="38"/>
      <c r="CY533" s="38"/>
      <c r="CZ533" s="38"/>
      <c r="DA533" s="38"/>
      <c r="DB533" s="38"/>
      <c r="DC533" s="38"/>
      <c r="DD533" s="38"/>
      <c r="DE533" s="38"/>
      <c r="DF533" s="38"/>
      <c r="DG533" s="38"/>
      <c r="DH533" s="38"/>
      <c r="DI533" s="38"/>
      <c r="DJ533" s="38"/>
      <c r="DK533" s="38"/>
      <c r="DL533" s="38"/>
      <c r="DM533" s="38"/>
      <c r="DN533" s="38"/>
      <c r="DO533" s="38"/>
      <c r="DP533" s="38"/>
      <c r="DQ533" s="38"/>
      <c r="DR533" s="38"/>
      <c r="DS533" s="38"/>
      <c r="DT533" s="38"/>
      <c r="DU533" s="38"/>
      <c r="DV533" s="38"/>
      <c r="DW533" s="38"/>
      <c r="DX533" s="38"/>
      <c r="DY533" s="38"/>
      <c r="DZ533" s="38"/>
      <c r="EA533" s="38"/>
      <c r="EB533" s="38"/>
      <c r="EC533" s="38"/>
      <c r="ED533" s="38"/>
      <c r="EE533" s="38"/>
      <c r="EF533" s="38"/>
      <c r="EG533" s="38"/>
      <c r="EH533" s="38"/>
      <c r="EI533" s="38"/>
      <c r="EJ533" s="38"/>
      <c r="EK533" s="38"/>
      <c r="EL533" s="38"/>
      <c r="EM533" s="38"/>
      <c r="EN533" s="38"/>
      <c r="EO533" s="38"/>
      <c r="EP533" s="38"/>
      <c r="EQ533" s="38"/>
      <c r="ER533" s="38"/>
      <c r="ES533" s="38"/>
      <c r="ET533" s="38"/>
      <c r="EU533" s="38"/>
      <c r="EV533" s="38"/>
      <c r="EW533" s="38"/>
      <c r="EX533" s="38"/>
      <c r="EY533" s="38"/>
      <c r="EZ533" s="38"/>
      <c r="FA533" s="38"/>
      <c r="FB533" s="38"/>
      <c r="FC533" s="38"/>
      <c r="FD533" s="38"/>
      <c r="FE533" s="38"/>
      <c r="FF533" s="38"/>
      <c r="FG533" s="38"/>
      <c r="FH533" s="38"/>
      <c r="FI533" s="38"/>
      <c r="FJ533" s="38"/>
      <c r="FK533" s="38"/>
      <c r="FL533" s="38"/>
      <c r="FM533" s="38"/>
      <c r="FN533" s="38"/>
      <c r="FO533" s="38"/>
      <c r="FP533" s="38"/>
      <c r="FQ533" s="38"/>
      <c r="FR533" s="38"/>
      <c r="FS533" s="38"/>
      <c r="FT533" s="38"/>
      <c r="FU533" s="38"/>
      <c r="FV533" s="38"/>
      <c r="FW533" s="38"/>
      <c r="FX533" s="38"/>
      <c r="FY533" s="38"/>
      <c r="FZ533" s="38"/>
      <c r="GA533" s="38"/>
      <c r="GB533" s="38"/>
      <c r="GC533" s="38"/>
      <c r="GD533" s="38"/>
      <c r="GE533" s="38"/>
      <c r="GF533" s="38"/>
      <c r="GG533" s="38"/>
      <c r="GH533" s="38"/>
      <c r="GI533" s="38"/>
      <c r="GJ533" s="38"/>
      <c r="GK533" s="38"/>
      <c r="GL533" s="38"/>
      <c r="GM533" s="38"/>
      <c r="GN533" s="38"/>
      <c r="GO533" s="38"/>
      <c r="GP533" s="38"/>
      <c r="GQ533" s="38"/>
      <c r="GR533" s="38"/>
      <c r="GS533" s="38"/>
      <c r="GT533" s="38"/>
      <c r="GU533" s="38"/>
      <c r="GV533" s="38"/>
      <c r="GW533" s="38"/>
      <c r="GX533" s="38"/>
      <c r="GY533" s="38"/>
      <c r="GZ533" s="38"/>
      <c r="HA533" s="38"/>
      <c r="HB533" s="38"/>
      <c r="HC533" s="38"/>
      <c r="HD533" s="38"/>
      <c r="HE533" s="38"/>
      <c r="HF533" s="38"/>
      <c r="HG533" s="38"/>
      <c r="HH533" s="38"/>
      <c r="HI533" s="38"/>
      <c r="HJ533" s="38"/>
      <c r="HK533" s="38"/>
      <c r="HL533" s="38"/>
      <c r="HM533" s="38"/>
      <c r="HN533" s="38"/>
      <c r="HO533" s="38"/>
      <c r="HP533" s="38"/>
      <c r="HQ533" s="38"/>
      <c r="HR533" s="38"/>
      <c r="HS533" s="38"/>
      <c r="HT533" s="38"/>
      <c r="HU533" s="38"/>
      <c r="HV533" s="38"/>
      <c r="HW533" s="38"/>
      <c r="HX533" s="38"/>
      <c r="HY533" s="38"/>
      <c r="HZ533" s="38"/>
      <c r="IA533" s="38"/>
      <c r="IB533" s="38"/>
      <c r="IC533" s="38"/>
      <c r="ID533" s="38"/>
      <c r="IE533" s="38"/>
      <c r="IF533" s="38"/>
      <c r="IG533" s="38"/>
      <c r="IH533" s="38"/>
    </row>
    <row r="534" ht="19.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  <c r="CE534" s="38"/>
      <c r="CF534" s="38"/>
      <c r="CG534" s="38"/>
      <c r="CH534" s="38"/>
      <c r="CI534" s="38"/>
      <c r="CJ534" s="38"/>
      <c r="CK534" s="38"/>
      <c r="CL534" s="38"/>
      <c r="CM534" s="38"/>
      <c r="CN534" s="38"/>
      <c r="CO534" s="38"/>
      <c r="CP534" s="38"/>
      <c r="CQ534" s="38"/>
      <c r="CR534" s="38"/>
      <c r="CS534" s="38"/>
      <c r="CT534" s="38"/>
      <c r="CU534" s="38"/>
      <c r="CV534" s="38"/>
      <c r="CW534" s="38"/>
      <c r="CX534" s="38"/>
      <c r="CY534" s="38"/>
      <c r="CZ534" s="38"/>
      <c r="DA534" s="38"/>
      <c r="DB534" s="38"/>
      <c r="DC534" s="38"/>
      <c r="DD534" s="38"/>
      <c r="DE534" s="38"/>
      <c r="DF534" s="38"/>
      <c r="DG534" s="38"/>
      <c r="DH534" s="38"/>
      <c r="DI534" s="38"/>
      <c r="DJ534" s="38"/>
      <c r="DK534" s="38"/>
      <c r="DL534" s="38"/>
      <c r="DM534" s="38"/>
      <c r="DN534" s="38"/>
      <c r="DO534" s="38"/>
      <c r="DP534" s="38"/>
      <c r="DQ534" s="38"/>
      <c r="DR534" s="38"/>
      <c r="DS534" s="38"/>
      <c r="DT534" s="38"/>
      <c r="DU534" s="38"/>
      <c r="DV534" s="38"/>
      <c r="DW534" s="38"/>
      <c r="DX534" s="38"/>
      <c r="DY534" s="38"/>
      <c r="DZ534" s="38"/>
      <c r="EA534" s="38"/>
      <c r="EB534" s="38"/>
      <c r="EC534" s="38"/>
      <c r="ED534" s="38"/>
      <c r="EE534" s="38"/>
      <c r="EF534" s="38"/>
      <c r="EG534" s="38"/>
      <c r="EH534" s="38"/>
      <c r="EI534" s="38"/>
      <c r="EJ534" s="38"/>
      <c r="EK534" s="38"/>
      <c r="EL534" s="38"/>
      <c r="EM534" s="38"/>
      <c r="EN534" s="38"/>
      <c r="EO534" s="38"/>
      <c r="EP534" s="38"/>
      <c r="EQ534" s="38"/>
      <c r="ER534" s="38"/>
      <c r="ES534" s="38"/>
      <c r="ET534" s="38"/>
      <c r="EU534" s="38"/>
      <c r="EV534" s="38"/>
      <c r="EW534" s="38"/>
      <c r="EX534" s="38"/>
      <c r="EY534" s="38"/>
      <c r="EZ534" s="38"/>
      <c r="FA534" s="38"/>
      <c r="FB534" s="38"/>
      <c r="FC534" s="38"/>
      <c r="FD534" s="38"/>
      <c r="FE534" s="38"/>
      <c r="FF534" s="38"/>
      <c r="FG534" s="38"/>
      <c r="FH534" s="38"/>
      <c r="FI534" s="38"/>
      <c r="FJ534" s="38"/>
      <c r="FK534" s="38"/>
      <c r="FL534" s="38"/>
      <c r="FM534" s="38"/>
      <c r="FN534" s="38"/>
      <c r="FO534" s="38"/>
      <c r="FP534" s="38"/>
      <c r="FQ534" s="38"/>
      <c r="FR534" s="38"/>
      <c r="FS534" s="38"/>
      <c r="FT534" s="38"/>
      <c r="FU534" s="38"/>
      <c r="FV534" s="38"/>
      <c r="FW534" s="38"/>
      <c r="FX534" s="38"/>
      <c r="FY534" s="38"/>
      <c r="FZ534" s="38"/>
      <c r="GA534" s="38"/>
      <c r="GB534" s="38"/>
      <c r="GC534" s="38"/>
      <c r="GD534" s="38"/>
      <c r="GE534" s="38"/>
      <c r="GF534" s="38"/>
      <c r="GG534" s="38"/>
      <c r="GH534" s="38"/>
      <c r="GI534" s="38"/>
      <c r="GJ534" s="38"/>
      <c r="GK534" s="38"/>
      <c r="GL534" s="38"/>
      <c r="GM534" s="38"/>
      <c r="GN534" s="38"/>
      <c r="GO534" s="38"/>
      <c r="GP534" s="38"/>
      <c r="GQ534" s="38"/>
      <c r="GR534" s="38"/>
      <c r="GS534" s="38"/>
      <c r="GT534" s="38"/>
      <c r="GU534" s="38"/>
      <c r="GV534" s="38"/>
      <c r="GW534" s="38"/>
      <c r="GX534" s="38"/>
      <c r="GY534" s="38"/>
      <c r="GZ534" s="38"/>
      <c r="HA534" s="38"/>
      <c r="HB534" s="38"/>
      <c r="HC534" s="38"/>
      <c r="HD534" s="38"/>
      <c r="HE534" s="38"/>
      <c r="HF534" s="38"/>
      <c r="HG534" s="38"/>
      <c r="HH534" s="38"/>
      <c r="HI534" s="38"/>
      <c r="HJ534" s="38"/>
      <c r="HK534" s="38"/>
      <c r="HL534" s="38"/>
      <c r="HM534" s="38"/>
      <c r="HN534" s="38"/>
      <c r="HO534" s="38"/>
      <c r="HP534" s="38"/>
      <c r="HQ534" s="38"/>
      <c r="HR534" s="38"/>
      <c r="HS534" s="38"/>
      <c r="HT534" s="38"/>
      <c r="HU534" s="38"/>
      <c r="HV534" s="38"/>
      <c r="HW534" s="38"/>
      <c r="HX534" s="38"/>
      <c r="HY534" s="38"/>
      <c r="HZ534" s="38"/>
      <c r="IA534" s="38"/>
      <c r="IB534" s="38"/>
      <c r="IC534" s="38"/>
      <c r="ID534" s="38"/>
      <c r="IE534" s="38"/>
      <c r="IF534" s="38"/>
      <c r="IG534" s="38"/>
      <c r="IH534" s="38"/>
    </row>
    <row r="535" ht="19.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  <c r="CE535" s="38"/>
      <c r="CF535" s="38"/>
      <c r="CG535" s="38"/>
      <c r="CH535" s="38"/>
      <c r="CI535" s="38"/>
      <c r="CJ535" s="38"/>
      <c r="CK535" s="38"/>
      <c r="CL535" s="38"/>
      <c r="CM535" s="38"/>
      <c r="CN535" s="38"/>
      <c r="CO535" s="38"/>
      <c r="CP535" s="38"/>
      <c r="CQ535" s="38"/>
      <c r="CR535" s="38"/>
      <c r="CS535" s="38"/>
      <c r="CT535" s="38"/>
      <c r="CU535" s="38"/>
      <c r="CV535" s="38"/>
      <c r="CW535" s="38"/>
      <c r="CX535" s="38"/>
      <c r="CY535" s="38"/>
      <c r="CZ535" s="38"/>
      <c r="DA535" s="38"/>
      <c r="DB535" s="38"/>
      <c r="DC535" s="38"/>
      <c r="DD535" s="38"/>
      <c r="DE535" s="38"/>
      <c r="DF535" s="38"/>
      <c r="DG535" s="38"/>
      <c r="DH535" s="38"/>
      <c r="DI535" s="38"/>
      <c r="DJ535" s="38"/>
      <c r="DK535" s="38"/>
      <c r="DL535" s="38"/>
      <c r="DM535" s="38"/>
      <c r="DN535" s="38"/>
      <c r="DO535" s="38"/>
      <c r="DP535" s="38"/>
      <c r="DQ535" s="38"/>
      <c r="DR535" s="38"/>
      <c r="DS535" s="38"/>
      <c r="DT535" s="38"/>
      <c r="DU535" s="38"/>
      <c r="DV535" s="38"/>
      <c r="DW535" s="38"/>
      <c r="DX535" s="38"/>
      <c r="DY535" s="38"/>
      <c r="DZ535" s="38"/>
      <c r="EA535" s="38"/>
      <c r="EB535" s="38"/>
      <c r="EC535" s="38"/>
      <c r="ED535" s="38"/>
      <c r="EE535" s="38"/>
      <c r="EF535" s="38"/>
      <c r="EG535" s="38"/>
      <c r="EH535" s="38"/>
      <c r="EI535" s="38"/>
      <c r="EJ535" s="38"/>
      <c r="EK535" s="38"/>
      <c r="EL535" s="38"/>
      <c r="EM535" s="38"/>
      <c r="EN535" s="38"/>
      <c r="EO535" s="38"/>
      <c r="EP535" s="38"/>
      <c r="EQ535" s="38"/>
      <c r="ER535" s="38"/>
      <c r="ES535" s="38"/>
      <c r="ET535" s="38"/>
      <c r="EU535" s="38"/>
      <c r="EV535" s="38"/>
      <c r="EW535" s="38"/>
      <c r="EX535" s="38"/>
      <c r="EY535" s="38"/>
      <c r="EZ535" s="38"/>
      <c r="FA535" s="38"/>
      <c r="FB535" s="38"/>
      <c r="FC535" s="38"/>
      <c r="FD535" s="38"/>
      <c r="FE535" s="38"/>
      <c r="FF535" s="38"/>
      <c r="FG535" s="38"/>
      <c r="FH535" s="38"/>
      <c r="FI535" s="38"/>
      <c r="FJ535" s="38"/>
      <c r="FK535" s="38"/>
      <c r="FL535" s="38"/>
      <c r="FM535" s="38"/>
      <c r="FN535" s="38"/>
      <c r="FO535" s="38"/>
      <c r="FP535" s="38"/>
      <c r="FQ535" s="38"/>
      <c r="FR535" s="38"/>
      <c r="FS535" s="38"/>
      <c r="FT535" s="38"/>
      <c r="FU535" s="38"/>
      <c r="FV535" s="38"/>
      <c r="FW535" s="38"/>
      <c r="FX535" s="38"/>
      <c r="FY535" s="38"/>
      <c r="FZ535" s="38"/>
      <c r="GA535" s="38"/>
      <c r="GB535" s="38"/>
      <c r="GC535" s="38"/>
      <c r="GD535" s="38"/>
      <c r="GE535" s="38"/>
      <c r="GF535" s="38"/>
      <c r="GG535" s="38"/>
      <c r="GH535" s="38"/>
      <c r="GI535" s="38"/>
      <c r="GJ535" s="38"/>
      <c r="GK535" s="38"/>
      <c r="GL535" s="38"/>
      <c r="GM535" s="38"/>
      <c r="GN535" s="38"/>
      <c r="GO535" s="38"/>
      <c r="GP535" s="38"/>
      <c r="GQ535" s="38"/>
      <c r="GR535" s="38"/>
      <c r="GS535" s="38"/>
      <c r="GT535" s="38"/>
      <c r="GU535" s="38"/>
      <c r="GV535" s="38"/>
      <c r="GW535" s="38"/>
      <c r="GX535" s="38"/>
      <c r="GY535" s="38"/>
      <c r="GZ535" s="38"/>
      <c r="HA535" s="38"/>
      <c r="HB535" s="38"/>
      <c r="HC535" s="38"/>
      <c r="HD535" s="38"/>
      <c r="HE535" s="38"/>
      <c r="HF535" s="38"/>
      <c r="HG535" s="38"/>
      <c r="HH535" s="38"/>
      <c r="HI535" s="38"/>
      <c r="HJ535" s="38"/>
      <c r="HK535" s="38"/>
      <c r="HL535" s="38"/>
      <c r="HM535" s="38"/>
      <c r="HN535" s="38"/>
      <c r="HO535" s="38"/>
      <c r="HP535" s="38"/>
      <c r="HQ535" s="38"/>
      <c r="HR535" s="38"/>
      <c r="HS535" s="38"/>
      <c r="HT535" s="38"/>
      <c r="HU535" s="38"/>
      <c r="HV535" s="38"/>
      <c r="HW535" s="38"/>
      <c r="HX535" s="38"/>
      <c r="HY535" s="38"/>
      <c r="HZ535" s="38"/>
      <c r="IA535" s="38"/>
      <c r="IB535" s="38"/>
      <c r="IC535" s="38"/>
      <c r="ID535" s="38"/>
      <c r="IE535" s="38"/>
      <c r="IF535" s="38"/>
      <c r="IG535" s="38"/>
      <c r="IH535" s="38"/>
    </row>
    <row r="536" ht="19.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  <c r="CE536" s="38"/>
      <c r="CF536" s="38"/>
      <c r="CG536" s="38"/>
      <c r="CH536" s="38"/>
      <c r="CI536" s="38"/>
      <c r="CJ536" s="38"/>
      <c r="CK536" s="38"/>
      <c r="CL536" s="38"/>
      <c r="CM536" s="38"/>
      <c r="CN536" s="38"/>
      <c r="CO536" s="38"/>
      <c r="CP536" s="38"/>
      <c r="CQ536" s="38"/>
      <c r="CR536" s="38"/>
      <c r="CS536" s="38"/>
      <c r="CT536" s="38"/>
      <c r="CU536" s="38"/>
      <c r="CV536" s="38"/>
      <c r="CW536" s="38"/>
      <c r="CX536" s="38"/>
      <c r="CY536" s="38"/>
      <c r="CZ536" s="38"/>
      <c r="DA536" s="38"/>
      <c r="DB536" s="38"/>
      <c r="DC536" s="38"/>
      <c r="DD536" s="38"/>
      <c r="DE536" s="38"/>
      <c r="DF536" s="38"/>
      <c r="DG536" s="38"/>
      <c r="DH536" s="38"/>
      <c r="DI536" s="38"/>
      <c r="DJ536" s="38"/>
      <c r="DK536" s="38"/>
      <c r="DL536" s="38"/>
      <c r="DM536" s="38"/>
      <c r="DN536" s="38"/>
      <c r="DO536" s="38"/>
      <c r="DP536" s="38"/>
      <c r="DQ536" s="38"/>
      <c r="DR536" s="38"/>
      <c r="DS536" s="38"/>
      <c r="DT536" s="38"/>
      <c r="DU536" s="38"/>
      <c r="DV536" s="38"/>
      <c r="DW536" s="38"/>
      <c r="DX536" s="38"/>
      <c r="DY536" s="38"/>
      <c r="DZ536" s="38"/>
      <c r="EA536" s="38"/>
      <c r="EB536" s="38"/>
      <c r="EC536" s="38"/>
      <c r="ED536" s="38"/>
      <c r="EE536" s="38"/>
      <c r="EF536" s="38"/>
      <c r="EG536" s="38"/>
      <c r="EH536" s="38"/>
      <c r="EI536" s="38"/>
      <c r="EJ536" s="38"/>
      <c r="EK536" s="38"/>
      <c r="EL536" s="38"/>
      <c r="EM536" s="38"/>
      <c r="EN536" s="38"/>
      <c r="EO536" s="38"/>
      <c r="EP536" s="38"/>
      <c r="EQ536" s="38"/>
      <c r="ER536" s="38"/>
      <c r="ES536" s="38"/>
      <c r="ET536" s="38"/>
      <c r="EU536" s="38"/>
      <c r="EV536" s="38"/>
      <c r="EW536" s="38"/>
      <c r="EX536" s="38"/>
      <c r="EY536" s="38"/>
      <c r="EZ536" s="38"/>
      <c r="FA536" s="38"/>
      <c r="FB536" s="38"/>
      <c r="FC536" s="38"/>
      <c r="FD536" s="38"/>
      <c r="FE536" s="38"/>
      <c r="FF536" s="38"/>
      <c r="FG536" s="38"/>
      <c r="FH536" s="38"/>
      <c r="FI536" s="38"/>
      <c r="FJ536" s="38"/>
      <c r="FK536" s="38"/>
      <c r="FL536" s="38"/>
      <c r="FM536" s="38"/>
      <c r="FN536" s="38"/>
      <c r="FO536" s="38"/>
      <c r="FP536" s="38"/>
      <c r="FQ536" s="38"/>
      <c r="FR536" s="38"/>
      <c r="FS536" s="38"/>
      <c r="FT536" s="38"/>
      <c r="FU536" s="38"/>
      <c r="FV536" s="38"/>
      <c r="FW536" s="38"/>
      <c r="FX536" s="38"/>
      <c r="FY536" s="38"/>
      <c r="FZ536" s="38"/>
      <c r="GA536" s="38"/>
      <c r="GB536" s="38"/>
      <c r="GC536" s="38"/>
      <c r="GD536" s="38"/>
      <c r="GE536" s="38"/>
      <c r="GF536" s="38"/>
      <c r="GG536" s="38"/>
      <c r="GH536" s="38"/>
      <c r="GI536" s="38"/>
      <c r="GJ536" s="38"/>
      <c r="GK536" s="38"/>
      <c r="GL536" s="38"/>
      <c r="GM536" s="38"/>
      <c r="GN536" s="38"/>
      <c r="GO536" s="38"/>
      <c r="GP536" s="38"/>
      <c r="GQ536" s="38"/>
      <c r="GR536" s="38"/>
      <c r="GS536" s="38"/>
      <c r="GT536" s="38"/>
      <c r="GU536" s="38"/>
      <c r="GV536" s="38"/>
      <c r="GW536" s="38"/>
      <c r="GX536" s="38"/>
      <c r="GY536" s="38"/>
      <c r="GZ536" s="38"/>
      <c r="HA536" s="38"/>
      <c r="HB536" s="38"/>
      <c r="HC536" s="38"/>
      <c r="HD536" s="38"/>
      <c r="HE536" s="38"/>
      <c r="HF536" s="38"/>
      <c r="HG536" s="38"/>
      <c r="HH536" s="38"/>
      <c r="HI536" s="38"/>
      <c r="HJ536" s="38"/>
      <c r="HK536" s="38"/>
      <c r="HL536" s="38"/>
      <c r="HM536" s="38"/>
      <c r="HN536" s="38"/>
      <c r="HO536" s="38"/>
      <c r="HP536" s="38"/>
      <c r="HQ536" s="38"/>
      <c r="HR536" s="38"/>
      <c r="HS536" s="38"/>
      <c r="HT536" s="38"/>
      <c r="HU536" s="38"/>
      <c r="HV536" s="38"/>
      <c r="HW536" s="38"/>
      <c r="HX536" s="38"/>
      <c r="HY536" s="38"/>
      <c r="HZ536" s="38"/>
      <c r="IA536" s="38"/>
      <c r="IB536" s="38"/>
      <c r="IC536" s="38"/>
      <c r="ID536" s="38"/>
      <c r="IE536" s="38"/>
      <c r="IF536" s="38"/>
      <c r="IG536" s="38"/>
      <c r="IH536" s="38"/>
    </row>
    <row r="537" ht="19.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  <c r="CE537" s="38"/>
      <c r="CF537" s="38"/>
      <c r="CG537" s="38"/>
      <c r="CH537" s="38"/>
      <c r="CI537" s="38"/>
      <c r="CJ537" s="38"/>
      <c r="CK537" s="38"/>
      <c r="CL537" s="38"/>
      <c r="CM537" s="38"/>
      <c r="CN537" s="38"/>
      <c r="CO537" s="38"/>
      <c r="CP537" s="38"/>
      <c r="CQ537" s="38"/>
      <c r="CR537" s="38"/>
      <c r="CS537" s="38"/>
      <c r="CT537" s="38"/>
      <c r="CU537" s="38"/>
      <c r="CV537" s="38"/>
      <c r="CW537" s="38"/>
      <c r="CX537" s="38"/>
      <c r="CY537" s="38"/>
      <c r="CZ537" s="38"/>
      <c r="DA537" s="38"/>
      <c r="DB537" s="38"/>
      <c r="DC537" s="38"/>
      <c r="DD537" s="38"/>
      <c r="DE537" s="38"/>
      <c r="DF537" s="38"/>
      <c r="DG537" s="38"/>
      <c r="DH537" s="38"/>
      <c r="DI537" s="38"/>
      <c r="DJ537" s="38"/>
      <c r="DK537" s="38"/>
      <c r="DL537" s="38"/>
      <c r="DM537" s="38"/>
      <c r="DN537" s="38"/>
      <c r="DO537" s="38"/>
      <c r="DP537" s="38"/>
      <c r="DQ537" s="38"/>
      <c r="DR537" s="38"/>
      <c r="DS537" s="38"/>
      <c r="DT537" s="38"/>
      <c r="DU537" s="38"/>
      <c r="DV537" s="38"/>
      <c r="DW537" s="38"/>
      <c r="DX537" s="38"/>
      <c r="DY537" s="38"/>
      <c r="DZ537" s="38"/>
      <c r="EA537" s="38"/>
      <c r="EB537" s="38"/>
      <c r="EC537" s="38"/>
      <c r="ED537" s="38"/>
      <c r="EE537" s="38"/>
      <c r="EF537" s="38"/>
      <c r="EG537" s="38"/>
      <c r="EH537" s="38"/>
      <c r="EI537" s="38"/>
      <c r="EJ537" s="38"/>
      <c r="EK537" s="38"/>
      <c r="EL537" s="38"/>
      <c r="EM537" s="38"/>
      <c r="EN537" s="38"/>
      <c r="EO537" s="38"/>
      <c r="EP537" s="38"/>
      <c r="EQ537" s="38"/>
      <c r="ER537" s="38"/>
      <c r="ES537" s="38"/>
      <c r="ET537" s="38"/>
      <c r="EU537" s="38"/>
      <c r="EV537" s="38"/>
      <c r="EW537" s="38"/>
      <c r="EX537" s="38"/>
      <c r="EY537" s="38"/>
      <c r="EZ537" s="38"/>
      <c r="FA537" s="38"/>
      <c r="FB537" s="38"/>
      <c r="FC537" s="38"/>
      <c r="FD537" s="38"/>
      <c r="FE537" s="38"/>
      <c r="FF537" s="38"/>
      <c r="FG537" s="38"/>
      <c r="FH537" s="38"/>
      <c r="FI537" s="38"/>
      <c r="FJ537" s="38"/>
      <c r="FK537" s="38"/>
      <c r="FL537" s="38"/>
      <c r="FM537" s="38"/>
      <c r="FN537" s="38"/>
      <c r="FO537" s="38"/>
      <c r="FP537" s="38"/>
      <c r="FQ537" s="38"/>
      <c r="FR537" s="38"/>
      <c r="FS537" s="38"/>
      <c r="FT537" s="38"/>
      <c r="FU537" s="38"/>
      <c r="FV537" s="38"/>
      <c r="FW537" s="38"/>
      <c r="FX537" s="38"/>
      <c r="FY537" s="38"/>
      <c r="FZ537" s="38"/>
      <c r="GA537" s="38"/>
      <c r="GB537" s="38"/>
      <c r="GC537" s="38"/>
      <c r="GD537" s="38"/>
      <c r="GE537" s="38"/>
      <c r="GF537" s="38"/>
      <c r="GG537" s="38"/>
      <c r="GH537" s="38"/>
      <c r="GI537" s="38"/>
      <c r="GJ537" s="38"/>
      <c r="GK537" s="38"/>
      <c r="GL537" s="38"/>
      <c r="GM537" s="38"/>
      <c r="GN537" s="38"/>
      <c r="GO537" s="38"/>
      <c r="GP537" s="38"/>
      <c r="GQ537" s="38"/>
      <c r="GR537" s="38"/>
      <c r="GS537" s="38"/>
      <c r="GT537" s="38"/>
      <c r="GU537" s="38"/>
      <c r="GV537" s="38"/>
      <c r="GW537" s="38"/>
      <c r="GX537" s="38"/>
      <c r="GY537" s="38"/>
      <c r="GZ537" s="38"/>
      <c r="HA537" s="38"/>
      <c r="HB537" s="38"/>
      <c r="HC537" s="38"/>
      <c r="HD537" s="38"/>
      <c r="HE537" s="38"/>
      <c r="HF537" s="38"/>
      <c r="HG537" s="38"/>
      <c r="HH537" s="38"/>
      <c r="HI537" s="38"/>
      <c r="HJ537" s="38"/>
      <c r="HK537" s="38"/>
      <c r="HL537" s="38"/>
      <c r="HM537" s="38"/>
      <c r="HN537" s="38"/>
      <c r="HO537" s="38"/>
      <c r="HP537" s="38"/>
      <c r="HQ537" s="38"/>
      <c r="HR537" s="38"/>
      <c r="HS537" s="38"/>
      <c r="HT537" s="38"/>
      <c r="HU537" s="38"/>
      <c r="HV537" s="38"/>
      <c r="HW537" s="38"/>
      <c r="HX537" s="38"/>
      <c r="HY537" s="38"/>
      <c r="HZ537" s="38"/>
      <c r="IA537" s="38"/>
      <c r="IB537" s="38"/>
      <c r="IC537" s="38"/>
      <c r="ID537" s="38"/>
      <c r="IE537" s="38"/>
      <c r="IF537" s="38"/>
      <c r="IG537" s="38"/>
      <c r="IH537" s="38"/>
    </row>
    <row r="538" ht="19.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  <c r="CE538" s="38"/>
      <c r="CF538" s="38"/>
      <c r="CG538" s="38"/>
      <c r="CH538" s="38"/>
      <c r="CI538" s="38"/>
      <c r="CJ538" s="38"/>
      <c r="CK538" s="38"/>
      <c r="CL538" s="38"/>
      <c r="CM538" s="38"/>
      <c r="CN538" s="38"/>
      <c r="CO538" s="38"/>
      <c r="CP538" s="38"/>
      <c r="CQ538" s="38"/>
      <c r="CR538" s="38"/>
      <c r="CS538" s="38"/>
      <c r="CT538" s="38"/>
      <c r="CU538" s="38"/>
      <c r="CV538" s="38"/>
      <c r="CW538" s="38"/>
      <c r="CX538" s="38"/>
      <c r="CY538" s="38"/>
      <c r="CZ538" s="38"/>
      <c r="DA538" s="38"/>
      <c r="DB538" s="38"/>
      <c r="DC538" s="38"/>
      <c r="DD538" s="38"/>
      <c r="DE538" s="38"/>
      <c r="DF538" s="38"/>
      <c r="DG538" s="38"/>
      <c r="DH538" s="38"/>
      <c r="DI538" s="38"/>
      <c r="DJ538" s="38"/>
      <c r="DK538" s="38"/>
      <c r="DL538" s="38"/>
      <c r="DM538" s="38"/>
      <c r="DN538" s="38"/>
      <c r="DO538" s="38"/>
      <c r="DP538" s="38"/>
      <c r="DQ538" s="38"/>
      <c r="DR538" s="38"/>
      <c r="DS538" s="38"/>
      <c r="DT538" s="38"/>
      <c r="DU538" s="38"/>
      <c r="DV538" s="38"/>
      <c r="DW538" s="38"/>
      <c r="DX538" s="38"/>
      <c r="DY538" s="38"/>
      <c r="DZ538" s="38"/>
      <c r="EA538" s="38"/>
      <c r="EB538" s="38"/>
      <c r="EC538" s="38"/>
      <c r="ED538" s="38"/>
      <c r="EE538" s="38"/>
      <c r="EF538" s="38"/>
      <c r="EG538" s="38"/>
      <c r="EH538" s="38"/>
      <c r="EI538" s="38"/>
      <c r="EJ538" s="38"/>
      <c r="EK538" s="38"/>
      <c r="EL538" s="38"/>
      <c r="EM538" s="38"/>
      <c r="EN538" s="38"/>
      <c r="EO538" s="38"/>
      <c r="EP538" s="38"/>
      <c r="EQ538" s="38"/>
      <c r="ER538" s="38"/>
      <c r="ES538" s="38"/>
      <c r="ET538" s="38"/>
      <c r="EU538" s="38"/>
      <c r="EV538" s="38"/>
      <c r="EW538" s="38"/>
      <c r="EX538" s="38"/>
      <c r="EY538" s="38"/>
      <c r="EZ538" s="38"/>
      <c r="FA538" s="38"/>
      <c r="FB538" s="38"/>
      <c r="FC538" s="38"/>
      <c r="FD538" s="38"/>
      <c r="FE538" s="38"/>
      <c r="FF538" s="38"/>
      <c r="FG538" s="38"/>
      <c r="FH538" s="38"/>
      <c r="FI538" s="38"/>
      <c r="FJ538" s="38"/>
      <c r="FK538" s="38"/>
      <c r="FL538" s="38"/>
      <c r="FM538" s="38"/>
      <c r="FN538" s="38"/>
      <c r="FO538" s="38"/>
      <c r="FP538" s="38"/>
      <c r="FQ538" s="38"/>
      <c r="FR538" s="38"/>
      <c r="FS538" s="38"/>
      <c r="FT538" s="38"/>
      <c r="FU538" s="38"/>
      <c r="FV538" s="38"/>
      <c r="FW538" s="38"/>
      <c r="FX538" s="38"/>
      <c r="FY538" s="38"/>
      <c r="FZ538" s="38"/>
      <c r="GA538" s="38"/>
      <c r="GB538" s="38"/>
      <c r="GC538" s="38"/>
      <c r="GD538" s="38"/>
      <c r="GE538" s="38"/>
      <c r="GF538" s="38"/>
      <c r="GG538" s="38"/>
      <c r="GH538" s="38"/>
      <c r="GI538" s="38"/>
      <c r="GJ538" s="38"/>
      <c r="GK538" s="38"/>
      <c r="GL538" s="38"/>
      <c r="GM538" s="38"/>
      <c r="GN538" s="38"/>
      <c r="GO538" s="38"/>
      <c r="GP538" s="38"/>
      <c r="GQ538" s="38"/>
      <c r="GR538" s="38"/>
      <c r="GS538" s="38"/>
      <c r="GT538" s="38"/>
      <c r="GU538" s="38"/>
      <c r="GV538" s="38"/>
      <c r="GW538" s="38"/>
      <c r="GX538" s="38"/>
      <c r="GY538" s="38"/>
      <c r="GZ538" s="38"/>
      <c r="HA538" s="38"/>
      <c r="HB538" s="38"/>
      <c r="HC538" s="38"/>
      <c r="HD538" s="38"/>
      <c r="HE538" s="38"/>
      <c r="HF538" s="38"/>
      <c r="HG538" s="38"/>
      <c r="HH538" s="38"/>
      <c r="HI538" s="38"/>
      <c r="HJ538" s="38"/>
      <c r="HK538" s="38"/>
      <c r="HL538" s="38"/>
      <c r="HM538" s="38"/>
      <c r="HN538" s="38"/>
      <c r="HO538" s="38"/>
      <c r="HP538" s="38"/>
      <c r="HQ538" s="38"/>
      <c r="HR538" s="38"/>
      <c r="HS538" s="38"/>
      <c r="HT538" s="38"/>
      <c r="HU538" s="38"/>
      <c r="HV538" s="38"/>
      <c r="HW538" s="38"/>
      <c r="HX538" s="38"/>
      <c r="HY538" s="38"/>
      <c r="HZ538" s="38"/>
      <c r="IA538" s="38"/>
      <c r="IB538" s="38"/>
      <c r="IC538" s="38"/>
      <c r="ID538" s="38"/>
      <c r="IE538" s="38"/>
      <c r="IF538" s="38"/>
      <c r="IG538" s="38"/>
      <c r="IH538" s="38"/>
    </row>
    <row r="539" ht="19.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  <c r="CE539" s="38"/>
      <c r="CF539" s="38"/>
      <c r="CG539" s="38"/>
      <c r="CH539" s="38"/>
      <c r="CI539" s="38"/>
      <c r="CJ539" s="38"/>
      <c r="CK539" s="38"/>
      <c r="CL539" s="38"/>
      <c r="CM539" s="38"/>
      <c r="CN539" s="38"/>
      <c r="CO539" s="38"/>
      <c r="CP539" s="38"/>
      <c r="CQ539" s="38"/>
      <c r="CR539" s="38"/>
      <c r="CS539" s="38"/>
      <c r="CT539" s="38"/>
      <c r="CU539" s="38"/>
      <c r="CV539" s="38"/>
      <c r="CW539" s="38"/>
      <c r="CX539" s="38"/>
      <c r="CY539" s="38"/>
      <c r="CZ539" s="38"/>
      <c r="DA539" s="38"/>
      <c r="DB539" s="38"/>
      <c r="DC539" s="38"/>
      <c r="DD539" s="38"/>
      <c r="DE539" s="38"/>
      <c r="DF539" s="38"/>
      <c r="DG539" s="38"/>
      <c r="DH539" s="38"/>
      <c r="DI539" s="38"/>
      <c r="DJ539" s="38"/>
      <c r="DK539" s="38"/>
      <c r="DL539" s="38"/>
      <c r="DM539" s="38"/>
      <c r="DN539" s="38"/>
      <c r="DO539" s="38"/>
      <c r="DP539" s="38"/>
      <c r="DQ539" s="38"/>
      <c r="DR539" s="38"/>
      <c r="DS539" s="38"/>
      <c r="DT539" s="38"/>
      <c r="DU539" s="38"/>
      <c r="DV539" s="38"/>
      <c r="DW539" s="38"/>
      <c r="DX539" s="38"/>
      <c r="DY539" s="38"/>
      <c r="DZ539" s="38"/>
      <c r="EA539" s="38"/>
      <c r="EB539" s="38"/>
      <c r="EC539" s="38"/>
      <c r="ED539" s="38"/>
      <c r="EE539" s="38"/>
      <c r="EF539" s="38"/>
      <c r="EG539" s="38"/>
      <c r="EH539" s="38"/>
      <c r="EI539" s="38"/>
      <c r="EJ539" s="38"/>
      <c r="EK539" s="38"/>
      <c r="EL539" s="38"/>
      <c r="EM539" s="38"/>
      <c r="EN539" s="38"/>
      <c r="EO539" s="38"/>
      <c r="EP539" s="38"/>
      <c r="EQ539" s="38"/>
      <c r="ER539" s="38"/>
      <c r="ES539" s="38"/>
      <c r="ET539" s="38"/>
      <c r="EU539" s="38"/>
      <c r="EV539" s="38"/>
      <c r="EW539" s="38"/>
      <c r="EX539" s="38"/>
      <c r="EY539" s="38"/>
      <c r="EZ539" s="38"/>
      <c r="FA539" s="38"/>
      <c r="FB539" s="38"/>
      <c r="FC539" s="38"/>
      <c r="FD539" s="38"/>
      <c r="FE539" s="38"/>
      <c r="FF539" s="38"/>
      <c r="FG539" s="38"/>
      <c r="FH539" s="38"/>
      <c r="FI539" s="38"/>
      <c r="FJ539" s="38"/>
      <c r="FK539" s="38"/>
      <c r="FL539" s="38"/>
      <c r="FM539" s="38"/>
      <c r="FN539" s="38"/>
      <c r="FO539" s="38"/>
      <c r="FP539" s="38"/>
      <c r="FQ539" s="38"/>
      <c r="FR539" s="38"/>
      <c r="FS539" s="38"/>
      <c r="FT539" s="38"/>
      <c r="FU539" s="38"/>
      <c r="FV539" s="38"/>
      <c r="FW539" s="38"/>
      <c r="FX539" s="38"/>
      <c r="FY539" s="38"/>
      <c r="FZ539" s="38"/>
      <c r="GA539" s="38"/>
      <c r="GB539" s="38"/>
      <c r="GC539" s="38"/>
      <c r="GD539" s="38"/>
      <c r="GE539" s="38"/>
      <c r="GF539" s="38"/>
      <c r="GG539" s="38"/>
      <c r="GH539" s="38"/>
      <c r="GI539" s="38"/>
      <c r="GJ539" s="38"/>
      <c r="GK539" s="38"/>
      <c r="GL539" s="38"/>
      <c r="GM539" s="38"/>
      <c r="GN539" s="38"/>
      <c r="GO539" s="38"/>
      <c r="GP539" s="38"/>
      <c r="GQ539" s="38"/>
      <c r="GR539" s="38"/>
      <c r="GS539" s="38"/>
      <c r="GT539" s="38"/>
      <c r="GU539" s="38"/>
      <c r="GV539" s="38"/>
      <c r="GW539" s="38"/>
      <c r="GX539" s="38"/>
      <c r="GY539" s="38"/>
      <c r="GZ539" s="38"/>
      <c r="HA539" s="38"/>
      <c r="HB539" s="38"/>
      <c r="HC539" s="38"/>
      <c r="HD539" s="38"/>
      <c r="HE539" s="38"/>
      <c r="HF539" s="38"/>
      <c r="HG539" s="38"/>
      <c r="HH539" s="38"/>
      <c r="HI539" s="38"/>
      <c r="HJ539" s="38"/>
      <c r="HK539" s="38"/>
      <c r="HL539" s="38"/>
      <c r="HM539" s="38"/>
      <c r="HN539" s="38"/>
      <c r="HO539" s="38"/>
      <c r="HP539" s="38"/>
      <c r="HQ539" s="38"/>
      <c r="HR539" s="38"/>
      <c r="HS539" s="38"/>
      <c r="HT539" s="38"/>
      <c r="HU539" s="38"/>
      <c r="HV539" s="38"/>
      <c r="HW539" s="38"/>
      <c r="HX539" s="38"/>
      <c r="HY539" s="38"/>
      <c r="HZ539" s="38"/>
      <c r="IA539" s="38"/>
      <c r="IB539" s="38"/>
      <c r="IC539" s="38"/>
      <c r="ID539" s="38"/>
      <c r="IE539" s="38"/>
      <c r="IF539" s="38"/>
      <c r="IG539" s="38"/>
      <c r="IH539" s="38"/>
    </row>
    <row r="540" ht="19.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  <c r="CB540" s="38"/>
      <c r="CC540" s="38"/>
      <c r="CD540" s="38"/>
      <c r="CE540" s="38"/>
      <c r="CF540" s="38"/>
      <c r="CG540" s="38"/>
      <c r="CH540" s="38"/>
      <c r="CI540" s="38"/>
      <c r="CJ540" s="38"/>
      <c r="CK540" s="38"/>
      <c r="CL540" s="38"/>
      <c r="CM540" s="38"/>
      <c r="CN540" s="38"/>
      <c r="CO540" s="38"/>
      <c r="CP540" s="38"/>
      <c r="CQ540" s="38"/>
      <c r="CR540" s="38"/>
      <c r="CS540" s="38"/>
      <c r="CT540" s="38"/>
      <c r="CU540" s="38"/>
      <c r="CV540" s="38"/>
      <c r="CW540" s="38"/>
      <c r="CX540" s="38"/>
      <c r="CY540" s="38"/>
      <c r="CZ540" s="38"/>
      <c r="DA540" s="38"/>
      <c r="DB540" s="38"/>
      <c r="DC540" s="38"/>
      <c r="DD540" s="38"/>
      <c r="DE540" s="38"/>
      <c r="DF540" s="38"/>
      <c r="DG540" s="38"/>
      <c r="DH540" s="38"/>
      <c r="DI540" s="38"/>
      <c r="DJ540" s="38"/>
      <c r="DK540" s="38"/>
      <c r="DL540" s="38"/>
      <c r="DM540" s="38"/>
      <c r="DN540" s="38"/>
      <c r="DO540" s="38"/>
      <c r="DP540" s="38"/>
      <c r="DQ540" s="38"/>
      <c r="DR540" s="38"/>
      <c r="DS540" s="38"/>
      <c r="DT540" s="38"/>
      <c r="DU540" s="38"/>
      <c r="DV540" s="38"/>
      <c r="DW540" s="38"/>
      <c r="DX540" s="38"/>
      <c r="DY540" s="38"/>
      <c r="DZ540" s="38"/>
      <c r="EA540" s="38"/>
      <c r="EB540" s="38"/>
      <c r="EC540" s="38"/>
      <c r="ED540" s="38"/>
      <c r="EE540" s="38"/>
      <c r="EF540" s="38"/>
      <c r="EG540" s="38"/>
      <c r="EH540" s="38"/>
      <c r="EI540" s="38"/>
      <c r="EJ540" s="38"/>
      <c r="EK540" s="38"/>
      <c r="EL540" s="38"/>
      <c r="EM540" s="38"/>
      <c r="EN540" s="38"/>
      <c r="EO540" s="38"/>
      <c r="EP540" s="38"/>
      <c r="EQ540" s="38"/>
      <c r="ER540" s="38"/>
      <c r="ES540" s="38"/>
      <c r="ET540" s="38"/>
      <c r="EU540" s="38"/>
      <c r="EV540" s="38"/>
      <c r="EW540" s="38"/>
      <c r="EX540" s="38"/>
      <c r="EY540" s="38"/>
      <c r="EZ540" s="38"/>
      <c r="FA540" s="38"/>
      <c r="FB540" s="38"/>
      <c r="FC540" s="38"/>
      <c r="FD540" s="38"/>
      <c r="FE540" s="38"/>
      <c r="FF540" s="38"/>
      <c r="FG540" s="38"/>
      <c r="FH540" s="38"/>
      <c r="FI540" s="38"/>
      <c r="FJ540" s="38"/>
      <c r="FK540" s="38"/>
      <c r="FL540" s="38"/>
      <c r="FM540" s="38"/>
      <c r="FN540" s="38"/>
      <c r="FO540" s="38"/>
      <c r="FP540" s="38"/>
      <c r="FQ540" s="38"/>
      <c r="FR540" s="38"/>
      <c r="FS540" s="38"/>
      <c r="FT540" s="38"/>
      <c r="FU540" s="38"/>
      <c r="FV540" s="38"/>
      <c r="FW540" s="38"/>
      <c r="FX540" s="38"/>
      <c r="FY540" s="38"/>
      <c r="FZ540" s="38"/>
      <c r="GA540" s="38"/>
      <c r="GB540" s="38"/>
      <c r="GC540" s="38"/>
      <c r="GD540" s="38"/>
      <c r="GE540" s="38"/>
      <c r="GF540" s="38"/>
      <c r="GG540" s="38"/>
      <c r="GH540" s="38"/>
      <c r="GI540" s="38"/>
      <c r="GJ540" s="38"/>
      <c r="GK540" s="38"/>
      <c r="GL540" s="38"/>
      <c r="GM540" s="38"/>
      <c r="GN540" s="38"/>
      <c r="GO540" s="38"/>
      <c r="GP540" s="38"/>
      <c r="GQ540" s="38"/>
      <c r="GR540" s="38"/>
      <c r="GS540" s="38"/>
      <c r="GT540" s="38"/>
      <c r="GU540" s="38"/>
      <c r="GV540" s="38"/>
      <c r="GW540" s="38"/>
      <c r="GX540" s="38"/>
      <c r="GY540" s="38"/>
      <c r="GZ540" s="38"/>
      <c r="HA540" s="38"/>
      <c r="HB540" s="38"/>
      <c r="HC540" s="38"/>
      <c r="HD540" s="38"/>
      <c r="HE540" s="38"/>
      <c r="HF540" s="38"/>
      <c r="HG540" s="38"/>
      <c r="HH540" s="38"/>
      <c r="HI540" s="38"/>
      <c r="HJ540" s="38"/>
      <c r="HK540" s="38"/>
      <c r="HL540" s="38"/>
      <c r="HM540" s="38"/>
      <c r="HN540" s="38"/>
      <c r="HO540" s="38"/>
      <c r="HP540" s="38"/>
      <c r="HQ540" s="38"/>
      <c r="HR540" s="38"/>
      <c r="HS540" s="38"/>
      <c r="HT540" s="38"/>
      <c r="HU540" s="38"/>
      <c r="HV540" s="38"/>
      <c r="HW540" s="38"/>
      <c r="HX540" s="38"/>
      <c r="HY540" s="38"/>
      <c r="HZ540" s="38"/>
      <c r="IA540" s="38"/>
      <c r="IB540" s="38"/>
      <c r="IC540" s="38"/>
      <c r="ID540" s="38"/>
      <c r="IE540" s="38"/>
      <c r="IF540" s="38"/>
      <c r="IG540" s="38"/>
      <c r="IH540" s="38"/>
    </row>
    <row r="541" ht="19.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  <c r="CB541" s="38"/>
      <c r="CC541" s="38"/>
      <c r="CD541" s="38"/>
      <c r="CE541" s="38"/>
      <c r="CF541" s="38"/>
      <c r="CG541" s="38"/>
      <c r="CH541" s="38"/>
      <c r="CI541" s="38"/>
      <c r="CJ541" s="38"/>
      <c r="CK541" s="38"/>
      <c r="CL541" s="38"/>
      <c r="CM541" s="38"/>
      <c r="CN541" s="38"/>
      <c r="CO541" s="38"/>
      <c r="CP541" s="38"/>
      <c r="CQ541" s="38"/>
      <c r="CR541" s="38"/>
      <c r="CS541" s="38"/>
      <c r="CT541" s="38"/>
      <c r="CU541" s="38"/>
      <c r="CV541" s="38"/>
      <c r="CW541" s="38"/>
      <c r="CX541" s="38"/>
      <c r="CY541" s="38"/>
      <c r="CZ541" s="38"/>
      <c r="DA541" s="38"/>
      <c r="DB541" s="38"/>
      <c r="DC541" s="38"/>
      <c r="DD541" s="38"/>
      <c r="DE541" s="38"/>
      <c r="DF541" s="38"/>
      <c r="DG541" s="38"/>
      <c r="DH541" s="38"/>
      <c r="DI541" s="38"/>
      <c r="DJ541" s="38"/>
      <c r="DK541" s="38"/>
      <c r="DL541" s="38"/>
      <c r="DM541" s="38"/>
      <c r="DN541" s="38"/>
      <c r="DO541" s="38"/>
      <c r="DP541" s="38"/>
      <c r="DQ541" s="38"/>
      <c r="DR541" s="38"/>
      <c r="DS541" s="38"/>
      <c r="DT541" s="38"/>
      <c r="DU541" s="38"/>
      <c r="DV541" s="38"/>
      <c r="DW541" s="38"/>
      <c r="DX541" s="38"/>
      <c r="DY541" s="38"/>
      <c r="DZ541" s="38"/>
      <c r="EA541" s="38"/>
      <c r="EB541" s="38"/>
      <c r="EC541" s="38"/>
      <c r="ED541" s="38"/>
      <c r="EE541" s="38"/>
      <c r="EF541" s="38"/>
      <c r="EG541" s="38"/>
      <c r="EH541" s="38"/>
      <c r="EI541" s="38"/>
      <c r="EJ541" s="38"/>
      <c r="EK541" s="38"/>
      <c r="EL541" s="38"/>
      <c r="EM541" s="38"/>
      <c r="EN541" s="38"/>
      <c r="EO541" s="38"/>
      <c r="EP541" s="38"/>
      <c r="EQ541" s="38"/>
      <c r="ER541" s="38"/>
      <c r="ES541" s="38"/>
      <c r="ET541" s="38"/>
      <c r="EU541" s="38"/>
      <c r="EV541" s="38"/>
      <c r="EW541" s="38"/>
      <c r="EX541" s="38"/>
      <c r="EY541" s="38"/>
      <c r="EZ541" s="38"/>
      <c r="FA541" s="38"/>
      <c r="FB541" s="38"/>
      <c r="FC541" s="38"/>
      <c r="FD541" s="38"/>
      <c r="FE541" s="38"/>
      <c r="FF541" s="38"/>
      <c r="FG541" s="38"/>
      <c r="FH541" s="38"/>
      <c r="FI541" s="38"/>
      <c r="FJ541" s="38"/>
      <c r="FK541" s="38"/>
      <c r="FL541" s="38"/>
      <c r="FM541" s="38"/>
      <c r="FN541" s="38"/>
      <c r="FO541" s="38"/>
      <c r="FP541" s="38"/>
      <c r="FQ541" s="38"/>
      <c r="FR541" s="38"/>
      <c r="FS541" s="38"/>
      <c r="FT541" s="38"/>
      <c r="FU541" s="38"/>
      <c r="FV541" s="38"/>
      <c r="FW541" s="38"/>
      <c r="FX541" s="38"/>
      <c r="FY541" s="38"/>
      <c r="FZ541" s="38"/>
      <c r="GA541" s="38"/>
      <c r="GB541" s="38"/>
      <c r="GC541" s="38"/>
      <c r="GD541" s="38"/>
      <c r="GE541" s="38"/>
      <c r="GF541" s="38"/>
      <c r="GG541" s="38"/>
      <c r="GH541" s="38"/>
      <c r="GI541" s="38"/>
      <c r="GJ541" s="38"/>
      <c r="GK541" s="38"/>
      <c r="GL541" s="38"/>
      <c r="GM541" s="38"/>
      <c r="GN541" s="38"/>
      <c r="GO541" s="38"/>
      <c r="GP541" s="38"/>
      <c r="GQ541" s="38"/>
      <c r="GR541" s="38"/>
      <c r="GS541" s="38"/>
      <c r="GT541" s="38"/>
      <c r="GU541" s="38"/>
      <c r="GV541" s="38"/>
      <c r="GW541" s="38"/>
      <c r="GX541" s="38"/>
      <c r="GY541" s="38"/>
      <c r="GZ541" s="38"/>
      <c r="HA541" s="38"/>
      <c r="HB541" s="38"/>
      <c r="HC541" s="38"/>
      <c r="HD541" s="38"/>
      <c r="HE541" s="38"/>
      <c r="HF541" s="38"/>
      <c r="HG541" s="38"/>
      <c r="HH541" s="38"/>
      <c r="HI541" s="38"/>
      <c r="HJ541" s="38"/>
      <c r="HK541" s="38"/>
      <c r="HL541" s="38"/>
      <c r="HM541" s="38"/>
      <c r="HN541" s="38"/>
      <c r="HO541" s="38"/>
      <c r="HP541" s="38"/>
      <c r="HQ541" s="38"/>
      <c r="HR541" s="38"/>
      <c r="HS541" s="38"/>
      <c r="HT541" s="38"/>
      <c r="HU541" s="38"/>
      <c r="HV541" s="38"/>
      <c r="HW541" s="38"/>
      <c r="HX541" s="38"/>
      <c r="HY541" s="38"/>
      <c r="HZ541" s="38"/>
      <c r="IA541" s="38"/>
      <c r="IB541" s="38"/>
      <c r="IC541" s="38"/>
      <c r="ID541" s="38"/>
      <c r="IE541" s="38"/>
      <c r="IF541" s="38"/>
      <c r="IG541" s="38"/>
      <c r="IH541" s="38"/>
    </row>
    <row r="542" ht="19.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  <c r="CB542" s="38"/>
      <c r="CC542" s="38"/>
      <c r="CD542" s="38"/>
      <c r="CE542" s="38"/>
      <c r="CF542" s="38"/>
      <c r="CG542" s="38"/>
      <c r="CH542" s="38"/>
      <c r="CI542" s="38"/>
      <c r="CJ542" s="38"/>
      <c r="CK542" s="38"/>
      <c r="CL542" s="38"/>
      <c r="CM542" s="38"/>
      <c r="CN542" s="38"/>
      <c r="CO542" s="38"/>
      <c r="CP542" s="38"/>
      <c r="CQ542" s="38"/>
      <c r="CR542" s="38"/>
      <c r="CS542" s="38"/>
      <c r="CT542" s="38"/>
      <c r="CU542" s="38"/>
      <c r="CV542" s="38"/>
      <c r="CW542" s="38"/>
      <c r="CX542" s="38"/>
      <c r="CY542" s="38"/>
      <c r="CZ542" s="38"/>
      <c r="DA542" s="38"/>
      <c r="DB542" s="38"/>
      <c r="DC542" s="38"/>
      <c r="DD542" s="38"/>
      <c r="DE542" s="38"/>
      <c r="DF542" s="38"/>
      <c r="DG542" s="38"/>
      <c r="DH542" s="38"/>
      <c r="DI542" s="38"/>
      <c r="DJ542" s="38"/>
      <c r="DK542" s="38"/>
      <c r="DL542" s="38"/>
      <c r="DM542" s="38"/>
      <c r="DN542" s="38"/>
      <c r="DO542" s="38"/>
      <c r="DP542" s="38"/>
      <c r="DQ542" s="38"/>
      <c r="DR542" s="38"/>
      <c r="DS542" s="38"/>
      <c r="DT542" s="38"/>
      <c r="DU542" s="38"/>
      <c r="DV542" s="38"/>
      <c r="DW542" s="38"/>
      <c r="DX542" s="38"/>
      <c r="DY542" s="38"/>
      <c r="DZ542" s="38"/>
      <c r="EA542" s="38"/>
      <c r="EB542" s="38"/>
      <c r="EC542" s="38"/>
      <c r="ED542" s="38"/>
      <c r="EE542" s="38"/>
      <c r="EF542" s="38"/>
      <c r="EG542" s="38"/>
      <c r="EH542" s="38"/>
      <c r="EI542" s="38"/>
      <c r="EJ542" s="38"/>
      <c r="EK542" s="38"/>
      <c r="EL542" s="38"/>
      <c r="EM542" s="38"/>
      <c r="EN542" s="38"/>
      <c r="EO542" s="38"/>
      <c r="EP542" s="38"/>
      <c r="EQ542" s="38"/>
      <c r="ER542" s="38"/>
      <c r="ES542" s="38"/>
      <c r="ET542" s="38"/>
      <c r="EU542" s="38"/>
      <c r="EV542" s="38"/>
      <c r="EW542" s="38"/>
      <c r="EX542" s="38"/>
      <c r="EY542" s="38"/>
      <c r="EZ542" s="38"/>
      <c r="FA542" s="38"/>
      <c r="FB542" s="38"/>
      <c r="FC542" s="38"/>
      <c r="FD542" s="38"/>
      <c r="FE542" s="38"/>
      <c r="FF542" s="38"/>
      <c r="FG542" s="38"/>
      <c r="FH542" s="38"/>
      <c r="FI542" s="38"/>
      <c r="FJ542" s="38"/>
      <c r="FK542" s="38"/>
      <c r="FL542" s="38"/>
      <c r="FM542" s="38"/>
      <c r="FN542" s="38"/>
      <c r="FO542" s="38"/>
      <c r="FP542" s="38"/>
      <c r="FQ542" s="38"/>
      <c r="FR542" s="38"/>
      <c r="FS542" s="38"/>
      <c r="FT542" s="38"/>
      <c r="FU542" s="38"/>
      <c r="FV542" s="38"/>
      <c r="FW542" s="38"/>
      <c r="FX542" s="38"/>
      <c r="FY542" s="38"/>
      <c r="FZ542" s="38"/>
      <c r="GA542" s="38"/>
      <c r="GB542" s="38"/>
      <c r="GC542" s="38"/>
      <c r="GD542" s="38"/>
      <c r="GE542" s="38"/>
      <c r="GF542" s="38"/>
      <c r="GG542" s="38"/>
      <c r="GH542" s="38"/>
      <c r="GI542" s="38"/>
      <c r="GJ542" s="38"/>
      <c r="GK542" s="38"/>
      <c r="GL542" s="38"/>
      <c r="GM542" s="38"/>
      <c r="GN542" s="38"/>
      <c r="GO542" s="38"/>
      <c r="GP542" s="38"/>
      <c r="GQ542" s="38"/>
      <c r="GR542" s="38"/>
      <c r="GS542" s="38"/>
      <c r="GT542" s="38"/>
      <c r="GU542" s="38"/>
      <c r="GV542" s="38"/>
      <c r="GW542" s="38"/>
      <c r="GX542" s="38"/>
      <c r="GY542" s="38"/>
      <c r="GZ542" s="38"/>
      <c r="HA542" s="38"/>
      <c r="HB542" s="38"/>
      <c r="HC542" s="38"/>
      <c r="HD542" s="38"/>
      <c r="HE542" s="38"/>
      <c r="HF542" s="38"/>
      <c r="HG542" s="38"/>
      <c r="HH542" s="38"/>
      <c r="HI542" s="38"/>
      <c r="HJ542" s="38"/>
      <c r="HK542" s="38"/>
      <c r="HL542" s="38"/>
      <c r="HM542" s="38"/>
      <c r="HN542" s="38"/>
      <c r="HO542" s="38"/>
      <c r="HP542" s="38"/>
      <c r="HQ542" s="38"/>
      <c r="HR542" s="38"/>
      <c r="HS542" s="38"/>
      <c r="HT542" s="38"/>
      <c r="HU542" s="38"/>
      <c r="HV542" s="38"/>
      <c r="HW542" s="38"/>
      <c r="HX542" s="38"/>
      <c r="HY542" s="38"/>
      <c r="HZ542" s="38"/>
      <c r="IA542" s="38"/>
      <c r="IB542" s="38"/>
      <c r="IC542" s="38"/>
      <c r="ID542" s="38"/>
      <c r="IE542" s="38"/>
      <c r="IF542" s="38"/>
      <c r="IG542" s="38"/>
      <c r="IH542" s="38"/>
    </row>
    <row r="543" ht="19.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  <c r="CB543" s="38"/>
      <c r="CC543" s="38"/>
      <c r="CD543" s="38"/>
      <c r="CE543" s="38"/>
      <c r="CF543" s="38"/>
      <c r="CG543" s="38"/>
      <c r="CH543" s="38"/>
      <c r="CI543" s="38"/>
      <c r="CJ543" s="38"/>
      <c r="CK543" s="38"/>
      <c r="CL543" s="38"/>
      <c r="CM543" s="38"/>
      <c r="CN543" s="38"/>
      <c r="CO543" s="38"/>
      <c r="CP543" s="38"/>
      <c r="CQ543" s="38"/>
      <c r="CR543" s="38"/>
      <c r="CS543" s="38"/>
      <c r="CT543" s="38"/>
      <c r="CU543" s="38"/>
      <c r="CV543" s="38"/>
      <c r="CW543" s="38"/>
      <c r="CX543" s="38"/>
      <c r="CY543" s="38"/>
      <c r="CZ543" s="38"/>
      <c r="DA543" s="38"/>
      <c r="DB543" s="38"/>
      <c r="DC543" s="38"/>
      <c r="DD543" s="38"/>
      <c r="DE543" s="38"/>
      <c r="DF543" s="38"/>
      <c r="DG543" s="38"/>
      <c r="DH543" s="38"/>
      <c r="DI543" s="38"/>
      <c r="DJ543" s="38"/>
      <c r="DK543" s="38"/>
      <c r="DL543" s="38"/>
      <c r="DM543" s="38"/>
      <c r="DN543" s="38"/>
      <c r="DO543" s="38"/>
      <c r="DP543" s="38"/>
      <c r="DQ543" s="38"/>
      <c r="DR543" s="38"/>
      <c r="DS543" s="38"/>
      <c r="DT543" s="38"/>
      <c r="DU543" s="38"/>
      <c r="DV543" s="38"/>
      <c r="DW543" s="38"/>
      <c r="DX543" s="38"/>
      <c r="DY543" s="38"/>
      <c r="DZ543" s="38"/>
      <c r="EA543" s="38"/>
      <c r="EB543" s="38"/>
      <c r="EC543" s="38"/>
      <c r="ED543" s="38"/>
      <c r="EE543" s="38"/>
      <c r="EF543" s="38"/>
      <c r="EG543" s="38"/>
      <c r="EH543" s="38"/>
      <c r="EI543" s="38"/>
      <c r="EJ543" s="38"/>
      <c r="EK543" s="38"/>
      <c r="EL543" s="38"/>
      <c r="EM543" s="38"/>
      <c r="EN543" s="38"/>
      <c r="EO543" s="38"/>
      <c r="EP543" s="38"/>
      <c r="EQ543" s="38"/>
      <c r="ER543" s="38"/>
      <c r="ES543" s="38"/>
      <c r="ET543" s="38"/>
      <c r="EU543" s="38"/>
      <c r="EV543" s="38"/>
      <c r="EW543" s="38"/>
      <c r="EX543" s="38"/>
      <c r="EY543" s="38"/>
      <c r="EZ543" s="38"/>
      <c r="FA543" s="38"/>
      <c r="FB543" s="38"/>
      <c r="FC543" s="38"/>
      <c r="FD543" s="38"/>
      <c r="FE543" s="38"/>
      <c r="FF543" s="38"/>
      <c r="FG543" s="38"/>
      <c r="FH543" s="38"/>
      <c r="FI543" s="38"/>
      <c r="FJ543" s="38"/>
      <c r="FK543" s="38"/>
      <c r="FL543" s="38"/>
      <c r="FM543" s="38"/>
      <c r="FN543" s="38"/>
      <c r="FO543" s="38"/>
      <c r="FP543" s="38"/>
      <c r="FQ543" s="38"/>
      <c r="FR543" s="38"/>
      <c r="FS543" s="38"/>
      <c r="FT543" s="38"/>
      <c r="FU543" s="38"/>
      <c r="FV543" s="38"/>
      <c r="FW543" s="38"/>
      <c r="FX543" s="38"/>
      <c r="FY543" s="38"/>
      <c r="FZ543" s="38"/>
      <c r="GA543" s="38"/>
      <c r="GB543" s="38"/>
      <c r="GC543" s="38"/>
      <c r="GD543" s="38"/>
      <c r="GE543" s="38"/>
      <c r="GF543" s="38"/>
      <c r="GG543" s="38"/>
      <c r="GH543" s="38"/>
      <c r="GI543" s="38"/>
      <c r="GJ543" s="38"/>
      <c r="GK543" s="38"/>
      <c r="GL543" s="38"/>
      <c r="GM543" s="38"/>
      <c r="GN543" s="38"/>
      <c r="GO543" s="38"/>
      <c r="GP543" s="38"/>
      <c r="GQ543" s="38"/>
      <c r="GR543" s="38"/>
      <c r="GS543" s="38"/>
      <c r="GT543" s="38"/>
      <c r="GU543" s="38"/>
      <c r="GV543" s="38"/>
      <c r="GW543" s="38"/>
      <c r="GX543" s="38"/>
      <c r="GY543" s="38"/>
      <c r="GZ543" s="38"/>
      <c r="HA543" s="38"/>
      <c r="HB543" s="38"/>
      <c r="HC543" s="38"/>
      <c r="HD543" s="38"/>
      <c r="HE543" s="38"/>
      <c r="HF543" s="38"/>
      <c r="HG543" s="38"/>
      <c r="HH543" s="38"/>
      <c r="HI543" s="38"/>
      <c r="HJ543" s="38"/>
      <c r="HK543" s="38"/>
      <c r="HL543" s="38"/>
      <c r="HM543" s="38"/>
      <c r="HN543" s="38"/>
      <c r="HO543" s="38"/>
      <c r="HP543" s="38"/>
      <c r="HQ543" s="38"/>
      <c r="HR543" s="38"/>
      <c r="HS543" s="38"/>
      <c r="HT543" s="38"/>
      <c r="HU543" s="38"/>
      <c r="HV543" s="38"/>
      <c r="HW543" s="38"/>
      <c r="HX543" s="38"/>
      <c r="HY543" s="38"/>
      <c r="HZ543" s="38"/>
      <c r="IA543" s="38"/>
      <c r="IB543" s="38"/>
      <c r="IC543" s="38"/>
      <c r="ID543" s="38"/>
      <c r="IE543" s="38"/>
      <c r="IF543" s="38"/>
      <c r="IG543" s="38"/>
      <c r="IH543" s="38"/>
    </row>
    <row r="544" ht="19.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  <c r="CB544" s="38"/>
      <c r="CC544" s="38"/>
      <c r="CD544" s="38"/>
      <c r="CE544" s="38"/>
      <c r="CF544" s="38"/>
      <c r="CG544" s="38"/>
      <c r="CH544" s="38"/>
      <c r="CI544" s="38"/>
      <c r="CJ544" s="38"/>
      <c r="CK544" s="38"/>
      <c r="CL544" s="38"/>
      <c r="CM544" s="38"/>
      <c r="CN544" s="38"/>
      <c r="CO544" s="38"/>
      <c r="CP544" s="38"/>
      <c r="CQ544" s="38"/>
      <c r="CR544" s="38"/>
      <c r="CS544" s="38"/>
      <c r="CT544" s="38"/>
      <c r="CU544" s="38"/>
      <c r="CV544" s="38"/>
      <c r="CW544" s="38"/>
      <c r="CX544" s="38"/>
      <c r="CY544" s="38"/>
      <c r="CZ544" s="38"/>
      <c r="DA544" s="38"/>
      <c r="DB544" s="38"/>
      <c r="DC544" s="38"/>
      <c r="DD544" s="38"/>
      <c r="DE544" s="38"/>
      <c r="DF544" s="38"/>
      <c r="DG544" s="38"/>
      <c r="DH544" s="38"/>
      <c r="DI544" s="38"/>
      <c r="DJ544" s="38"/>
      <c r="DK544" s="38"/>
      <c r="DL544" s="38"/>
      <c r="DM544" s="38"/>
      <c r="DN544" s="38"/>
      <c r="DO544" s="38"/>
      <c r="DP544" s="38"/>
      <c r="DQ544" s="38"/>
      <c r="DR544" s="38"/>
      <c r="DS544" s="38"/>
      <c r="DT544" s="38"/>
      <c r="DU544" s="38"/>
      <c r="DV544" s="38"/>
      <c r="DW544" s="38"/>
      <c r="DX544" s="38"/>
      <c r="DY544" s="38"/>
      <c r="DZ544" s="38"/>
      <c r="EA544" s="38"/>
      <c r="EB544" s="38"/>
      <c r="EC544" s="38"/>
      <c r="ED544" s="38"/>
      <c r="EE544" s="38"/>
      <c r="EF544" s="38"/>
      <c r="EG544" s="38"/>
      <c r="EH544" s="38"/>
      <c r="EI544" s="38"/>
      <c r="EJ544" s="38"/>
      <c r="EK544" s="38"/>
      <c r="EL544" s="38"/>
      <c r="EM544" s="38"/>
      <c r="EN544" s="38"/>
      <c r="EO544" s="38"/>
      <c r="EP544" s="38"/>
      <c r="EQ544" s="38"/>
      <c r="ER544" s="38"/>
      <c r="ES544" s="38"/>
      <c r="ET544" s="38"/>
      <c r="EU544" s="38"/>
      <c r="EV544" s="38"/>
      <c r="EW544" s="38"/>
      <c r="EX544" s="38"/>
      <c r="EY544" s="38"/>
      <c r="EZ544" s="38"/>
      <c r="FA544" s="38"/>
      <c r="FB544" s="38"/>
      <c r="FC544" s="38"/>
      <c r="FD544" s="38"/>
      <c r="FE544" s="38"/>
      <c r="FF544" s="38"/>
      <c r="FG544" s="38"/>
      <c r="FH544" s="38"/>
      <c r="FI544" s="38"/>
      <c r="FJ544" s="38"/>
      <c r="FK544" s="38"/>
      <c r="FL544" s="38"/>
      <c r="FM544" s="38"/>
      <c r="FN544" s="38"/>
      <c r="FO544" s="38"/>
      <c r="FP544" s="38"/>
      <c r="FQ544" s="38"/>
      <c r="FR544" s="38"/>
      <c r="FS544" s="38"/>
      <c r="FT544" s="38"/>
      <c r="FU544" s="38"/>
      <c r="FV544" s="38"/>
      <c r="FW544" s="38"/>
      <c r="FX544" s="38"/>
      <c r="FY544" s="38"/>
      <c r="FZ544" s="38"/>
      <c r="GA544" s="38"/>
      <c r="GB544" s="38"/>
      <c r="GC544" s="38"/>
      <c r="GD544" s="38"/>
      <c r="GE544" s="38"/>
      <c r="GF544" s="38"/>
      <c r="GG544" s="38"/>
      <c r="GH544" s="38"/>
      <c r="GI544" s="38"/>
      <c r="GJ544" s="38"/>
      <c r="GK544" s="38"/>
      <c r="GL544" s="38"/>
      <c r="GM544" s="38"/>
      <c r="GN544" s="38"/>
      <c r="GO544" s="38"/>
      <c r="GP544" s="38"/>
      <c r="GQ544" s="38"/>
      <c r="GR544" s="38"/>
      <c r="GS544" s="38"/>
      <c r="GT544" s="38"/>
      <c r="GU544" s="38"/>
      <c r="GV544" s="38"/>
      <c r="GW544" s="38"/>
      <c r="GX544" s="38"/>
      <c r="GY544" s="38"/>
      <c r="GZ544" s="38"/>
      <c r="HA544" s="38"/>
      <c r="HB544" s="38"/>
      <c r="HC544" s="38"/>
      <c r="HD544" s="38"/>
      <c r="HE544" s="38"/>
      <c r="HF544" s="38"/>
      <c r="HG544" s="38"/>
      <c r="HH544" s="38"/>
      <c r="HI544" s="38"/>
      <c r="HJ544" s="38"/>
      <c r="HK544" s="38"/>
      <c r="HL544" s="38"/>
      <c r="HM544" s="38"/>
      <c r="HN544" s="38"/>
      <c r="HO544" s="38"/>
      <c r="HP544" s="38"/>
      <c r="HQ544" s="38"/>
      <c r="HR544" s="38"/>
      <c r="HS544" s="38"/>
      <c r="HT544" s="38"/>
      <c r="HU544" s="38"/>
      <c r="HV544" s="38"/>
      <c r="HW544" s="38"/>
      <c r="HX544" s="38"/>
      <c r="HY544" s="38"/>
      <c r="HZ544" s="38"/>
      <c r="IA544" s="38"/>
      <c r="IB544" s="38"/>
      <c r="IC544" s="38"/>
      <c r="ID544" s="38"/>
      <c r="IE544" s="38"/>
      <c r="IF544" s="38"/>
      <c r="IG544" s="38"/>
      <c r="IH544" s="38"/>
    </row>
    <row r="545" ht="19.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  <c r="CB545" s="38"/>
      <c r="CC545" s="38"/>
      <c r="CD545" s="38"/>
      <c r="CE545" s="38"/>
      <c r="CF545" s="38"/>
      <c r="CG545" s="38"/>
      <c r="CH545" s="38"/>
      <c r="CI545" s="38"/>
      <c r="CJ545" s="38"/>
      <c r="CK545" s="38"/>
      <c r="CL545" s="38"/>
      <c r="CM545" s="38"/>
      <c r="CN545" s="38"/>
      <c r="CO545" s="38"/>
      <c r="CP545" s="38"/>
      <c r="CQ545" s="38"/>
      <c r="CR545" s="38"/>
      <c r="CS545" s="38"/>
      <c r="CT545" s="38"/>
      <c r="CU545" s="38"/>
      <c r="CV545" s="38"/>
      <c r="CW545" s="38"/>
      <c r="CX545" s="38"/>
      <c r="CY545" s="38"/>
      <c r="CZ545" s="38"/>
      <c r="DA545" s="38"/>
      <c r="DB545" s="38"/>
      <c r="DC545" s="38"/>
      <c r="DD545" s="38"/>
      <c r="DE545" s="38"/>
      <c r="DF545" s="38"/>
      <c r="DG545" s="38"/>
      <c r="DH545" s="38"/>
      <c r="DI545" s="38"/>
      <c r="DJ545" s="38"/>
      <c r="DK545" s="38"/>
      <c r="DL545" s="38"/>
      <c r="DM545" s="38"/>
      <c r="DN545" s="38"/>
      <c r="DO545" s="38"/>
      <c r="DP545" s="38"/>
      <c r="DQ545" s="38"/>
      <c r="DR545" s="38"/>
      <c r="DS545" s="38"/>
      <c r="DT545" s="38"/>
      <c r="DU545" s="38"/>
      <c r="DV545" s="38"/>
      <c r="DW545" s="38"/>
      <c r="DX545" s="38"/>
      <c r="DY545" s="38"/>
      <c r="DZ545" s="38"/>
      <c r="EA545" s="38"/>
      <c r="EB545" s="38"/>
      <c r="EC545" s="38"/>
      <c r="ED545" s="38"/>
      <c r="EE545" s="38"/>
      <c r="EF545" s="38"/>
      <c r="EG545" s="38"/>
      <c r="EH545" s="38"/>
      <c r="EI545" s="38"/>
      <c r="EJ545" s="38"/>
      <c r="EK545" s="38"/>
      <c r="EL545" s="38"/>
      <c r="EM545" s="38"/>
      <c r="EN545" s="38"/>
      <c r="EO545" s="38"/>
      <c r="EP545" s="38"/>
      <c r="EQ545" s="38"/>
      <c r="ER545" s="38"/>
      <c r="ES545" s="38"/>
      <c r="ET545" s="38"/>
      <c r="EU545" s="38"/>
      <c r="EV545" s="38"/>
      <c r="EW545" s="38"/>
      <c r="EX545" s="38"/>
      <c r="EY545" s="38"/>
      <c r="EZ545" s="38"/>
      <c r="FA545" s="38"/>
      <c r="FB545" s="38"/>
      <c r="FC545" s="38"/>
      <c r="FD545" s="38"/>
      <c r="FE545" s="38"/>
      <c r="FF545" s="38"/>
      <c r="FG545" s="38"/>
      <c r="FH545" s="38"/>
      <c r="FI545" s="38"/>
      <c r="FJ545" s="38"/>
      <c r="FK545" s="38"/>
      <c r="FL545" s="38"/>
      <c r="FM545" s="38"/>
      <c r="FN545" s="38"/>
      <c r="FO545" s="38"/>
      <c r="FP545" s="38"/>
      <c r="FQ545" s="38"/>
      <c r="FR545" s="38"/>
      <c r="FS545" s="38"/>
      <c r="FT545" s="38"/>
      <c r="FU545" s="38"/>
      <c r="FV545" s="38"/>
      <c r="FW545" s="38"/>
      <c r="FX545" s="38"/>
      <c r="FY545" s="38"/>
      <c r="FZ545" s="38"/>
      <c r="GA545" s="38"/>
      <c r="GB545" s="38"/>
      <c r="GC545" s="38"/>
      <c r="GD545" s="38"/>
      <c r="GE545" s="38"/>
      <c r="GF545" s="38"/>
      <c r="GG545" s="38"/>
      <c r="GH545" s="38"/>
      <c r="GI545" s="38"/>
      <c r="GJ545" s="38"/>
      <c r="GK545" s="38"/>
      <c r="GL545" s="38"/>
      <c r="GM545" s="38"/>
      <c r="GN545" s="38"/>
      <c r="GO545" s="38"/>
      <c r="GP545" s="38"/>
      <c r="GQ545" s="38"/>
      <c r="GR545" s="38"/>
      <c r="GS545" s="38"/>
      <c r="GT545" s="38"/>
      <c r="GU545" s="38"/>
      <c r="GV545" s="38"/>
      <c r="GW545" s="38"/>
      <c r="GX545" s="38"/>
      <c r="GY545" s="38"/>
      <c r="GZ545" s="38"/>
      <c r="HA545" s="38"/>
      <c r="HB545" s="38"/>
      <c r="HC545" s="38"/>
      <c r="HD545" s="38"/>
      <c r="HE545" s="38"/>
      <c r="HF545" s="38"/>
      <c r="HG545" s="38"/>
      <c r="HH545" s="38"/>
      <c r="HI545" s="38"/>
      <c r="HJ545" s="38"/>
      <c r="HK545" s="38"/>
      <c r="HL545" s="38"/>
      <c r="HM545" s="38"/>
      <c r="HN545" s="38"/>
      <c r="HO545" s="38"/>
      <c r="HP545" s="38"/>
      <c r="HQ545" s="38"/>
      <c r="HR545" s="38"/>
      <c r="HS545" s="38"/>
      <c r="HT545" s="38"/>
      <c r="HU545" s="38"/>
      <c r="HV545" s="38"/>
      <c r="HW545" s="38"/>
      <c r="HX545" s="38"/>
      <c r="HY545" s="38"/>
      <c r="HZ545" s="38"/>
      <c r="IA545" s="38"/>
      <c r="IB545" s="38"/>
      <c r="IC545" s="38"/>
      <c r="ID545" s="38"/>
      <c r="IE545" s="38"/>
      <c r="IF545" s="38"/>
      <c r="IG545" s="38"/>
      <c r="IH545" s="38"/>
    </row>
    <row r="546" ht="19.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  <c r="CE546" s="38"/>
      <c r="CF546" s="38"/>
      <c r="CG546" s="38"/>
      <c r="CH546" s="38"/>
      <c r="CI546" s="38"/>
      <c r="CJ546" s="38"/>
      <c r="CK546" s="38"/>
      <c r="CL546" s="38"/>
      <c r="CM546" s="38"/>
      <c r="CN546" s="38"/>
      <c r="CO546" s="38"/>
      <c r="CP546" s="38"/>
      <c r="CQ546" s="38"/>
      <c r="CR546" s="38"/>
      <c r="CS546" s="38"/>
      <c r="CT546" s="38"/>
      <c r="CU546" s="38"/>
      <c r="CV546" s="38"/>
      <c r="CW546" s="38"/>
      <c r="CX546" s="38"/>
      <c r="CY546" s="38"/>
      <c r="CZ546" s="38"/>
      <c r="DA546" s="38"/>
      <c r="DB546" s="38"/>
      <c r="DC546" s="38"/>
      <c r="DD546" s="38"/>
      <c r="DE546" s="38"/>
      <c r="DF546" s="38"/>
      <c r="DG546" s="38"/>
      <c r="DH546" s="38"/>
      <c r="DI546" s="38"/>
      <c r="DJ546" s="38"/>
      <c r="DK546" s="38"/>
      <c r="DL546" s="38"/>
      <c r="DM546" s="38"/>
      <c r="DN546" s="38"/>
      <c r="DO546" s="38"/>
      <c r="DP546" s="38"/>
      <c r="DQ546" s="38"/>
      <c r="DR546" s="38"/>
      <c r="DS546" s="38"/>
      <c r="DT546" s="38"/>
      <c r="DU546" s="38"/>
      <c r="DV546" s="38"/>
      <c r="DW546" s="38"/>
      <c r="DX546" s="38"/>
      <c r="DY546" s="38"/>
      <c r="DZ546" s="38"/>
      <c r="EA546" s="38"/>
      <c r="EB546" s="38"/>
      <c r="EC546" s="38"/>
      <c r="ED546" s="38"/>
      <c r="EE546" s="38"/>
      <c r="EF546" s="38"/>
      <c r="EG546" s="38"/>
      <c r="EH546" s="38"/>
      <c r="EI546" s="38"/>
      <c r="EJ546" s="38"/>
      <c r="EK546" s="38"/>
      <c r="EL546" s="38"/>
      <c r="EM546" s="38"/>
      <c r="EN546" s="38"/>
      <c r="EO546" s="38"/>
      <c r="EP546" s="38"/>
      <c r="EQ546" s="38"/>
      <c r="ER546" s="38"/>
      <c r="ES546" s="38"/>
      <c r="ET546" s="38"/>
      <c r="EU546" s="38"/>
      <c r="EV546" s="38"/>
      <c r="EW546" s="38"/>
      <c r="EX546" s="38"/>
      <c r="EY546" s="38"/>
      <c r="EZ546" s="38"/>
      <c r="FA546" s="38"/>
      <c r="FB546" s="38"/>
      <c r="FC546" s="38"/>
      <c r="FD546" s="38"/>
      <c r="FE546" s="38"/>
      <c r="FF546" s="38"/>
      <c r="FG546" s="38"/>
      <c r="FH546" s="38"/>
      <c r="FI546" s="38"/>
      <c r="FJ546" s="38"/>
      <c r="FK546" s="38"/>
      <c r="FL546" s="38"/>
      <c r="FM546" s="38"/>
      <c r="FN546" s="38"/>
      <c r="FO546" s="38"/>
      <c r="FP546" s="38"/>
      <c r="FQ546" s="38"/>
      <c r="FR546" s="38"/>
      <c r="FS546" s="38"/>
      <c r="FT546" s="38"/>
      <c r="FU546" s="38"/>
      <c r="FV546" s="38"/>
      <c r="FW546" s="38"/>
      <c r="FX546" s="38"/>
      <c r="FY546" s="38"/>
      <c r="FZ546" s="38"/>
      <c r="GA546" s="38"/>
      <c r="GB546" s="38"/>
      <c r="GC546" s="38"/>
      <c r="GD546" s="38"/>
      <c r="GE546" s="38"/>
      <c r="GF546" s="38"/>
      <c r="GG546" s="38"/>
      <c r="GH546" s="38"/>
      <c r="GI546" s="38"/>
      <c r="GJ546" s="38"/>
      <c r="GK546" s="38"/>
      <c r="GL546" s="38"/>
      <c r="GM546" s="38"/>
      <c r="GN546" s="38"/>
      <c r="GO546" s="38"/>
      <c r="GP546" s="38"/>
      <c r="GQ546" s="38"/>
      <c r="GR546" s="38"/>
      <c r="GS546" s="38"/>
      <c r="GT546" s="38"/>
      <c r="GU546" s="38"/>
      <c r="GV546" s="38"/>
      <c r="GW546" s="38"/>
      <c r="GX546" s="38"/>
      <c r="GY546" s="38"/>
      <c r="GZ546" s="38"/>
      <c r="HA546" s="38"/>
      <c r="HB546" s="38"/>
      <c r="HC546" s="38"/>
      <c r="HD546" s="38"/>
      <c r="HE546" s="38"/>
      <c r="HF546" s="38"/>
      <c r="HG546" s="38"/>
      <c r="HH546" s="38"/>
      <c r="HI546" s="38"/>
      <c r="HJ546" s="38"/>
      <c r="HK546" s="38"/>
      <c r="HL546" s="38"/>
      <c r="HM546" s="38"/>
      <c r="HN546" s="38"/>
      <c r="HO546" s="38"/>
      <c r="HP546" s="38"/>
      <c r="HQ546" s="38"/>
      <c r="HR546" s="38"/>
      <c r="HS546" s="38"/>
      <c r="HT546" s="38"/>
      <c r="HU546" s="38"/>
      <c r="HV546" s="38"/>
      <c r="HW546" s="38"/>
      <c r="HX546" s="38"/>
      <c r="HY546" s="38"/>
      <c r="HZ546" s="38"/>
      <c r="IA546" s="38"/>
      <c r="IB546" s="38"/>
      <c r="IC546" s="38"/>
      <c r="ID546" s="38"/>
      <c r="IE546" s="38"/>
      <c r="IF546" s="38"/>
      <c r="IG546" s="38"/>
      <c r="IH546" s="38"/>
    </row>
    <row r="547" ht="19.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  <c r="CE547" s="38"/>
      <c r="CF547" s="38"/>
      <c r="CG547" s="38"/>
      <c r="CH547" s="38"/>
      <c r="CI547" s="38"/>
      <c r="CJ547" s="38"/>
      <c r="CK547" s="38"/>
      <c r="CL547" s="38"/>
      <c r="CM547" s="38"/>
      <c r="CN547" s="38"/>
      <c r="CO547" s="38"/>
      <c r="CP547" s="38"/>
      <c r="CQ547" s="38"/>
      <c r="CR547" s="38"/>
      <c r="CS547" s="38"/>
      <c r="CT547" s="38"/>
      <c r="CU547" s="38"/>
      <c r="CV547" s="38"/>
      <c r="CW547" s="38"/>
      <c r="CX547" s="38"/>
      <c r="CY547" s="38"/>
      <c r="CZ547" s="38"/>
      <c r="DA547" s="38"/>
      <c r="DB547" s="38"/>
      <c r="DC547" s="38"/>
      <c r="DD547" s="38"/>
      <c r="DE547" s="38"/>
      <c r="DF547" s="38"/>
      <c r="DG547" s="38"/>
      <c r="DH547" s="38"/>
      <c r="DI547" s="38"/>
      <c r="DJ547" s="38"/>
      <c r="DK547" s="38"/>
      <c r="DL547" s="38"/>
      <c r="DM547" s="38"/>
      <c r="DN547" s="38"/>
      <c r="DO547" s="38"/>
      <c r="DP547" s="38"/>
      <c r="DQ547" s="38"/>
      <c r="DR547" s="38"/>
      <c r="DS547" s="38"/>
      <c r="DT547" s="38"/>
      <c r="DU547" s="38"/>
      <c r="DV547" s="38"/>
      <c r="DW547" s="38"/>
      <c r="DX547" s="38"/>
      <c r="DY547" s="38"/>
      <c r="DZ547" s="38"/>
      <c r="EA547" s="38"/>
      <c r="EB547" s="38"/>
      <c r="EC547" s="38"/>
      <c r="ED547" s="38"/>
      <c r="EE547" s="38"/>
      <c r="EF547" s="38"/>
      <c r="EG547" s="38"/>
      <c r="EH547" s="38"/>
      <c r="EI547" s="38"/>
      <c r="EJ547" s="38"/>
      <c r="EK547" s="38"/>
      <c r="EL547" s="38"/>
      <c r="EM547" s="38"/>
      <c r="EN547" s="38"/>
      <c r="EO547" s="38"/>
      <c r="EP547" s="38"/>
      <c r="EQ547" s="38"/>
      <c r="ER547" s="38"/>
      <c r="ES547" s="38"/>
      <c r="ET547" s="38"/>
      <c r="EU547" s="38"/>
      <c r="EV547" s="38"/>
      <c r="EW547" s="38"/>
      <c r="EX547" s="38"/>
      <c r="EY547" s="38"/>
      <c r="EZ547" s="38"/>
      <c r="FA547" s="38"/>
      <c r="FB547" s="38"/>
      <c r="FC547" s="38"/>
      <c r="FD547" s="38"/>
      <c r="FE547" s="38"/>
      <c r="FF547" s="38"/>
      <c r="FG547" s="38"/>
      <c r="FH547" s="38"/>
      <c r="FI547" s="38"/>
      <c r="FJ547" s="38"/>
      <c r="FK547" s="38"/>
      <c r="FL547" s="38"/>
      <c r="FM547" s="38"/>
      <c r="FN547" s="38"/>
      <c r="FO547" s="38"/>
      <c r="FP547" s="38"/>
      <c r="FQ547" s="38"/>
      <c r="FR547" s="38"/>
      <c r="FS547" s="38"/>
      <c r="FT547" s="38"/>
      <c r="FU547" s="38"/>
      <c r="FV547" s="38"/>
      <c r="FW547" s="38"/>
      <c r="FX547" s="38"/>
      <c r="FY547" s="38"/>
      <c r="FZ547" s="38"/>
      <c r="GA547" s="38"/>
      <c r="GB547" s="38"/>
      <c r="GC547" s="38"/>
      <c r="GD547" s="38"/>
      <c r="GE547" s="38"/>
      <c r="GF547" s="38"/>
      <c r="GG547" s="38"/>
      <c r="GH547" s="38"/>
      <c r="GI547" s="38"/>
      <c r="GJ547" s="38"/>
      <c r="GK547" s="38"/>
      <c r="GL547" s="38"/>
      <c r="GM547" s="38"/>
      <c r="GN547" s="38"/>
      <c r="GO547" s="38"/>
      <c r="GP547" s="38"/>
      <c r="GQ547" s="38"/>
      <c r="GR547" s="38"/>
      <c r="GS547" s="38"/>
      <c r="GT547" s="38"/>
      <c r="GU547" s="38"/>
      <c r="GV547" s="38"/>
      <c r="GW547" s="38"/>
      <c r="GX547" s="38"/>
      <c r="GY547" s="38"/>
      <c r="GZ547" s="38"/>
      <c r="HA547" s="38"/>
      <c r="HB547" s="38"/>
      <c r="HC547" s="38"/>
      <c r="HD547" s="38"/>
      <c r="HE547" s="38"/>
      <c r="HF547" s="38"/>
      <c r="HG547" s="38"/>
      <c r="HH547" s="38"/>
      <c r="HI547" s="38"/>
      <c r="HJ547" s="38"/>
      <c r="HK547" s="38"/>
      <c r="HL547" s="38"/>
      <c r="HM547" s="38"/>
      <c r="HN547" s="38"/>
      <c r="HO547" s="38"/>
      <c r="HP547" s="38"/>
      <c r="HQ547" s="38"/>
      <c r="HR547" s="38"/>
      <c r="HS547" s="38"/>
      <c r="HT547" s="38"/>
      <c r="HU547" s="38"/>
      <c r="HV547" s="38"/>
      <c r="HW547" s="38"/>
      <c r="HX547" s="38"/>
      <c r="HY547" s="38"/>
      <c r="HZ547" s="38"/>
      <c r="IA547" s="38"/>
      <c r="IB547" s="38"/>
      <c r="IC547" s="38"/>
      <c r="ID547" s="38"/>
      <c r="IE547" s="38"/>
      <c r="IF547" s="38"/>
      <c r="IG547" s="38"/>
      <c r="IH547" s="38"/>
    </row>
    <row r="548" ht="19.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  <c r="CH548" s="38"/>
      <c r="CI548" s="38"/>
      <c r="CJ548" s="38"/>
      <c r="CK548" s="38"/>
      <c r="CL548" s="38"/>
      <c r="CM548" s="38"/>
      <c r="CN548" s="38"/>
      <c r="CO548" s="38"/>
      <c r="CP548" s="38"/>
      <c r="CQ548" s="38"/>
      <c r="CR548" s="38"/>
      <c r="CS548" s="38"/>
      <c r="CT548" s="38"/>
      <c r="CU548" s="38"/>
      <c r="CV548" s="38"/>
      <c r="CW548" s="38"/>
      <c r="CX548" s="38"/>
      <c r="CY548" s="38"/>
      <c r="CZ548" s="38"/>
      <c r="DA548" s="38"/>
      <c r="DB548" s="38"/>
      <c r="DC548" s="38"/>
      <c r="DD548" s="38"/>
      <c r="DE548" s="38"/>
      <c r="DF548" s="38"/>
      <c r="DG548" s="38"/>
      <c r="DH548" s="38"/>
      <c r="DI548" s="38"/>
      <c r="DJ548" s="38"/>
      <c r="DK548" s="38"/>
      <c r="DL548" s="38"/>
      <c r="DM548" s="38"/>
      <c r="DN548" s="38"/>
      <c r="DO548" s="38"/>
      <c r="DP548" s="38"/>
      <c r="DQ548" s="38"/>
      <c r="DR548" s="38"/>
      <c r="DS548" s="38"/>
      <c r="DT548" s="38"/>
      <c r="DU548" s="38"/>
      <c r="DV548" s="38"/>
      <c r="DW548" s="38"/>
      <c r="DX548" s="38"/>
      <c r="DY548" s="38"/>
      <c r="DZ548" s="38"/>
      <c r="EA548" s="38"/>
      <c r="EB548" s="38"/>
      <c r="EC548" s="38"/>
      <c r="ED548" s="38"/>
      <c r="EE548" s="38"/>
      <c r="EF548" s="38"/>
      <c r="EG548" s="38"/>
      <c r="EH548" s="38"/>
      <c r="EI548" s="38"/>
      <c r="EJ548" s="38"/>
      <c r="EK548" s="38"/>
      <c r="EL548" s="38"/>
      <c r="EM548" s="38"/>
      <c r="EN548" s="38"/>
      <c r="EO548" s="38"/>
      <c r="EP548" s="38"/>
      <c r="EQ548" s="38"/>
      <c r="ER548" s="38"/>
      <c r="ES548" s="38"/>
      <c r="ET548" s="38"/>
      <c r="EU548" s="38"/>
      <c r="EV548" s="38"/>
      <c r="EW548" s="38"/>
      <c r="EX548" s="38"/>
      <c r="EY548" s="38"/>
      <c r="EZ548" s="38"/>
      <c r="FA548" s="38"/>
      <c r="FB548" s="38"/>
      <c r="FC548" s="38"/>
      <c r="FD548" s="38"/>
      <c r="FE548" s="38"/>
      <c r="FF548" s="38"/>
      <c r="FG548" s="38"/>
      <c r="FH548" s="38"/>
      <c r="FI548" s="38"/>
      <c r="FJ548" s="38"/>
      <c r="FK548" s="38"/>
      <c r="FL548" s="38"/>
      <c r="FM548" s="38"/>
      <c r="FN548" s="38"/>
      <c r="FO548" s="38"/>
      <c r="FP548" s="38"/>
      <c r="FQ548" s="38"/>
      <c r="FR548" s="38"/>
      <c r="FS548" s="38"/>
      <c r="FT548" s="38"/>
      <c r="FU548" s="38"/>
      <c r="FV548" s="38"/>
      <c r="FW548" s="38"/>
      <c r="FX548" s="38"/>
      <c r="FY548" s="38"/>
      <c r="FZ548" s="38"/>
      <c r="GA548" s="38"/>
      <c r="GB548" s="38"/>
      <c r="GC548" s="38"/>
      <c r="GD548" s="38"/>
      <c r="GE548" s="38"/>
      <c r="GF548" s="38"/>
      <c r="GG548" s="38"/>
      <c r="GH548" s="38"/>
      <c r="GI548" s="38"/>
      <c r="GJ548" s="38"/>
      <c r="GK548" s="38"/>
      <c r="GL548" s="38"/>
      <c r="GM548" s="38"/>
      <c r="GN548" s="38"/>
      <c r="GO548" s="38"/>
      <c r="GP548" s="38"/>
      <c r="GQ548" s="38"/>
      <c r="GR548" s="38"/>
      <c r="GS548" s="38"/>
      <c r="GT548" s="38"/>
      <c r="GU548" s="38"/>
      <c r="GV548" s="38"/>
      <c r="GW548" s="38"/>
      <c r="GX548" s="38"/>
      <c r="GY548" s="38"/>
      <c r="GZ548" s="38"/>
      <c r="HA548" s="38"/>
      <c r="HB548" s="38"/>
      <c r="HC548" s="38"/>
      <c r="HD548" s="38"/>
      <c r="HE548" s="38"/>
      <c r="HF548" s="38"/>
      <c r="HG548" s="38"/>
      <c r="HH548" s="38"/>
      <c r="HI548" s="38"/>
      <c r="HJ548" s="38"/>
      <c r="HK548" s="38"/>
      <c r="HL548" s="38"/>
      <c r="HM548" s="38"/>
      <c r="HN548" s="38"/>
      <c r="HO548" s="38"/>
      <c r="HP548" s="38"/>
      <c r="HQ548" s="38"/>
      <c r="HR548" s="38"/>
      <c r="HS548" s="38"/>
      <c r="HT548" s="38"/>
      <c r="HU548" s="38"/>
      <c r="HV548" s="38"/>
      <c r="HW548" s="38"/>
      <c r="HX548" s="38"/>
      <c r="HY548" s="38"/>
      <c r="HZ548" s="38"/>
      <c r="IA548" s="38"/>
      <c r="IB548" s="38"/>
      <c r="IC548" s="38"/>
      <c r="ID548" s="38"/>
      <c r="IE548" s="38"/>
      <c r="IF548" s="38"/>
      <c r="IG548" s="38"/>
      <c r="IH548" s="38"/>
    </row>
    <row r="549" ht="19.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  <c r="CB549" s="38"/>
      <c r="CC549" s="38"/>
      <c r="CD549" s="38"/>
      <c r="CE549" s="38"/>
      <c r="CF549" s="38"/>
      <c r="CG549" s="38"/>
      <c r="CH549" s="38"/>
      <c r="CI549" s="38"/>
      <c r="CJ549" s="38"/>
      <c r="CK549" s="38"/>
      <c r="CL549" s="38"/>
      <c r="CM549" s="38"/>
      <c r="CN549" s="38"/>
      <c r="CO549" s="38"/>
      <c r="CP549" s="38"/>
      <c r="CQ549" s="38"/>
      <c r="CR549" s="38"/>
      <c r="CS549" s="38"/>
      <c r="CT549" s="38"/>
      <c r="CU549" s="38"/>
      <c r="CV549" s="38"/>
      <c r="CW549" s="38"/>
      <c r="CX549" s="38"/>
      <c r="CY549" s="38"/>
      <c r="CZ549" s="38"/>
      <c r="DA549" s="38"/>
      <c r="DB549" s="38"/>
      <c r="DC549" s="38"/>
      <c r="DD549" s="38"/>
      <c r="DE549" s="38"/>
      <c r="DF549" s="38"/>
      <c r="DG549" s="38"/>
      <c r="DH549" s="38"/>
      <c r="DI549" s="38"/>
      <c r="DJ549" s="38"/>
      <c r="DK549" s="38"/>
      <c r="DL549" s="38"/>
      <c r="DM549" s="38"/>
      <c r="DN549" s="38"/>
      <c r="DO549" s="38"/>
      <c r="DP549" s="38"/>
      <c r="DQ549" s="38"/>
      <c r="DR549" s="38"/>
      <c r="DS549" s="38"/>
      <c r="DT549" s="38"/>
      <c r="DU549" s="38"/>
      <c r="DV549" s="38"/>
      <c r="DW549" s="38"/>
      <c r="DX549" s="38"/>
      <c r="DY549" s="38"/>
      <c r="DZ549" s="38"/>
      <c r="EA549" s="38"/>
      <c r="EB549" s="38"/>
      <c r="EC549" s="38"/>
      <c r="ED549" s="38"/>
      <c r="EE549" s="38"/>
      <c r="EF549" s="38"/>
      <c r="EG549" s="38"/>
      <c r="EH549" s="38"/>
      <c r="EI549" s="38"/>
      <c r="EJ549" s="38"/>
      <c r="EK549" s="38"/>
      <c r="EL549" s="38"/>
      <c r="EM549" s="38"/>
      <c r="EN549" s="38"/>
      <c r="EO549" s="38"/>
      <c r="EP549" s="38"/>
      <c r="EQ549" s="38"/>
      <c r="ER549" s="38"/>
      <c r="ES549" s="38"/>
      <c r="ET549" s="38"/>
      <c r="EU549" s="38"/>
      <c r="EV549" s="38"/>
      <c r="EW549" s="38"/>
      <c r="EX549" s="38"/>
      <c r="EY549" s="38"/>
      <c r="EZ549" s="38"/>
      <c r="FA549" s="38"/>
      <c r="FB549" s="38"/>
      <c r="FC549" s="38"/>
      <c r="FD549" s="38"/>
      <c r="FE549" s="38"/>
      <c r="FF549" s="38"/>
      <c r="FG549" s="38"/>
      <c r="FH549" s="38"/>
      <c r="FI549" s="38"/>
      <c r="FJ549" s="38"/>
      <c r="FK549" s="38"/>
      <c r="FL549" s="38"/>
      <c r="FM549" s="38"/>
      <c r="FN549" s="38"/>
      <c r="FO549" s="38"/>
      <c r="FP549" s="38"/>
      <c r="FQ549" s="38"/>
      <c r="FR549" s="38"/>
      <c r="FS549" s="38"/>
      <c r="FT549" s="38"/>
      <c r="FU549" s="38"/>
      <c r="FV549" s="38"/>
      <c r="FW549" s="38"/>
      <c r="FX549" s="38"/>
      <c r="FY549" s="38"/>
      <c r="FZ549" s="38"/>
      <c r="GA549" s="38"/>
      <c r="GB549" s="38"/>
      <c r="GC549" s="38"/>
      <c r="GD549" s="38"/>
      <c r="GE549" s="38"/>
      <c r="GF549" s="38"/>
      <c r="GG549" s="38"/>
      <c r="GH549" s="38"/>
      <c r="GI549" s="38"/>
      <c r="GJ549" s="38"/>
      <c r="GK549" s="38"/>
      <c r="GL549" s="38"/>
      <c r="GM549" s="38"/>
      <c r="GN549" s="38"/>
      <c r="GO549" s="38"/>
      <c r="GP549" s="38"/>
      <c r="GQ549" s="38"/>
      <c r="GR549" s="38"/>
      <c r="GS549" s="38"/>
      <c r="GT549" s="38"/>
      <c r="GU549" s="38"/>
      <c r="GV549" s="38"/>
      <c r="GW549" s="38"/>
      <c r="GX549" s="38"/>
      <c r="GY549" s="38"/>
      <c r="GZ549" s="38"/>
      <c r="HA549" s="38"/>
      <c r="HB549" s="38"/>
      <c r="HC549" s="38"/>
      <c r="HD549" s="38"/>
      <c r="HE549" s="38"/>
      <c r="HF549" s="38"/>
      <c r="HG549" s="38"/>
      <c r="HH549" s="38"/>
      <c r="HI549" s="38"/>
      <c r="HJ549" s="38"/>
      <c r="HK549" s="38"/>
      <c r="HL549" s="38"/>
      <c r="HM549" s="38"/>
      <c r="HN549" s="38"/>
      <c r="HO549" s="38"/>
      <c r="HP549" s="38"/>
      <c r="HQ549" s="38"/>
      <c r="HR549" s="38"/>
      <c r="HS549" s="38"/>
      <c r="HT549" s="38"/>
      <c r="HU549" s="38"/>
      <c r="HV549" s="38"/>
      <c r="HW549" s="38"/>
      <c r="HX549" s="38"/>
      <c r="HY549" s="38"/>
      <c r="HZ549" s="38"/>
      <c r="IA549" s="38"/>
      <c r="IB549" s="38"/>
      <c r="IC549" s="38"/>
      <c r="ID549" s="38"/>
      <c r="IE549" s="38"/>
      <c r="IF549" s="38"/>
      <c r="IG549" s="38"/>
      <c r="IH549" s="38"/>
    </row>
    <row r="550" ht="19.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  <c r="CE550" s="38"/>
      <c r="CF550" s="38"/>
      <c r="CG550" s="38"/>
      <c r="CH550" s="38"/>
      <c r="CI550" s="38"/>
      <c r="CJ550" s="38"/>
      <c r="CK550" s="38"/>
      <c r="CL550" s="38"/>
      <c r="CM550" s="38"/>
      <c r="CN550" s="38"/>
      <c r="CO550" s="38"/>
      <c r="CP550" s="38"/>
      <c r="CQ550" s="38"/>
      <c r="CR550" s="38"/>
      <c r="CS550" s="38"/>
      <c r="CT550" s="38"/>
      <c r="CU550" s="38"/>
      <c r="CV550" s="38"/>
      <c r="CW550" s="38"/>
      <c r="CX550" s="38"/>
      <c r="CY550" s="38"/>
      <c r="CZ550" s="38"/>
      <c r="DA550" s="38"/>
      <c r="DB550" s="38"/>
      <c r="DC550" s="38"/>
      <c r="DD550" s="38"/>
      <c r="DE550" s="38"/>
      <c r="DF550" s="38"/>
      <c r="DG550" s="38"/>
      <c r="DH550" s="38"/>
      <c r="DI550" s="38"/>
      <c r="DJ550" s="38"/>
      <c r="DK550" s="38"/>
      <c r="DL550" s="38"/>
      <c r="DM550" s="38"/>
      <c r="DN550" s="38"/>
      <c r="DO550" s="38"/>
      <c r="DP550" s="38"/>
      <c r="DQ550" s="38"/>
      <c r="DR550" s="38"/>
      <c r="DS550" s="38"/>
      <c r="DT550" s="38"/>
      <c r="DU550" s="38"/>
      <c r="DV550" s="38"/>
      <c r="DW550" s="38"/>
      <c r="DX550" s="38"/>
      <c r="DY550" s="38"/>
      <c r="DZ550" s="38"/>
      <c r="EA550" s="38"/>
      <c r="EB550" s="38"/>
      <c r="EC550" s="38"/>
      <c r="ED550" s="38"/>
      <c r="EE550" s="38"/>
      <c r="EF550" s="38"/>
      <c r="EG550" s="38"/>
      <c r="EH550" s="38"/>
      <c r="EI550" s="38"/>
      <c r="EJ550" s="38"/>
      <c r="EK550" s="38"/>
      <c r="EL550" s="38"/>
      <c r="EM550" s="38"/>
      <c r="EN550" s="38"/>
      <c r="EO550" s="38"/>
      <c r="EP550" s="38"/>
      <c r="EQ550" s="38"/>
      <c r="ER550" s="38"/>
      <c r="ES550" s="38"/>
      <c r="ET550" s="38"/>
      <c r="EU550" s="38"/>
      <c r="EV550" s="38"/>
      <c r="EW550" s="38"/>
      <c r="EX550" s="38"/>
      <c r="EY550" s="38"/>
      <c r="EZ550" s="38"/>
      <c r="FA550" s="38"/>
      <c r="FB550" s="38"/>
      <c r="FC550" s="38"/>
      <c r="FD550" s="38"/>
      <c r="FE550" s="38"/>
      <c r="FF550" s="38"/>
      <c r="FG550" s="38"/>
      <c r="FH550" s="38"/>
      <c r="FI550" s="38"/>
      <c r="FJ550" s="38"/>
      <c r="FK550" s="38"/>
      <c r="FL550" s="38"/>
      <c r="FM550" s="38"/>
      <c r="FN550" s="38"/>
      <c r="FO550" s="38"/>
      <c r="FP550" s="38"/>
      <c r="FQ550" s="38"/>
      <c r="FR550" s="38"/>
      <c r="FS550" s="38"/>
      <c r="FT550" s="38"/>
      <c r="FU550" s="38"/>
      <c r="FV550" s="38"/>
      <c r="FW550" s="38"/>
      <c r="FX550" s="38"/>
      <c r="FY550" s="38"/>
      <c r="FZ550" s="38"/>
      <c r="GA550" s="38"/>
      <c r="GB550" s="38"/>
      <c r="GC550" s="38"/>
      <c r="GD550" s="38"/>
      <c r="GE550" s="38"/>
      <c r="GF550" s="38"/>
      <c r="GG550" s="38"/>
      <c r="GH550" s="38"/>
      <c r="GI550" s="38"/>
      <c r="GJ550" s="38"/>
      <c r="GK550" s="38"/>
      <c r="GL550" s="38"/>
      <c r="GM550" s="38"/>
      <c r="GN550" s="38"/>
      <c r="GO550" s="38"/>
      <c r="GP550" s="38"/>
      <c r="GQ550" s="38"/>
      <c r="GR550" s="38"/>
      <c r="GS550" s="38"/>
      <c r="GT550" s="38"/>
      <c r="GU550" s="38"/>
      <c r="GV550" s="38"/>
      <c r="GW550" s="38"/>
      <c r="GX550" s="38"/>
      <c r="GY550" s="38"/>
      <c r="GZ550" s="38"/>
      <c r="HA550" s="38"/>
      <c r="HB550" s="38"/>
      <c r="HC550" s="38"/>
      <c r="HD550" s="38"/>
      <c r="HE550" s="38"/>
      <c r="HF550" s="38"/>
      <c r="HG550" s="38"/>
      <c r="HH550" s="38"/>
      <c r="HI550" s="38"/>
      <c r="HJ550" s="38"/>
      <c r="HK550" s="38"/>
      <c r="HL550" s="38"/>
      <c r="HM550" s="38"/>
      <c r="HN550" s="38"/>
      <c r="HO550" s="38"/>
      <c r="HP550" s="38"/>
      <c r="HQ550" s="38"/>
      <c r="HR550" s="38"/>
      <c r="HS550" s="38"/>
      <c r="HT550" s="38"/>
      <c r="HU550" s="38"/>
      <c r="HV550" s="38"/>
      <c r="HW550" s="38"/>
      <c r="HX550" s="38"/>
      <c r="HY550" s="38"/>
      <c r="HZ550" s="38"/>
      <c r="IA550" s="38"/>
      <c r="IB550" s="38"/>
      <c r="IC550" s="38"/>
      <c r="ID550" s="38"/>
      <c r="IE550" s="38"/>
      <c r="IF550" s="38"/>
      <c r="IG550" s="38"/>
      <c r="IH550" s="38"/>
    </row>
    <row r="551" ht="19.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  <c r="CH551" s="38"/>
      <c r="CI551" s="38"/>
      <c r="CJ551" s="38"/>
      <c r="CK551" s="38"/>
      <c r="CL551" s="38"/>
      <c r="CM551" s="38"/>
      <c r="CN551" s="38"/>
      <c r="CO551" s="38"/>
      <c r="CP551" s="38"/>
      <c r="CQ551" s="38"/>
      <c r="CR551" s="38"/>
      <c r="CS551" s="38"/>
      <c r="CT551" s="38"/>
      <c r="CU551" s="38"/>
      <c r="CV551" s="38"/>
      <c r="CW551" s="38"/>
      <c r="CX551" s="38"/>
      <c r="CY551" s="38"/>
      <c r="CZ551" s="38"/>
      <c r="DA551" s="38"/>
      <c r="DB551" s="38"/>
      <c r="DC551" s="38"/>
      <c r="DD551" s="38"/>
      <c r="DE551" s="38"/>
      <c r="DF551" s="38"/>
      <c r="DG551" s="38"/>
      <c r="DH551" s="38"/>
      <c r="DI551" s="38"/>
      <c r="DJ551" s="38"/>
      <c r="DK551" s="38"/>
      <c r="DL551" s="38"/>
      <c r="DM551" s="38"/>
      <c r="DN551" s="38"/>
      <c r="DO551" s="38"/>
      <c r="DP551" s="38"/>
      <c r="DQ551" s="38"/>
      <c r="DR551" s="38"/>
      <c r="DS551" s="38"/>
      <c r="DT551" s="38"/>
      <c r="DU551" s="38"/>
      <c r="DV551" s="38"/>
      <c r="DW551" s="38"/>
      <c r="DX551" s="38"/>
      <c r="DY551" s="38"/>
      <c r="DZ551" s="38"/>
      <c r="EA551" s="38"/>
      <c r="EB551" s="38"/>
      <c r="EC551" s="38"/>
      <c r="ED551" s="38"/>
      <c r="EE551" s="38"/>
      <c r="EF551" s="38"/>
      <c r="EG551" s="38"/>
      <c r="EH551" s="38"/>
      <c r="EI551" s="38"/>
      <c r="EJ551" s="38"/>
      <c r="EK551" s="38"/>
      <c r="EL551" s="38"/>
      <c r="EM551" s="38"/>
      <c r="EN551" s="38"/>
      <c r="EO551" s="38"/>
      <c r="EP551" s="38"/>
      <c r="EQ551" s="38"/>
      <c r="ER551" s="38"/>
      <c r="ES551" s="38"/>
      <c r="ET551" s="38"/>
      <c r="EU551" s="38"/>
      <c r="EV551" s="38"/>
      <c r="EW551" s="38"/>
      <c r="EX551" s="38"/>
      <c r="EY551" s="38"/>
      <c r="EZ551" s="38"/>
      <c r="FA551" s="38"/>
      <c r="FB551" s="38"/>
      <c r="FC551" s="38"/>
      <c r="FD551" s="38"/>
      <c r="FE551" s="38"/>
      <c r="FF551" s="38"/>
      <c r="FG551" s="38"/>
      <c r="FH551" s="38"/>
      <c r="FI551" s="38"/>
      <c r="FJ551" s="38"/>
      <c r="FK551" s="38"/>
      <c r="FL551" s="38"/>
      <c r="FM551" s="38"/>
      <c r="FN551" s="38"/>
      <c r="FO551" s="38"/>
      <c r="FP551" s="38"/>
      <c r="FQ551" s="38"/>
      <c r="FR551" s="38"/>
      <c r="FS551" s="38"/>
      <c r="FT551" s="38"/>
      <c r="FU551" s="38"/>
      <c r="FV551" s="38"/>
      <c r="FW551" s="38"/>
      <c r="FX551" s="38"/>
      <c r="FY551" s="38"/>
      <c r="FZ551" s="38"/>
      <c r="GA551" s="38"/>
      <c r="GB551" s="38"/>
      <c r="GC551" s="38"/>
      <c r="GD551" s="38"/>
      <c r="GE551" s="38"/>
      <c r="GF551" s="38"/>
      <c r="GG551" s="38"/>
      <c r="GH551" s="38"/>
      <c r="GI551" s="38"/>
      <c r="GJ551" s="38"/>
      <c r="GK551" s="38"/>
      <c r="GL551" s="38"/>
      <c r="GM551" s="38"/>
      <c r="GN551" s="38"/>
      <c r="GO551" s="38"/>
      <c r="GP551" s="38"/>
      <c r="GQ551" s="38"/>
      <c r="GR551" s="38"/>
      <c r="GS551" s="38"/>
      <c r="GT551" s="38"/>
      <c r="GU551" s="38"/>
      <c r="GV551" s="38"/>
      <c r="GW551" s="38"/>
      <c r="GX551" s="38"/>
      <c r="GY551" s="38"/>
      <c r="GZ551" s="38"/>
      <c r="HA551" s="38"/>
      <c r="HB551" s="38"/>
      <c r="HC551" s="38"/>
      <c r="HD551" s="38"/>
      <c r="HE551" s="38"/>
      <c r="HF551" s="38"/>
      <c r="HG551" s="38"/>
      <c r="HH551" s="38"/>
      <c r="HI551" s="38"/>
      <c r="HJ551" s="38"/>
      <c r="HK551" s="38"/>
      <c r="HL551" s="38"/>
      <c r="HM551" s="38"/>
      <c r="HN551" s="38"/>
      <c r="HO551" s="38"/>
      <c r="HP551" s="38"/>
      <c r="HQ551" s="38"/>
      <c r="HR551" s="38"/>
      <c r="HS551" s="38"/>
      <c r="HT551" s="38"/>
      <c r="HU551" s="38"/>
      <c r="HV551" s="38"/>
      <c r="HW551" s="38"/>
      <c r="HX551" s="38"/>
      <c r="HY551" s="38"/>
      <c r="HZ551" s="38"/>
      <c r="IA551" s="38"/>
      <c r="IB551" s="38"/>
      <c r="IC551" s="38"/>
      <c r="ID551" s="38"/>
      <c r="IE551" s="38"/>
      <c r="IF551" s="38"/>
      <c r="IG551" s="38"/>
      <c r="IH551" s="38"/>
    </row>
    <row r="552" ht="19.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  <c r="CE552" s="38"/>
      <c r="CF552" s="38"/>
      <c r="CG552" s="38"/>
      <c r="CH552" s="38"/>
      <c r="CI552" s="38"/>
      <c r="CJ552" s="38"/>
      <c r="CK552" s="38"/>
      <c r="CL552" s="38"/>
      <c r="CM552" s="38"/>
      <c r="CN552" s="38"/>
      <c r="CO552" s="38"/>
      <c r="CP552" s="38"/>
      <c r="CQ552" s="38"/>
      <c r="CR552" s="38"/>
      <c r="CS552" s="38"/>
      <c r="CT552" s="38"/>
      <c r="CU552" s="38"/>
      <c r="CV552" s="38"/>
      <c r="CW552" s="38"/>
      <c r="CX552" s="38"/>
      <c r="CY552" s="38"/>
      <c r="CZ552" s="38"/>
      <c r="DA552" s="38"/>
      <c r="DB552" s="38"/>
      <c r="DC552" s="38"/>
      <c r="DD552" s="38"/>
      <c r="DE552" s="38"/>
      <c r="DF552" s="38"/>
      <c r="DG552" s="38"/>
      <c r="DH552" s="38"/>
      <c r="DI552" s="38"/>
      <c r="DJ552" s="38"/>
      <c r="DK552" s="38"/>
      <c r="DL552" s="38"/>
      <c r="DM552" s="38"/>
      <c r="DN552" s="38"/>
      <c r="DO552" s="38"/>
      <c r="DP552" s="38"/>
      <c r="DQ552" s="38"/>
      <c r="DR552" s="38"/>
      <c r="DS552" s="38"/>
      <c r="DT552" s="38"/>
      <c r="DU552" s="38"/>
      <c r="DV552" s="38"/>
      <c r="DW552" s="38"/>
      <c r="DX552" s="38"/>
      <c r="DY552" s="38"/>
      <c r="DZ552" s="38"/>
      <c r="EA552" s="38"/>
      <c r="EB552" s="38"/>
      <c r="EC552" s="38"/>
      <c r="ED552" s="38"/>
      <c r="EE552" s="38"/>
      <c r="EF552" s="38"/>
      <c r="EG552" s="38"/>
      <c r="EH552" s="38"/>
      <c r="EI552" s="38"/>
      <c r="EJ552" s="38"/>
      <c r="EK552" s="38"/>
      <c r="EL552" s="38"/>
      <c r="EM552" s="38"/>
      <c r="EN552" s="38"/>
      <c r="EO552" s="38"/>
      <c r="EP552" s="38"/>
      <c r="EQ552" s="38"/>
      <c r="ER552" s="38"/>
      <c r="ES552" s="38"/>
      <c r="ET552" s="38"/>
      <c r="EU552" s="38"/>
      <c r="EV552" s="38"/>
      <c r="EW552" s="38"/>
      <c r="EX552" s="38"/>
      <c r="EY552" s="38"/>
      <c r="EZ552" s="38"/>
      <c r="FA552" s="38"/>
      <c r="FB552" s="38"/>
      <c r="FC552" s="38"/>
      <c r="FD552" s="38"/>
      <c r="FE552" s="38"/>
      <c r="FF552" s="38"/>
      <c r="FG552" s="38"/>
      <c r="FH552" s="38"/>
      <c r="FI552" s="38"/>
      <c r="FJ552" s="38"/>
      <c r="FK552" s="38"/>
      <c r="FL552" s="38"/>
      <c r="FM552" s="38"/>
      <c r="FN552" s="38"/>
      <c r="FO552" s="38"/>
      <c r="FP552" s="38"/>
      <c r="FQ552" s="38"/>
      <c r="FR552" s="38"/>
      <c r="FS552" s="38"/>
      <c r="FT552" s="38"/>
      <c r="FU552" s="38"/>
      <c r="FV552" s="38"/>
      <c r="FW552" s="38"/>
      <c r="FX552" s="38"/>
      <c r="FY552" s="38"/>
      <c r="FZ552" s="38"/>
      <c r="GA552" s="38"/>
      <c r="GB552" s="38"/>
      <c r="GC552" s="38"/>
      <c r="GD552" s="38"/>
      <c r="GE552" s="38"/>
      <c r="GF552" s="38"/>
      <c r="GG552" s="38"/>
      <c r="GH552" s="38"/>
      <c r="GI552" s="38"/>
      <c r="GJ552" s="38"/>
      <c r="GK552" s="38"/>
      <c r="GL552" s="38"/>
      <c r="GM552" s="38"/>
      <c r="GN552" s="38"/>
      <c r="GO552" s="38"/>
      <c r="GP552" s="38"/>
      <c r="GQ552" s="38"/>
      <c r="GR552" s="38"/>
      <c r="GS552" s="38"/>
      <c r="GT552" s="38"/>
      <c r="GU552" s="38"/>
      <c r="GV552" s="38"/>
      <c r="GW552" s="38"/>
      <c r="GX552" s="38"/>
      <c r="GY552" s="38"/>
      <c r="GZ552" s="38"/>
      <c r="HA552" s="38"/>
      <c r="HB552" s="38"/>
      <c r="HC552" s="38"/>
      <c r="HD552" s="38"/>
      <c r="HE552" s="38"/>
      <c r="HF552" s="38"/>
      <c r="HG552" s="38"/>
      <c r="HH552" s="38"/>
      <c r="HI552" s="38"/>
      <c r="HJ552" s="38"/>
      <c r="HK552" s="38"/>
      <c r="HL552" s="38"/>
      <c r="HM552" s="38"/>
      <c r="HN552" s="38"/>
      <c r="HO552" s="38"/>
      <c r="HP552" s="38"/>
      <c r="HQ552" s="38"/>
      <c r="HR552" s="38"/>
      <c r="HS552" s="38"/>
      <c r="HT552" s="38"/>
      <c r="HU552" s="38"/>
      <c r="HV552" s="38"/>
      <c r="HW552" s="38"/>
      <c r="HX552" s="38"/>
      <c r="HY552" s="38"/>
      <c r="HZ552" s="38"/>
      <c r="IA552" s="38"/>
      <c r="IB552" s="38"/>
      <c r="IC552" s="38"/>
      <c r="ID552" s="38"/>
      <c r="IE552" s="38"/>
      <c r="IF552" s="38"/>
      <c r="IG552" s="38"/>
      <c r="IH552" s="38"/>
    </row>
    <row r="553" ht="19.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  <c r="CE553" s="38"/>
      <c r="CF553" s="38"/>
      <c r="CG553" s="38"/>
      <c r="CH553" s="38"/>
      <c r="CI553" s="38"/>
      <c r="CJ553" s="38"/>
      <c r="CK553" s="38"/>
      <c r="CL553" s="38"/>
      <c r="CM553" s="38"/>
      <c r="CN553" s="38"/>
      <c r="CO553" s="38"/>
      <c r="CP553" s="38"/>
      <c r="CQ553" s="38"/>
      <c r="CR553" s="38"/>
      <c r="CS553" s="38"/>
      <c r="CT553" s="38"/>
      <c r="CU553" s="38"/>
      <c r="CV553" s="38"/>
      <c r="CW553" s="38"/>
      <c r="CX553" s="38"/>
      <c r="CY553" s="38"/>
      <c r="CZ553" s="38"/>
      <c r="DA553" s="38"/>
      <c r="DB553" s="38"/>
      <c r="DC553" s="38"/>
      <c r="DD553" s="38"/>
      <c r="DE553" s="38"/>
      <c r="DF553" s="38"/>
      <c r="DG553" s="38"/>
      <c r="DH553" s="38"/>
      <c r="DI553" s="38"/>
      <c r="DJ553" s="38"/>
      <c r="DK553" s="38"/>
      <c r="DL553" s="38"/>
      <c r="DM553" s="38"/>
      <c r="DN553" s="38"/>
      <c r="DO553" s="38"/>
      <c r="DP553" s="38"/>
      <c r="DQ553" s="38"/>
      <c r="DR553" s="38"/>
      <c r="DS553" s="38"/>
      <c r="DT553" s="38"/>
      <c r="DU553" s="38"/>
      <c r="DV553" s="38"/>
      <c r="DW553" s="38"/>
      <c r="DX553" s="38"/>
      <c r="DY553" s="38"/>
      <c r="DZ553" s="38"/>
      <c r="EA553" s="38"/>
      <c r="EB553" s="38"/>
      <c r="EC553" s="38"/>
      <c r="ED553" s="38"/>
      <c r="EE553" s="38"/>
      <c r="EF553" s="38"/>
      <c r="EG553" s="38"/>
      <c r="EH553" s="38"/>
      <c r="EI553" s="38"/>
      <c r="EJ553" s="38"/>
      <c r="EK553" s="38"/>
      <c r="EL553" s="38"/>
      <c r="EM553" s="38"/>
      <c r="EN553" s="38"/>
      <c r="EO553" s="38"/>
      <c r="EP553" s="38"/>
      <c r="EQ553" s="38"/>
      <c r="ER553" s="38"/>
      <c r="ES553" s="38"/>
      <c r="ET553" s="38"/>
      <c r="EU553" s="38"/>
      <c r="EV553" s="38"/>
      <c r="EW553" s="38"/>
      <c r="EX553" s="38"/>
      <c r="EY553" s="38"/>
      <c r="EZ553" s="38"/>
      <c r="FA553" s="38"/>
      <c r="FB553" s="38"/>
      <c r="FC553" s="38"/>
      <c r="FD553" s="38"/>
      <c r="FE553" s="38"/>
      <c r="FF553" s="38"/>
      <c r="FG553" s="38"/>
      <c r="FH553" s="38"/>
      <c r="FI553" s="38"/>
      <c r="FJ553" s="38"/>
      <c r="FK553" s="38"/>
      <c r="FL553" s="38"/>
      <c r="FM553" s="38"/>
      <c r="FN553" s="38"/>
      <c r="FO553" s="38"/>
      <c r="FP553" s="38"/>
      <c r="FQ553" s="38"/>
      <c r="FR553" s="38"/>
      <c r="FS553" s="38"/>
      <c r="FT553" s="38"/>
      <c r="FU553" s="38"/>
      <c r="FV553" s="38"/>
      <c r="FW553" s="38"/>
      <c r="FX553" s="38"/>
      <c r="FY553" s="38"/>
      <c r="FZ553" s="38"/>
      <c r="GA553" s="38"/>
      <c r="GB553" s="38"/>
      <c r="GC553" s="38"/>
      <c r="GD553" s="38"/>
      <c r="GE553" s="38"/>
      <c r="GF553" s="38"/>
      <c r="GG553" s="38"/>
      <c r="GH553" s="38"/>
      <c r="GI553" s="38"/>
      <c r="GJ553" s="38"/>
      <c r="GK553" s="38"/>
      <c r="GL553" s="38"/>
      <c r="GM553" s="38"/>
      <c r="GN553" s="38"/>
      <c r="GO553" s="38"/>
      <c r="GP553" s="38"/>
      <c r="GQ553" s="38"/>
      <c r="GR553" s="38"/>
      <c r="GS553" s="38"/>
      <c r="GT553" s="38"/>
      <c r="GU553" s="38"/>
      <c r="GV553" s="38"/>
      <c r="GW553" s="38"/>
      <c r="GX553" s="38"/>
      <c r="GY553" s="38"/>
      <c r="GZ553" s="38"/>
      <c r="HA553" s="38"/>
      <c r="HB553" s="38"/>
      <c r="HC553" s="38"/>
      <c r="HD553" s="38"/>
      <c r="HE553" s="38"/>
      <c r="HF553" s="38"/>
      <c r="HG553" s="38"/>
      <c r="HH553" s="38"/>
      <c r="HI553" s="38"/>
      <c r="HJ553" s="38"/>
      <c r="HK553" s="38"/>
      <c r="HL553" s="38"/>
      <c r="HM553" s="38"/>
      <c r="HN553" s="38"/>
      <c r="HO553" s="38"/>
      <c r="HP553" s="38"/>
      <c r="HQ553" s="38"/>
      <c r="HR553" s="38"/>
      <c r="HS553" s="38"/>
      <c r="HT553" s="38"/>
      <c r="HU553" s="38"/>
      <c r="HV553" s="38"/>
      <c r="HW553" s="38"/>
      <c r="HX553" s="38"/>
      <c r="HY553" s="38"/>
      <c r="HZ553" s="38"/>
      <c r="IA553" s="38"/>
      <c r="IB553" s="38"/>
      <c r="IC553" s="38"/>
      <c r="ID553" s="38"/>
      <c r="IE553" s="38"/>
      <c r="IF553" s="38"/>
      <c r="IG553" s="38"/>
      <c r="IH553" s="38"/>
    </row>
    <row r="554" ht="19.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  <c r="CE554" s="38"/>
      <c r="CF554" s="38"/>
      <c r="CG554" s="38"/>
      <c r="CH554" s="38"/>
      <c r="CI554" s="38"/>
      <c r="CJ554" s="38"/>
      <c r="CK554" s="38"/>
      <c r="CL554" s="38"/>
      <c r="CM554" s="38"/>
      <c r="CN554" s="38"/>
      <c r="CO554" s="38"/>
      <c r="CP554" s="38"/>
      <c r="CQ554" s="38"/>
      <c r="CR554" s="38"/>
      <c r="CS554" s="38"/>
      <c r="CT554" s="38"/>
      <c r="CU554" s="38"/>
      <c r="CV554" s="38"/>
      <c r="CW554" s="38"/>
      <c r="CX554" s="38"/>
      <c r="CY554" s="38"/>
      <c r="CZ554" s="38"/>
      <c r="DA554" s="38"/>
      <c r="DB554" s="38"/>
      <c r="DC554" s="38"/>
      <c r="DD554" s="38"/>
      <c r="DE554" s="38"/>
      <c r="DF554" s="38"/>
      <c r="DG554" s="38"/>
      <c r="DH554" s="38"/>
      <c r="DI554" s="38"/>
      <c r="DJ554" s="38"/>
      <c r="DK554" s="38"/>
      <c r="DL554" s="38"/>
      <c r="DM554" s="38"/>
      <c r="DN554" s="38"/>
      <c r="DO554" s="38"/>
      <c r="DP554" s="38"/>
      <c r="DQ554" s="38"/>
      <c r="DR554" s="38"/>
      <c r="DS554" s="38"/>
      <c r="DT554" s="38"/>
      <c r="DU554" s="38"/>
      <c r="DV554" s="38"/>
      <c r="DW554" s="38"/>
      <c r="DX554" s="38"/>
      <c r="DY554" s="38"/>
      <c r="DZ554" s="38"/>
      <c r="EA554" s="38"/>
      <c r="EB554" s="38"/>
      <c r="EC554" s="38"/>
      <c r="ED554" s="38"/>
      <c r="EE554" s="38"/>
      <c r="EF554" s="38"/>
      <c r="EG554" s="38"/>
      <c r="EH554" s="38"/>
      <c r="EI554" s="38"/>
      <c r="EJ554" s="38"/>
      <c r="EK554" s="38"/>
      <c r="EL554" s="38"/>
      <c r="EM554" s="38"/>
      <c r="EN554" s="38"/>
      <c r="EO554" s="38"/>
      <c r="EP554" s="38"/>
      <c r="EQ554" s="38"/>
      <c r="ER554" s="38"/>
      <c r="ES554" s="38"/>
      <c r="ET554" s="38"/>
      <c r="EU554" s="38"/>
      <c r="EV554" s="38"/>
      <c r="EW554" s="38"/>
      <c r="EX554" s="38"/>
      <c r="EY554" s="38"/>
      <c r="EZ554" s="38"/>
      <c r="FA554" s="38"/>
      <c r="FB554" s="38"/>
      <c r="FC554" s="38"/>
      <c r="FD554" s="38"/>
      <c r="FE554" s="38"/>
      <c r="FF554" s="38"/>
      <c r="FG554" s="38"/>
      <c r="FH554" s="38"/>
      <c r="FI554" s="38"/>
      <c r="FJ554" s="38"/>
      <c r="FK554" s="38"/>
      <c r="FL554" s="38"/>
      <c r="FM554" s="38"/>
      <c r="FN554" s="38"/>
      <c r="FO554" s="38"/>
      <c r="FP554" s="38"/>
      <c r="FQ554" s="38"/>
      <c r="FR554" s="38"/>
      <c r="FS554" s="38"/>
      <c r="FT554" s="38"/>
      <c r="FU554" s="38"/>
      <c r="FV554" s="38"/>
      <c r="FW554" s="38"/>
      <c r="FX554" s="38"/>
      <c r="FY554" s="38"/>
      <c r="FZ554" s="38"/>
      <c r="GA554" s="38"/>
      <c r="GB554" s="38"/>
      <c r="GC554" s="38"/>
      <c r="GD554" s="38"/>
      <c r="GE554" s="38"/>
      <c r="GF554" s="38"/>
      <c r="GG554" s="38"/>
      <c r="GH554" s="38"/>
      <c r="GI554" s="38"/>
      <c r="GJ554" s="38"/>
      <c r="GK554" s="38"/>
      <c r="GL554" s="38"/>
      <c r="GM554" s="38"/>
      <c r="GN554" s="38"/>
      <c r="GO554" s="38"/>
      <c r="GP554" s="38"/>
      <c r="GQ554" s="38"/>
      <c r="GR554" s="38"/>
      <c r="GS554" s="38"/>
      <c r="GT554" s="38"/>
      <c r="GU554" s="38"/>
      <c r="GV554" s="38"/>
      <c r="GW554" s="38"/>
      <c r="GX554" s="38"/>
      <c r="GY554" s="38"/>
      <c r="GZ554" s="38"/>
      <c r="HA554" s="38"/>
      <c r="HB554" s="38"/>
      <c r="HC554" s="38"/>
      <c r="HD554" s="38"/>
      <c r="HE554" s="38"/>
      <c r="HF554" s="38"/>
      <c r="HG554" s="38"/>
      <c r="HH554" s="38"/>
      <c r="HI554" s="38"/>
      <c r="HJ554" s="38"/>
      <c r="HK554" s="38"/>
      <c r="HL554" s="38"/>
      <c r="HM554" s="38"/>
      <c r="HN554" s="38"/>
      <c r="HO554" s="38"/>
      <c r="HP554" s="38"/>
      <c r="HQ554" s="38"/>
      <c r="HR554" s="38"/>
      <c r="HS554" s="38"/>
      <c r="HT554" s="38"/>
      <c r="HU554" s="38"/>
      <c r="HV554" s="38"/>
      <c r="HW554" s="38"/>
      <c r="HX554" s="38"/>
      <c r="HY554" s="38"/>
      <c r="HZ554" s="38"/>
      <c r="IA554" s="38"/>
      <c r="IB554" s="38"/>
      <c r="IC554" s="38"/>
      <c r="ID554" s="38"/>
      <c r="IE554" s="38"/>
      <c r="IF554" s="38"/>
      <c r="IG554" s="38"/>
      <c r="IH554" s="38"/>
    </row>
    <row r="555" ht="19.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  <c r="CE555" s="38"/>
      <c r="CF555" s="38"/>
      <c r="CG555" s="38"/>
      <c r="CH555" s="38"/>
      <c r="CI555" s="38"/>
      <c r="CJ555" s="38"/>
      <c r="CK555" s="38"/>
      <c r="CL555" s="38"/>
      <c r="CM555" s="38"/>
      <c r="CN555" s="38"/>
      <c r="CO555" s="38"/>
      <c r="CP555" s="38"/>
      <c r="CQ555" s="38"/>
      <c r="CR555" s="38"/>
      <c r="CS555" s="38"/>
      <c r="CT555" s="38"/>
      <c r="CU555" s="38"/>
      <c r="CV555" s="38"/>
      <c r="CW555" s="38"/>
      <c r="CX555" s="38"/>
      <c r="CY555" s="38"/>
      <c r="CZ555" s="38"/>
      <c r="DA555" s="38"/>
      <c r="DB555" s="38"/>
      <c r="DC555" s="38"/>
      <c r="DD555" s="38"/>
      <c r="DE555" s="38"/>
      <c r="DF555" s="38"/>
      <c r="DG555" s="38"/>
      <c r="DH555" s="38"/>
      <c r="DI555" s="38"/>
      <c r="DJ555" s="38"/>
      <c r="DK555" s="38"/>
      <c r="DL555" s="38"/>
      <c r="DM555" s="38"/>
      <c r="DN555" s="38"/>
      <c r="DO555" s="38"/>
      <c r="DP555" s="38"/>
      <c r="DQ555" s="38"/>
      <c r="DR555" s="38"/>
      <c r="DS555" s="38"/>
      <c r="DT555" s="38"/>
      <c r="DU555" s="38"/>
      <c r="DV555" s="38"/>
      <c r="DW555" s="38"/>
      <c r="DX555" s="38"/>
      <c r="DY555" s="38"/>
      <c r="DZ555" s="38"/>
      <c r="EA555" s="38"/>
      <c r="EB555" s="38"/>
      <c r="EC555" s="38"/>
      <c r="ED555" s="38"/>
      <c r="EE555" s="38"/>
      <c r="EF555" s="38"/>
      <c r="EG555" s="38"/>
      <c r="EH555" s="38"/>
      <c r="EI555" s="38"/>
      <c r="EJ555" s="38"/>
      <c r="EK555" s="38"/>
      <c r="EL555" s="38"/>
      <c r="EM555" s="38"/>
      <c r="EN555" s="38"/>
      <c r="EO555" s="38"/>
      <c r="EP555" s="38"/>
      <c r="EQ555" s="38"/>
      <c r="ER555" s="38"/>
      <c r="ES555" s="38"/>
      <c r="ET555" s="38"/>
      <c r="EU555" s="38"/>
      <c r="EV555" s="38"/>
      <c r="EW555" s="38"/>
      <c r="EX555" s="38"/>
      <c r="EY555" s="38"/>
      <c r="EZ555" s="38"/>
      <c r="FA555" s="38"/>
      <c r="FB555" s="38"/>
      <c r="FC555" s="38"/>
      <c r="FD555" s="38"/>
      <c r="FE555" s="38"/>
      <c r="FF555" s="38"/>
      <c r="FG555" s="38"/>
      <c r="FH555" s="38"/>
      <c r="FI555" s="38"/>
      <c r="FJ555" s="38"/>
      <c r="FK555" s="38"/>
      <c r="FL555" s="38"/>
      <c r="FM555" s="38"/>
      <c r="FN555" s="38"/>
      <c r="FO555" s="38"/>
      <c r="FP555" s="38"/>
      <c r="FQ555" s="38"/>
      <c r="FR555" s="38"/>
      <c r="FS555" s="38"/>
      <c r="FT555" s="38"/>
      <c r="FU555" s="38"/>
      <c r="FV555" s="38"/>
      <c r="FW555" s="38"/>
      <c r="FX555" s="38"/>
      <c r="FY555" s="38"/>
      <c r="FZ555" s="38"/>
      <c r="GA555" s="38"/>
      <c r="GB555" s="38"/>
      <c r="GC555" s="38"/>
      <c r="GD555" s="38"/>
      <c r="GE555" s="38"/>
      <c r="GF555" s="38"/>
      <c r="GG555" s="38"/>
      <c r="GH555" s="38"/>
      <c r="GI555" s="38"/>
      <c r="GJ555" s="38"/>
      <c r="GK555" s="38"/>
      <c r="GL555" s="38"/>
      <c r="GM555" s="38"/>
      <c r="GN555" s="38"/>
      <c r="GO555" s="38"/>
      <c r="GP555" s="38"/>
      <c r="GQ555" s="38"/>
      <c r="GR555" s="38"/>
      <c r="GS555" s="38"/>
      <c r="GT555" s="38"/>
      <c r="GU555" s="38"/>
      <c r="GV555" s="38"/>
      <c r="GW555" s="38"/>
      <c r="GX555" s="38"/>
      <c r="GY555" s="38"/>
      <c r="GZ555" s="38"/>
      <c r="HA555" s="38"/>
      <c r="HB555" s="38"/>
      <c r="HC555" s="38"/>
      <c r="HD555" s="38"/>
      <c r="HE555" s="38"/>
      <c r="HF555" s="38"/>
      <c r="HG555" s="38"/>
      <c r="HH555" s="38"/>
      <c r="HI555" s="38"/>
      <c r="HJ555" s="38"/>
      <c r="HK555" s="38"/>
      <c r="HL555" s="38"/>
      <c r="HM555" s="38"/>
      <c r="HN555" s="38"/>
      <c r="HO555" s="38"/>
      <c r="HP555" s="38"/>
      <c r="HQ555" s="38"/>
      <c r="HR555" s="38"/>
      <c r="HS555" s="38"/>
      <c r="HT555" s="38"/>
      <c r="HU555" s="38"/>
      <c r="HV555" s="38"/>
      <c r="HW555" s="38"/>
      <c r="HX555" s="38"/>
      <c r="HY555" s="38"/>
      <c r="HZ555" s="38"/>
      <c r="IA555" s="38"/>
      <c r="IB555" s="38"/>
      <c r="IC555" s="38"/>
      <c r="ID555" s="38"/>
      <c r="IE555" s="38"/>
      <c r="IF555" s="38"/>
      <c r="IG555" s="38"/>
      <c r="IH555" s="38"/>
    </row>
    <row r="556" ht="19.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  <c r="CE556" s="38"/>
      <c r="CF556" s="38"/>
      <c r="CG556" s="38"/>
      <c r="CH556" s="38"/>
      <c r="CI556" s="38"/>
      <c r="CJ556" s="38"/>
      <c r="CK556" s="38"/>
      <c r="CL556" s="38"/>
      <c r="CM556" s="38"/>
      <c r="CN556" s="38"/>
      <c r="CO556" s="38"/>
      <c r="CP556" s="38"/>
      <c r="CQ556" s="38"/>
      <c r="CR556" s="38"/>
      <c r="CS556" s="38"/>
      <c r="CT556" s="38"/>
      <c r="CU556" s="38"/>
      <c r="CV556" s="38"/>
      <c r="CW556" s="38"/>
      <c r="CX556" s="38"/>
      <c r="CY556" s="38"/>
      <c r="CZ556" s="38"/>
      <c r="DA556" s="38"/>
      <c r="DB556" s="38"/>
      <c r="DC556" s="38"/>
      <c r="DD556" s="38"/>
      <c r="DE556" s="38"/>
      <c r="DF556" s="38"/>
      <c r="DG556" s="38"/>
      <c r="DH556" s="38"/>
      <c r="DI556" s="38"/>
      <c r="DJ556" s="38"/>
      <c r="DK556" s="38"/>
      <c r="DL556" s="38"/>
      <c r="DM556" s="38"/>
      <c r="DN556" s="38"/>
      <c r="DO556" s="38"/>
      <c r="DP556" s="38"/>
      <c r="DQ556" s="38"/>
      <c r="DR556" s="38"/>
      <c r="DS556" s="38"/>
      <c r="DT556" s="38"/>
      <c r="DU556" s="38"/>
      <c r="DV556" s="38"/>
      <c r="DW556" s="38"/>
      <c r="DX556" s="38"/>
      <c r="DY556" s="38"/>
      <c r="DZ556" s="38"/>
      <c r="EA556" s="38"/>
      <c r="EB556" s="38"/>
      <c r="EC556" s="38"/>
      <c r="ED556" s="38"/>
      <c r="EE556" s="38"/>
      <c r="EF556" s="38"/>
      <c r="EG556" s="38"/>
      <c r="EH556" s="38"/>
      <c r="EI556" s="38"/>
      <c r="EJ556" s="38"/>
      <c r="EK556" s="38"/>
      <c r="EL556" s="38"/>
      <c r="EM556" s="38"/>
      <c r="EN556" s="38"/>
      <c r="EO556" s="38"/>
      <c r="EP556" s="38"/>
      <c r="EQ556" s="38"/>
      <c r="ER556" s="38"/>
      <c r="ES556" s="38"/>
      <c r="ET556" s="38"/>
      <c r="EU556" s="38"/>
      <c r="EV556" s="38"/>
      <c r="EW556" s="38"/>
      <c r="EX556" s="38"/>
      <c r="EY556" s="38"/>
      <c r="EZ556" s="38"/>
      <c r="FA556" s="38"/>
      <c r="FB556" s="38"/>
      <c r="FC556" s="38"/>
      <c r="FD556" s="38"/>
      <c r="FE556" s="38"/>
      <c r="FF556" s="38"/>
      <c r="FG556" s="38"/>
      <c r="FH556" s="38"/>
      <c r="FI556" s="38"/>
      <c r="FJ556" s="38"/>
      <c r="FK556" s="38"/>
      <c r="FL556" s="38"/>
      <c r="FM556" s="38"/>
      <c r="FN556" s="38"/>
      <c r="FO556" s="38"/>
      <c r="FP556" s="38"/>
      <c r="FQ556" s="38"/>
      <c r="FR556" s="38"/>
      <c r="FS556" s="38"/>
      <c r="FT556" s="38"/>
      <c r="FU556" s="38"/>
      <c r="FV556" s="38"/>
      <c r="FW556" s="38"/>
      <c r="FX556" s="38"/>
      <c r="FY556" s="38"/>
      <c r="FZ556" s="38"/>
      <c r="GA556" s="38"/>
      <c r="GB556" s="38"/>
      <c r="GC556" s="38"/>
      <c r="GD556" s="38"/>
      <c r="GE556" s="38"/>
      <c r="GF556" s="38"/>
      <c r="GG556" s="38"/>
      <c r="GH556" s="38"/>
      <c r="GI556" s="38"/>
      <c r="GJ556" s="38"/>
      <c r="GK556" s="38"/>
      <c r="GL556" s="38"/>
      <c r="GM556" s="38"/>
      <c r="GN556" s="38"/>
      <c r="GO556" s="38"/>
      <c r="GP556" s="38"/>
      <c r="GQ556" s="38"/>
      <c r="GR556" s="38"/>
      <c r="GS556" s="38"/>
      <c r="GT556" s="38"/>
      <c r="GU556" s="38"/>
      <c r="GV556" s="38"/>
      <c r="GW556" s="38"/>
      <c r="GX556" s="38"/>
      <c r="GY556" s="38"/>
      <c r="GZ556" s="38"/>
      <c r="HA556" s="38"/>
      <c r="HB556" s="38"/>
      <c r="HC556" s="38"/>
      <c r="HD556" s="38"/>
      <c r="HE556" s="38"/>
      <c r="HF556" s="38"/>
      <c r="HG556" s="38"/>
      <c r="HH556" s="38"/>
      <c r="HI556" s="38"/>
      <c r="HJ556" s="38"/>
      <c r="HK556" s="38"/>
      <c r="HL556" s="38"/>
      <c r="HM556" s="38"/>
      <c r="HN556" s="38"/>
      <c r="HO556" s="38"/>
      <c r="HP556" s="38"/>
      <c r="HQ556" s="38"/>
      <c r="HR556" s="38"/>
      <c r="HS556" s="38"/>
      <c r="HT556" s="38"/>
      <c r="HU556" s="38"/>
      <c r="HV556" s="38"/>
      <c r="HW556" s="38"/>
      <c r="HX556" s="38"/>
      <c r="HY556" s="38"/>
      <c r="HZ556" s="38"/>
      <c r="IA556" s="38"/>
      <c r="IB556" s="38"/>
      <c r="IC556" s="38"/>
      <c r="ID556" s="38"/>
      <c r="IE556" s="38"/>
      <c r="IF556" s="38"/>
      <c r="IG556" s="38"/>
      <c r="IH556" s="38"/>
    </row>
    <row r="557" ht="19.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  <c r="CE557" s="38"/>
      <c r="CF557" s="38"/>
      <c r="CG557" s="38"/>
      <c r="CH557" s="38"/>
      <c r="CI557" s="38"/>
      <c r="CJ557" s="38"/>
      <c r="CK557" s="38"/>
      <c r="CL557" s="38"/>
      <c r="CM557" s="38"/>
      <c r="CN557" s="38"/>
      <c r="CO557" s="38"/>
      <c r="CP557" s="38"/>
      <c r="CQ557" s="38"/>
      <c r="CR557" s="38"/>
      <c r="CS557" s="38"/>
      <c r="CT557" s="38"/>
      <c r="CU557" s="38"/>
      <c r="CV557" s="38"/>
      <c r="CW557" s="38"/>
      <c r="CX557" s="38"/>
      <c r="CY557" s="38"/>
      <c r="CZ557" s="38"/>
      <c r="DA557" s="38"/>
      <c r="DB557" s="38"/>
      <c r="DC557" s="38"/>
      <c r="DD557" s="38"/>
      <c r="DE557" s="38"/>
      <c r="DF557" s="38"/>
      <c r="DG557" s="38"/>
      <c r="DH557" s="38"/>
      <c r="DI557" s="38"/>
      <c r="DJ557" s="38"/>
      <c r="DK557" s="38"/>
      <c r="DL557" s="38"/>
      <c r="DM557" s="38"/>
      <c r="DN557" s="38"/>
      <c r="DO557" s="38"/>
      <c r="DP557" s="38"/>
      <c r="DQ557" s="38"/>
      <c r="DR557" s="38"/>
      <c r="DS557" s="38"/>
      <c r="DT557" s="38"/>
      <c r="DU557" s="38"/>
      <c r="DV557" s="38"/>
      <c r="DW557" s="38"/>
      <c r="DX557" s="38"/>
      <c r="DY557" s="38"/>
      <c r="DZ557" s="38"/>
      <c r="EA557" s="38"/>
      <c r="EB557" s="38"/>
      <c r="EC557" s="38"/>
      <c r="ED557" s="38"/>
      <c r="EE557" s="38"/>
      <c r="EF557" s="38"/>
      <c r="EG557" s="38"/>
      <c r="EH557" s="38"/>
      <c r="EI557" s="38"/>
      <c r="EJ557" s="38"/>
      <c r="EK557" s="38"/>
      <c r="EL557" s="38"/>
      <c r="EM557" s="38"/>
      <c r="EN557" s="38"/>
      <c r="EO557" s="38"/>
      <c r="EP557" s="38"/>
      <c r="EQ557" s="38"/>
      <c r="ER557" s="38"/>
      <c r="ES557" s="38"/>
      <c r="ET557" s="38"/>
      <c r="EU557" s="38"/>
      <c r="EV557" s="38"/>
      <c r="EW557" s="38"/>
      <c r="EX557" s="38"/>
      <c r="EY557" s="38"/>
      <c r="EZ557" s="38"/>
      <c r="FA557" s="38"/>
      <c r="FB557" s="38"/>
      <c r="FC557" s="38"/>
      <c r="FD557" s="38"/>
      <c r="FE557" s="38"/>
      <c r="FF557" s="38"/>
      <c r="FG557" s="38"/>
      <c r="FH557" s="38"/>
      <c r="FI557" s="38"/>
      <c r="FJ557" s="38"/>
      <c r="FK557" s="38"/>
      <c r="FL557" s="38"/>
      <c r="FM557" s="38"/>
      <c r="FN557" s="38"/>
      <c r="FO557" s="38"/>
      <c r="FP557" s="38"/>
      <c r="FQ557" s="38"/>
      <c r="FR557" s="38"/>
      <c r="FS557" s="38"/>
      <c r="FT557" s="38"/>
      <c r="FU557" s="38"/>
      <c r="FV557" s="38"/>
      <c r="FW557" s="38"/>
      <c r="FX557" s="38"/>
      <c r="FY557" s="38"/>
      <c r="FZ557" s="38"/>
      <c r="GA557" s="38"/>
      <c r="GB557" s="38"/>
      <c r="GC557" s="38"/>
      <c r="GD557" s="38"/>
      <c r="GE557" s="38"/>
      <c r="GF557" s="38"/>
      <c r="GG557" s="38"/>
      <c r="GH557" s="38"/>
      <c r="GI557" s="38"/>
      <c r="GJ557" s="38"/>
      <c r="GK557" s="38"/>
      <c r="GL557" s="38"/>
      <c r="GM557" s="38"/>
      <c r="GN557" s="38"/>
      <c r="GO557" s="38"/>
      <c r="GP557" s="38"/>
      <c r="GQ557" s="38"/>
      <c r="GR557" s="38"/>
      <c r="GS557" s="38"/>
      <c r="GT557" s="38"/>
      <c r="GU557" s="38"/>
      <c r="GV557" s="38"/>
      <c r="GW557" s="38"/>
      <c r="GX557" s="38"/>
      <c r="GY557" s="38"/>
      <c r="GZ557" s="38"/>
      <c r="HA557" s="38"/>
      <c r="HB557" s="38"/>
      <c r="HC557" s="38"/>
      <c r="HD557" s="38"/>
      <c r="HE557" s="38"/>
      <c r="HF557" s="38"/>
      <c r="HG557" s="38"/>
      <c r="HH557" s="38"/>
      <c r="HI557" s="38"/>
      <c r="HJ557" s="38"/>
      <c r="HK557" s="38"/>
      <c r="HL557" s="38"/>
      <c r="HM557" s="38"/>
      <c r="HN557" s="38"/>
      <c r="HO557" s="38"/>
      <c r="HP557" s="38"/>
      <c r="HQ557" s="38"/>
      <c r="HR557" s="38"/>
      <c r="HS557" s="38"/>
      <c r="HT557" s="38"/>
      <c r="HU557" s="38"/>
      <c r="HV557" s="38"/>
      <c r="HW557" s="38"/>
      <c r="HX557" s="38"/>
      <c r="HY557" s="38"/>
      <c r="HZ557" s="38"/>
      <c r="IA557" s="38"/>
      <c r="IB557" s="38"/>
      <c r="IC557" s="38"/>
      <c r="ID557" s="38"/>
      <c r="IE557" s="38"/>
      <c r="IF557" s="38"/>
      <c r="IG557" s="38"/>
      <c r="IH557" s="38"/>
    </row>
    <row r="558" ht="19.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  <c r="CE558" s="38"/>
      <c r="CF558" s="38"/>
      <c r="CG558" s="38"/>
      <c r="CH558" s="38"/>
      <c r="CI558" s="38"/>
      <c r="CJ558" s="38"/>
      <c r="CK558" s="38"/>
      <c r="CL558" s="38"/>
      <c r="CM558" s="38"/>
      <c r="CN558" s="38"/>
      <c r="CO558" s="38"/>
      <c r="CP558" s="38"/>
      <c r="CQ558" s="38"/>
      <c r="CR558" s="38"/>
      <c r="CS558" s="38"/>
      <c r="CT558" s="38"/>
      <c r="CU558" s="38"/>
      <c r="CV558" s="38"/>
      <c r="CW558" s="38"/>
      <c r="CX558" s="38"/>
      <c r="CY558" s="38"/>
      <c r="CZ558" s="38"/>
      <c r="DA558" s="38"/>
      <c r="DB558" s="38"/>
      <c r="DC558" s="38"/>
      <c r="DD558" s="38"/>
      <c r="DE558" s="38"/>
      <c r="DF558" s="38"/>
      <c r="DG558" s="38"/>
      <c r="DH558" s="38"/>
      <c r="DI558" s="38"/>
      <c r="DJ558" s="38"/>
      <c r="DK558" s="38"/>
      <c r="DL558" s="38"/>
      <c r="DM558" s="38"/>
      <c r="DN558" s="38"/>
      <c r="DO558" s="38"/>
      <c r="DP558" s="38"/>
      <c r="DQ558" s="38"/>
      <c r="DR558" s="38"/>
      <c r="DS558" s="38"/>
      <c r="DT558" s="38"/>
      <c r="DU558" s="38"/>
      <c r="DV558" s="38"/>
      <c r="DW558" s="38"/>
      <c r="DX558" s="38"/>
      <c r="DY558" s="38"/>
      <c r="DZ558" s="38"/>
      <c r="EA558" s="38"/>
      <c r="EB558" s="38"/>
      <c r="EC558" s="38"/>
      <c r="ED558" s="38"/>
      <c r="EE558" s="38"/>
      <c r="EF558" s="38"/>
      <c r="EG558" s="38"/>
      <c r="EH558" s="38"/>
      <c r="EI558" s="38"/>
      <c r="EJ558" s="38"/>
      <c r="EK558" s="38"/>
      <c r="EL558" s="38"/>
      <c r="EM558" s="38"/>
      <c r="EN558" s="38"/>
      <c r="EO558" s="38"/>
      <c r="EP558" s="38"/>
      <c r="EQ558" s="38"/>
      <c r="ER558" s="38"/>
      <c r="ES558" s="38"/>
      <c r="ET558" s="38"/>
      <c r="EU558" s="38"/>
      <c r="EV558" s="38"/>
      <c r="EW558" s="38"/>
      <c r="EX558" s="38"/>
      <c r="EY558" s="38"/>
      <c r="EZ558" s="38"/>
      <c r="FA558" s="38"/>
      <c r="FB558" s="38"/>
      <c r="FC558" s="38"/>
      <c r="FD558" s="38"/>
      <c r="FE558" s="38"/>
      <c r="FF558" s="38"/>
      <c r="FG558" s="38"/>
      <c r="FH558" s="38"/>
      <c r="FI558" s="38"/>
      <c r="FJ558" s="38"/>
      <c r="FK558" s="38"/>
      <c r="FL558" s="38"/>
      <c r="FM558" s="38"/>
      <c r="FN558" s="38"/>
      <c r="FO558" s="38"/>
      <c r="FP558" s="38"/>
      <c r="FQ558" s="38"/>
      <c r="FR558" s="38"/>
      <c r="FS558" s="38"/>
      <c r="FT558" s="38"/>
      <c r="FU558" s="38"/>
      <c r="FV558" s="38"/>
      <c r="FW558" s="38"/>
      <c r="FX558" s="38"/>
      <c r="FY558" s="38"/>
      <c r="FZ558" s="38"/>
      <c r="GA558" s="38"/>
      <c r="GB558" s="38"/>
      <c r="GC558" s="38"/>
      <c r="GD558" s="38"/>
      <c r="GE558" s="38"/>
      <c r="GF558" s="38"/>
      <c r="GG558" s="38"/>
      <c r="GH558" s="38"/>
      <c r="GI558" s="38"/>
      <c r="GJ558" s="38"/>
      <c r="GK558" s="38"/>
      <c r="GL558" s="38"/>
      <c r="GM558" s="38"/>
      <c r="GN558" s="38"/>
      <c r="GO558" s="38"/>
      <c r="GP558" s="38"/>
      <c r="GQ558" s="38"/>
      <c r="GR558" s="38"/>
      <c r="GS558" s="38"/>
      <c r="GT558" s="38"/>
      <c r="GU558" s="38"/>
      <c r="GV558" s="38"/>
      <c r="GW558" s="38"/>
      <c r="GX558" s="38"/>
      <c r="GY558" s="38"/>
      <c r="GZ558" s="38"/>
      <c r="HA558" s="38"/>
      <c r="HB558" s="38"/>
      <c r="HC558" s="38"/>
      <c r="HD558" s="38"/>
      <c r="HE558" s="38"/>
      <c r="HF558" s="38"/>
      <c r="HG558" s="38"/>
      <c r="HH558" s="38"/>
      <c r="HI558" s="38"/>
      <c r="HJ558" s="38"/>
      <c r="HK558" s="38"/>
      <c r="HL558" s="38"/>
      <c r="HM558" s="38"/>
      <c r="HN558" s="38"/>
      <c r="HO558" s="38"/>
      <c r="HP558" s="38"/>
      <c r="HQ558" s="38"/>
      <c r="HR558" s="38"/>
      <c r="HS558" s="38"/>
      <c r="HT558" s="38"/>
      <c r="HU558" s="38"/>
      <c r="HV558" s="38"/>
      <c r="HW558" s="38"/>
      <c r="HX558" s="38"/>
      <c r="HY558" s="38"/>
      <c r="HZ558" s="38"/>
      <c r="IA558" s="38"/>
      <c r="IB558" s="38"/>
      <c r="IC558" s="38"/>
      <c r="ID558" s="38"/>
      <c r="IE558" s="38"/>
      <c r="IF558" s="38"/>
      <c r="IG558" s="38"/>
      <c r="IH558" s="38"/>
    </row>
    <row r="559" ht="19.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  <c r="CE559" s="38"/>
      <c r="CF559" s="38"/>
      <c r="CG559" s="38"/>
      <c r="CH559" s="38"/>
      <c r="CI559" s="38"/>
      <c r="CJ559" s="38"/>
      <c r="CK559" s="38"/>
      <c r="CL559" s="38"/>
      <c r="CM559" s="38"/>
      <c r="CN559" s="38"/>
      <c r="CO559" s="38"/>
      <c r="CP559" s="38"/>
      <c r="CQ559" s="38"/>
      <c r="CR559" s="38"/>
      <c r="CS559" s="38"/>
      <c r="CT559" s="38"/>
      <c r="CU559" s="38"/>
      <c r="CV559" s="38"/>
      <c r="CW559" s="38"/>
      <c r="CX559" s="38"/>
      <c r="CY559" s="38"/>
      <c r="CZ559" s="38"/>
      <c r="DA559" s="38"/>
      <c r="DB559" s="38"/>
      <c r="DC559" s="38"/>
      <c r="DD559" s="38"/>
      <c r="DE559" s="38"/>
      <c r="DF559" s="38"/>
      <c r="DG559" s="38"/>
      <c r="DH559" s="38"/>
      <c r="DI559" s="38"/>
      <c r="DJ559" s="38"/>
      <c r="DK559" s="38"/>
      <c r="DL559" s="38"/>
      <c r="DM559" s="38"/>
      <c r="DN559" s="38"/>
      <c r="DO559" s="38"/>
      <c r="DP559" s="38"/>
      <c r="DQ559" s="38"/>
      <c r="DR559" s="38"/>
      <c r="DS559" s="38"/>
      <c r="DT559" s="38"/>
      <c r="DU559" s="38"/>
      <c r="DV559" s="38"/>
      <c r="DW559" s="38"/>
      <c r="DX559" s="38"/>
      <c r="DY559" s="38"/>
      <c r="DZ559" s="38"/>
      <c r="EA559" s="38"/>
      <c r="EB559" s="38"/>
      <c r="EC559" s="38"/>
      <c r="ED559" s="38"/>
      <c r="EE559" s="38"/>
      <c r="EF559" s="38"/>
      <c r="EG559" s="38"/>
      <c r="EH559" s="38"/>
      <c r="EI559" s="38"/>
      <c r="EJ559" s="38"/>
      <c r="EK559" s="38"/>
      <c r="EL559" s="38"/>
      <c r="EM559" s="38"/>
      <c r="EN559" s="38"/>
      <c r="EO559" s="38"/>
      <c r="EP559" s="38"/>
      <c r="EQ559" s="38"/>
      <c r="ER559" s="38"/>
      <c r="ES559" s="38"/>
      <c r="ET559" s="38"/>
      <c r="EU559" s="38"/>
      <c r="EV559" s="38"/>
      <c r="EW559" s="38"/>
      <c r="EX559" s="38"/>
      <c r="EY559" s="38"/>
      <c r="EZ559" s="38"/>
      <c r="FA559" s="38"/>
      <c r="FB559" s="38"/>
      <c r="FC559" s="38"/>
      <c r="FD559" s="38"/>
      <c r="FE559" s="38"/>
      <c r="FF559" s="38"/>
      <c r="FG559" s="38"/>
      <c r="FH559" s="38"/>
      <c r="FI559" s="38"/>
      <c r="FJ559" s="38"/>
      <c r="FK559" s="38"/>
      <c r="FL559" s="38"/>
      <c r="FM559" s="38"/>
      <c r="FN559" s="38"/>
      <c r="FO559" s="38"/>
      <c r="FP559" s="38"/>
      <c r="FQ559" s="38"/>
      <c r="FR559" s="38"/>
      <c r="FS559" s="38"/>
      <c r="FT559" s="38"/>
      <c r="FU559" s="38"/>
      <c r="FV559" s="38"/>
      <c r="FW559" s="38"/>
      <c r="FX559" s="38"/>
      <c r="FY559" s="38"/>
      <c r="FZ559" s="38"/>
      <c r="GA559" s="38"/>
      <c r="GB559" s="38"/>
      <c r="GC559" s="38"/>
      <c r="GD559" s="38"/>
      <c r="GE559" s="38"/>
      <c r="GF559" s="38"/>
      <c r="GG559" s="38"/>
      <c r="GH559" s="38"/>
      <c r="GI559" s="38"/>
      <c r="GJ559" s="38"/>
      <c r="GK559" s="38"/>
      <c r="GL559" s="38"/>
      <c r="GM559" s="38"/>
      <c r="GN559" s="38"/>
      <c r="GO559" s="38"/>
      <c r="GP559" s="38"/>
      <c r="GQ559" s="38"/>
      <c r="GR559" s="38"/>
      <c r="GS559" s="38"/>
      <c r="GT559" s="38"/>
      <c r="GU559" s="38"/>
      <c r="GV559" s="38"/>
      <c r="GW559" s="38"/>
      <c r="GX559" s="38"/>
      <c r="GY559" s="38"/>
      <c r="GZ559" s="38"/>
      <c r="HA559" s="38"/>
      <c r="HB559" s="38"/>
      <c r="HC559" s="38"/>
      <c r="HD559" s="38"/>
      <c r="HE559" s="38"/>
      <c r="HF559" s="38"/>
      <c r="HG559" s="38"/>
      <c r="HH559" s="38"/>
      <c r="HI559" s="38"/>
      <c r="HJ559" s="38"/>
      <c r="HK559" s="38"/>
      <c r="HL559" s="38"/>
      <c r="HM559" s="38"/>
      <c r="HN559" s="38"/>
      <c r="HO559" s="38"/>
      <c r="HP559" s="38"/>
      <c r="HQ559" s="38"/>
      <c r="HR559" s="38"/>
      <c r="HS559" s="38"/>
      <c r="HT559" s="38"/>
      <c r="HU559" s="38"/>
      <c r="HV559" s="38"/>
      <c r="HW559" s="38"/>
      <c r="HX559" s="38"/>
      <c r="HY559" s="38"/>
      <c r="HZ559" s="38"/>
      <c r="IA559" s="38"/>
      <c r="IB559" s="38"/>
      <c r="IC559" s="38"/>
      <c r="ID559" s="38"/>
      <c r="IE559" s="38"/>
      <c r="IF559" s="38"/>
      <c r="IG559" s="38"/>
      <c r="IH559" s="38"/>
    </row>
    <row r="560" ht="19.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  <c r="CE560" s="38"/>
      <c r="CF560" s="38"/>
      <c r="CG560" s="38"/>
      <c r="CH560" s="38"/>
      <c r="CI560" s="38"/>
      <c r="CJ560" s="38"/>
      <c r="CK560" s="38"/>
      <c r="CL560" s="38"/>
      <c r="CM560" s="38"/>
      <c r="CN560" s="38"/>
      <c r="CO560" s="38"/>
      <c r="CP560" s="38"/>
      <c r="CQ560" s="38"/>
      <c r="CR560" s="38"/>
      <c r="CS560" s="38"/>
      <c r="CT560" s="38"/>
      <c r="CU560" s="38"/>
      <c r="CV560" s="38"/>
      <c r="CW560" s="38"/>
      <c r="CX560" s="38"/>
      <c r="CY560" s="38"/>
      <c r="CZ560" s="38"/>
      <c r="DA560" s="38"/>
      <c r="DB560" s="38"/>
      <c r="DC560" s="38"/>
      <c r="DD560" s="38"/>
      <c r="DE560" s="38"/>
      <c r="DF560" s="38"/>
      <c r="DG560" s="38"/>
      <c r="DH560" s="38"/>
      <c r="DI560" s="38"/>
      <c r="DJ560" s="38"/>
      <c r="DK560" s="38"/>
      <c r="DL560" s="38"/>
      <c r="DM560" s="38"/>
      <c r="DN560" s="38"/>
      <c r="DO560" s="38"/>
      <c r="DP560" s="38"/>
      <c r="DQ560" s="38"/>
      <c r="DR560" s="38"/>
      <c r="DS560" s="38"/>
      <c r="DT560" s="38"/>
      <c r="DU560" s="38"/>
      <c r="DV560" s="38"/>
      <c r="DW560" s="38"/>
      <c r="DX560" s="38"/>
      <c r="DY560" s="38"/>
      <c r="DZ560" s="38"/>
      <c r="EA560" s="38"/>
      <c r="EB560" s="38"/>
      <c r="EC560" s="38"/>
      <c r="ED560" s="38"/>
      <c r="EE560" s="38"/>
      <c r="EF560" s="38"/>
      <c r="EG560" s="38"/>
      <c r="EH560" s="38"/>
      <c r="EI560" s="38"/>
      <c r="EJ560" s="38"/>
      <c r="EK560" s="38"/>
      <c r="EL560" s="38"/>
      <c r="EM560" s="38"/>
      <c r="EN560" s="38"/>
      <c r="EO560" s="38"/>
      <c r="EP560" s="38"/>
      <c r="EQ560" s="38"/>
      <c r="ER560" s="38"/>
      <c r="ES560" s="38"/>
      <c r="ET560" s="38"/>
      <c r="EU560" s="38"/>
      <c r="EV560" s="38"/>
      <c r="EW560" s="38"/>
      <c r="EX560" s="38"/>
      <c r="EY560" s="38"/>
      <c r="EZ560" s="38"/>
      <c r="FA560" s="38"/>
      <c r="FB560" s="38"/>
      <c r="FC560" s="38"/>
      <c r="FD560" s="38"/>
      <c r="FE560" s="38"/>
      <c r="FF560" s="38"/>
      <c r="FG560" s="38"/>
      <c r="FH560" s="38"/>
      <c r="FI560" s="38"/>
      <c r="FJ560" s="38"/>
      <c r="FK560" s="38"/>
      <c r="FL560" s="38"/>
      <c r="FM560" s="38"/>
      <c r="FN560" s="38"/>
      <c r="FO560" s="38"/>
      <c r="FP560" s="38"/>
      <c r="FQ560" s="38"/>
      <c r="FR560" s="38"/>
      <c r="FS560" s="38"/>
      <c r="FT560" s="38"/>
      <c r="FU560" s="38"/>
      <c r="FV560" s="38"/>
      <c r="FW560" s="38"/>
      <c r="FX560" s="38"/>
      <c r="FY560" s="38"/>
      <c r="FZ560" s="38"/>
      <c r="GA560" s="38"/>
      <c r="GB560" s="38"/>
      <c r="GC560" s="38"/>
      <c r="GD560" s="38"/>
      <c r="GE560" s="38"/>
      <c r="GF560" s="38"/>
      <c r="GG560" s="38"/>
      <c r="GH560" s="38"/>
      <c r="GI560" s="38"/>
      <c r="GJ560" s="38"/>
      <c r="GK560" s="38"/>
      <c r="GL560" s="38"/>
      <c r="GM560" s="38"/>
      <c r="GN560" s="38"/>
      <c r="GO560" s="38"/>
      <c r="GP560" s="38"/>
      <c r="GQ560" s="38"/>
      <c r="GR560" s="38"/>
      <c r="GS560" s="38"/>
      <c r="GT560" s="38"/>
      <c r="GU560" s="38"/>
      <c r="GV560" s="38"/>
      <c r="GW560" s="38"/>
      <c r="GX560" s="38"/>
      <c r="GY560" s="38"/>
      <c r="GZ560" s="38"/>
      <c r="HA560" s="38"/>
      <c r="HB560" s="38"/>
      <c r="HC560" s="38"/>
      <c r="HD560" s="38"/>
      <c r="HE560" s="38"/>
      <c r="HF560" s="38"/>
      <c r="HG560" s="38"/>
      <c r="HH560" s="38"/>
      <c r="HI560" s="38"/>
      <c r="HJ560" s="38"/>
      <c r="HK560" s="38"/>
      <c r="HL560" s="38"/>
      <c r="HM560" s="38"/>
      <c r="HN560" s="38"/>
      <c r="HO560" s="38"/>
      <c r="HP560" s="38"/>
      <c r="HQ560" s="38"/>
      <c r="HR560" s="38"/>
      <c r="HS560" s="38"/>
      <c r="HT560" s="38"/>
      <c r="HU560" s="38"/>
      <c r="HV560" s="38"/>
      <c r="HW560" s="38"/>
      <c r="HX560" s="38"/>
      <c r="HY560" s="38"/>
      <c r="HZ560" s="38"/>
      <c r="IA560" s="38"/>
      <c r="IB560" s="38"/>
      <c r="IC560" s="38"/>
      <c r="ID560" s="38"/>
      <c r="IE560" s="38"/>
      <c r="IF560" s="38"/>
      <c r="IG560" s="38"/>
      <c r="IH560" s="38"/>
    </row>
    <row r="561" ht="19.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  <c r="CE561" s="38"/>
      <c r="CF561" s="38"/>
      <c r="CG561" s="38"/>
      <c r="CH561" s="38"/>
      <c r="CI561" s="38"/>
      <c r="CJ561" s="38"/>
      <c r="CK561" s="38"/>
      <c r="CL561" s="38"/>
      <c r="CM561" s="38"/>
      <c r="CN561" s="38"/>
      <c r="CO561" s="38"/>
      <c r="CP561" s="38"/>
      <c r="CQ561" s="38"/>
      <c r="CR561" s="38"/>
      <c r="CS561" s="38"/>
      <c r="CT561" s="38"/>
      <c r="CU561" s="38"/>
      <c r="CV561" s="38"/>
      <c r="CW561" s="38"/>
      <c r="CX561" s="38"/>
      <c r="CY561" s="38"/>
      <c r="CZ561" s="38"/>
      <c r="DA561" s="38"/>
      <c r="DB561" s="38"/>
      <c r="DC561" s="38"/>
      <c r="DD561" s="38"/>
      <c r="DE561" s="38"/>
      <c r="DF561" s="38"/>
      <c r="DG561" s="38"/>
      <c r="DH561" s="38"/>
      <c r="DI561" s="38"/>
      <c r="DJ561" s="38"/>
      <c r="DK561" s="38"/>
      <c r="DL561" s="38"/>
      <c r="DM561" s="38"/>
      <c r="DN561" s="38"/>
      <c r="DO561" s="38"/>
      <c r="DP561" s="38"/>
      <c r="DQ561" s="38"/>
      <c r="DR561" s="38"/>
      <c r="DS561" s="38"/>
      <c r="DT561" s="38"/>
      <c r="DU561" s="38"/>
      <c r="DV561" s="38"/>
      <c r="DW561" s="38"/>
      <c r="DX561" s="38"/>
      <c r="DY561" s="38"/>
      <c r="DZ561" s="38"/>
      <c r="EA561" s="38"/>
      <c r="EB561" s="38"/>
      <c r="EC561" s="38"/>
      <c r="ED561" s="38"/>
      <c r="EE561" s="38"/>
      <c r="EF561" s="38"/>
      <c r="EG561" s="38"/>
      <c r="EH561" s="38"/>
      <c r="EI561" s="38"/>
      <c r="EJ561" s="38"/>
      <c r="EK561" s="38"/>
      <c r="EL561" s="38"/>
      <c r="EM561" s="38"/>
      <c r="EN561" s="38"/>
      <c r="EO561" s="38"/>
      <c r="EP561" s="38"/>
      <c r="EQ561" s="38"/>
      <c r="ER561" s="38"/>
      <c r="ES561" s="38"/>
      <c r="ET561" s="38"/>
      <c r="EU561" s="38"/>
      <c r="EV561" s="38"/>
      <c r="EW561" s="38"/>
      <c r="EX561" s="38"/>
      <c r="EY561" s="38"/>
      <c r="EZ561" s="38"/>
      <c r="FA561" s="38"/>
      <c r="FB561" s="38"/>
      <c r="FC561" s="38"/>
      <c r="FD561" s="38"/>
      <c r="FE561" s="38"/>
      <c r="FF561" s="38"/>
      <c r="FG561" s="38"/>
      <c r="FH561" s="38"/>
      <c r="FI561" s="38"/>
      <c r="FJ561" s="38"/>
      <c r="FK561" s="38"/>
      <c r="FL561" s="38"/>
      <c r="FM561" s="38"/>
      <c r="FN561" s="38"/>
      <c r="FO561" s="38"/>
      <c r="FP561" s="38"/>
      <c r="FQ561" s="38"/>
      <c r="FR561" s="38"/>
      <c r="FS561" s="38"/>
      <c r="FT561" s="38"/>
      <c r="FU561" s="38"/>
      <c r="FV561" s="38"/>
      <c r="FW561" s="38"/>
      <c r="FX561" s="38"/>
      <c r="FY561" s="38"/>
      <c r="FZ561" s="38"/>
      <c r="GA561" s="38"/>
      <c r="GB561" s="38"/>
      <c r="GC561" s="38"/>
      <c r="GD561" s="38"/>
      <c r="GE561" s="38"/>
      <c r="GF561" s="38"/>
      <c r="GG561" s="38"/>
      <c r="GH561" s="38"/>
      <c r="GI561" s="38"/>
      <c r="GJ561" s="38"/>
      <c r="GK561" s="38"/>
      <c r="GL561" s="38"/>
      <c r="GM561" s="38"/>
      <c r="GN561" s="38"/>
      <c r="GO561" s="38"/>
      <c r="GP561" s="38"/>
      <c r="GQ561" s="38"/>
      <c r="GR561" s="38"/>
      <c r="GS561" s="38"/>
      <c r="GT561" s="38"/>
      <c r="GU561" s="38"/>
      <c r="GV561" s="38"/>
      <c r="GW561" s="38"/>
      <c r="GX561" s="38"/>
      <c r="GY561" s="38"/>
      <c r="GZ561" s="38"/>
      <c r="HA561" s="38"/>
      <c r="HB561" s="38"/>
      <c r="HC561" s="38"/>
      <c r="HD561" s="38"/>
      <c r="HE561" s="38"/>
      <c r="HF561" s="38"/>
      <c r="HG561" s="38"/>
      <c r="HH561" s="38"/>
      <c r="HI561" s="38"/>
      <c r="HJ561" s="38"/>
      <c r="HK561" s="38"/>
      <c r="HL561" s="38"/>
      <c r="HM561" s="38"/>
      <c r="HN561" s="38"/>
      <c r="HO561" s="38"/>
      <c r="HP561" s="38"/>
      <c r="HQ561" s="38"/>
      <c r="HR561" s="38"/>
      <c r="HS561" s="38"/>
      <c r="HT561" s="38"/>
      <c r="HU561" s="38"/>
      <c r="HV561" s="38"/>
      <c r="HW561" s="38"/>
      <c r="HX561" s="38"/>
      <c r="HY561" s="38"/>
      <c r="HZ561" s="38"/>
      <c r="IA561" s="38"/>
      <c r="IB561" s="38"/>
      <c r="IC561" s="38"/>
      <c r="ID561" s="38"/>
      <c r="IE561" s="38"/>
      <c r="IF561" s="38"/>
      <c r="IG561" s="38"/>
      <c r="IH561" s="38"/>
    </row>
    <row r="562" ht="19.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  <c r="CE562" s="38"/>
      <c r="CF562" s="38"/>
      <c r="CG562" s="38"/>
      <c r="CH562" s="38"/>
      <c r="CI562" s="38"/>
      <c r="CJ562" s="38"/>
      <c r="CK562" s="38"/>
      <c r="CL562" s="38"/>
      <c r="CM562" s="38"/>
      <c r="CN562" s="38"/>
      <c r="CO562" s="38"/>
      <c r="CP562" s="38"/>
      <c r="CQ562" s="38"/>
      <c r="CR562" s="38"/>
      <c r="CS562" s="38"/>
      <c r="CT562" s="38"/>
      <c r="CU562" s="38"/>
      <c r="CV562" s="38"/>
      <c r="CW562" s="38"/>
      <c r="CX562" s="38"/>
      <c r="CY562" s="38"/>
      <c r="CZ562" s="38"/>
      <c r="DA562" s="38"/>
      <c r="DB562" s="38"/>
      <c r="DC562" s="38"/>
      <c r="DD562" s="38"/>
      <c r="DE562" s="38"/>
      <c r="DF562" s="38"/>
      <c r="DG562" s="38"/>
      <c r="DH562" s="38"/>
      <c r="DI562" s="38"/>
      <c r="DJ562" s="38"/>
      <c r="DK562" s="38"/>
      <c r="DL562" s="38"/>
      <c r="DM562" s="38"/>
      <c r="DN562" s="38"/>
      <c r="DO562" s="38"/>
      <c r="DP562" s="38"/>
      <c r="DQ562" s="38"/>
      <c r="DR562" s="38"/>
      <c r="DS562" s="38"/>
      <c r="DT562" s="38"/>
      <c r="DU562" s="38"/>
      <c r="DV562" s="38"/>
      <c r="DW562" s="38"/>
      <c r="DX562" s="38"/>
      <c r="DY562" s="38"/>
      <c r="DZ562" s="38"/>
      <c r="EA562" s="38"/>
      <c r="EB562" s="38"/>
      <c r="EC562" s="38"/>
      <c r="ED562" s="38"/>
      <c r="EE562" s="38"/>
      <c r="EF562" s="38"/>
      <c r="EG562" s="38"/>
      <c r="EH562" s="38"/>
      <c r="EI562" s="38"/>
      <c r="EJ562" s="38"/>
      <c r="EK562" s="38"/>
      <c r="EL562" s="38"/>
      <c r="EM562" s="38"/>
      <c r="EN562" s="38"/>
      <c r="EO562" s="38"/>
      <c r="EP562" s="38"/>
      <c r="EQ562" s="38"/>
      <c r="ER562" s="38"/>
      <c r="ES562" s="38"/>
      <c r="ET562" s="38"/>
      <c r="EU562" s="38"/>
      <c r="EV562" s="38"/>
      <c r="EW562" s="38"/>
      <c r="EX562" s="38"/>
      <c r="EY562" s="38"/>
      <c r="EZ562" s="38"/>
      <c r="FA562" s="38"/>
      <c r="FB562" s="38"/>
      <c r="FC562" s="38"/>
      <c r="FD562" s="38"/>
      <c r="FE562" s="38"/>
      <c r="FF562" s="38"/>
      <c r="FG562" s="38"/>
      <c r="FH562" s="38"/>
      <c r="FI562" s="38"/>
      <c r="FJ562" s="38"/>
      <c r="FK562" s="38"/>
      <c r="FL562" s="38"/>
      <c r="FM562" s="38"/>
      <c r="FN562" s="38"/>
      <c r="FO562" s="38"/>
      <c r="FP562" s="38"/>
      <c r="FQ562" s="38"/>
      <c r="FR562" s="38"/>
      <c r="FS562" s="38"/>
      <c r="FT562" s="38"/>
      <c r="FU562" s="38"/>
      <c r="FV562" s="38"/>
      <c r="FW562" s="38"/>
      <c r="FX562" s="38"/>
      <c r="FY562" s="38"/>
      <c r="FZ562" s="38"/>
      <c r="GA562" s="38"/>
      <c r="GB562" s="38"/>
      <c r="GC562" s="38"/>
      <c r="GD562" s="38"/>
      <c r="GE562" s="38"/>
      <c r="GF562" s="38"/>
      <c r="GG562" s="38"/>
      <c r="GH562" s="38"/>
      <c r="GI562" s="38"/>
      <c r="GJ562" s="38"/>
      <c r="GK562" s="38"/>
      <c r="GL562" s="38"/>
      <c r="GM562" s="38"/>
      <c r="GN562" s="38"/>
      <c r="GO562" s="38"/>
      <c r="GP562" s="38"/>
      <c r="GQ562" s="38"/>
      <c r="GR562" s="38"/>
      <c r="GS562" s="38"/>
      <c r="GT562" s="38"/>
      <c r="GU562" s="38"/>
      <c r="GV562" s="38"/>
      <c r="GW562" s="38"/>
      <c r="GX562" s="38"/>
      <c r="GY562" s="38"/>
      <c r="GZ562" s="38"/>
      <c r="HA562" s="38"/>
      <c r="HB562" s="38"/>
      <c r="HC562" s="38"/>
      <c r="HD562" s="38"/>
      <c r="HE562" s="38"/>
      <c r="HF562" s="38"/>
      <c r="HG562" s="38"/>
      <c r="HH562" s="38"/>
      <c r="HI562" s="38"/>
      <c r="HJ562" s="38"/>
      <c r="HK562" s="38"/>
      <c r="HL562" s="38"/>
      <c r="HM562" s="38"/>
      <c r="HN562" s="38"/>
      <c r="HO562" s="38"/>
      <c r="HP562" s="38"/>
      <c r="HQ562" s="38"/>
      <c r="HR562" s="38"/>
      <c r="HS562" s="38"/>
      <c r="HT562" s="38"/>
      <c r="HU562" s="38"/>
      <c r="HV562" s="38"/>
      <c r="HW562" s="38"/>
      <c r="HX562" s="38"/>
      <c r="HY562" s="38"/>
      <c r="HZ562" s="38"/>
      <c r="IA562" s="38"/>
      <c r="IB562" s="38"/>
      <c r="IC562" s="38"/>
      <c r="ID562" s="38"/>
      <c r="IE562" s="38"/>
      <c r="IF562" s="38"/>
      <c r="IG562" s="38"/>
      <c r="IH562" s="38"/>
    </row>
    <row r="563" ht="19.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  <c r="CE563" s="38"/>
      <c r="CF563" s="38"/>
      <c r="CG563" s="38"/>
      <c r="CH563" s="38"/>
      <c r="CI563" s="38"/>
      <c r="CJ563" s="38"/>
      <c r="CK563" s="38"/>
      <c r="CL563" s="38"/>
      <c r="CM563" s="38"/>
      <c r="CN563" s="38"/>
      <c r="CO563" s="38"/>
      <c r="CP563" s="38"/>
      <c r="CQ563" s="38"/>
      <c r="CR563" s="38"/>
      <c r="CS563" s="38"/>
      <c r="CT563" s="38"/>
      <c r="CU563" s="38"/>
      <c r="CV563" s="38"/>
      <c r="CW563" s="38"/>
      <c r="CX563" s="38"/>
      <c r="CY563" s="38"/>
      <c r="CZ563" s="38"/>
      <c r="DA563" s="38"/>
      <c r="DB563" s="38"/>
      <c r="DC563" s="38"/>
      <c r="DD563" s="38"/>
      <c r="DE563" s="38"/>
      <c r="DF563" s="38"/>
      <c r="DG563" s="38"/>
      <c r="DH563" s="38"/>
      <c r="DI563" s="38"/>
      <c r="DJ563" s="38"/>
      <c r="DK563" s="38"/>
      <c r="DL563" s="38"/>
      <c r="DM563" s="38"/>
      <c r="DN563" s="38"/>
      <c r="DO563" s="38"/>
      <c r="DP563" s="38"/>
      <c r="DQ563" s="38"/>
      <c r="DR563" s="38"/>
      <c r="DS563" s="38"/>
      <c r="DT563" s="38"/>
      <c r="DU563" s="38"/>
      <c r="DV563" s="38"/>
      <c r="DW563" s="38"/>
      <c r="DX563" s="38"/>
      <c r="DY563" s="38"/>
      <c r="DZ563" s="38"/>
      <c r="EA563" s="38"/>
      <c r="EB563" s="38"/>
      <c r="EC563" s="38"/>
      <c r="ED563" s="38"/>
      <c r="EE563" s="38"/>
      <c r="EF563" s="38"/>
      <c r="EG563" s="38"/>
      <c r="EH563" s="38"/>
      <c r="EI563" s="38"/>
      <c r="EJ563" s="38"/>
      <c r="EK563" s="38"/>
      <c r="EL563" s="38"/>
      <c r="EM563" s="38"/>
      <c r="EN563" s="38"/>
      <c r="EO563" s="38"/>
      <c r="EP563" s="38"/>
      <c r="EQ563" s="38"/>
      <c r="ER563" s="38"/>
      <c r="ES563" s="38"/>
      <c r="ET563" s="38"/>
      <c r="EU563" s="38"/>
      <c r="EV563" s="38"/>
      <c r="EW563" s="38"/>
      <c r="EX563" s="38"/>
      <c r="EY563" s="38"/>
      <c r="EZ563" s="38"/>
      <c r="FA563" s="38"/>
      <c r="FB563" s="38"/>
      <c r="FC563" s="38"/>
      <c r="FD563" s="38"/>
      <c r="FE563" s="38"/>
      <c r="FF563" s="38"/>
      <c r="FG563" s="38"/>
      <c r="FH563" s="38"/>
      <c r="FI563" s="38"/>
      <c r="FJ563" s="38"/>
      <c r="FK563" s="38"/>
      <c r="FL563" s="38"/>
      <c r="FM563" s="38"/>
      <c r="FN563" s="38"/>
      <c r="FO563" s="38"/>
      <c r="FP563" s="38"/>
      <c r="FQ563" s="38"/>
      <c r="FR563" s="38"/>
      <c r="FS563" s="38"/>
      <c r="FT563" s="38"/>
      <c r="FU563" s="38"/>
      <c r="FV563" s="38"/>
      <c r="FW563" s="38"/>
      <c r="FX563" s="38"/>
      <c r="FY563" s="38"/>
      <c r="FZ563" s="38"/>
      <c r="GA563" s="38"/>
      <c r="GB563" s="38"/>
      <c r="GC563" s="38"/>
      <c r="GD563" s="38"/>
      <c r="GE563" s="38"/>
      <c r="GF563" s="38"/>
      <c r="GG563" s="38"/>
      <c r="GH563" s="38"/>
      <c r="GI563" s="38"/>
      <c r="GJ563" s="38"/>
      <c r="GK563" s="38"/>
      <c r="GL563" s="38"/>
      <c r="GM563" s="38"/>
      <c r="GN563" s="38"/>
      <c r="GO563" s="38"/>
      <c r="GP563" s="38"/>
      <c r="GQ563" s="38"/>
      <c r="GR563" s="38"/>
      <c r="GS563" s="38"/>
      <c r="GT563" s="38"/>
      <c r="GU563" s="38"/>
      <c r="GV563" s="38"/>
      <c r="GW563" s="38"/>
      <c r="GX563" s="38"/>
      <c r="GY563" s="38"/>
      <c r="GZ563" s="38"/>
      <c r="HA563" s="38"/>
      <c r="HB563" s="38"/>
      <c r="HC563" s="38"/>
      <c r="HD563" s="38"/>
      <c r="HE563" s="38"/>
      <c r="HF563" s="38"/>
      <c r="HG563" s="38"/>
      <c r="HH563" s="38"/>
      <c r="HI563" s="38"/>
      <c r="HJ563" s="38"/>
      <c r="HK563" s="38"/>
      <c r="HL563" s="38"/>
      <c r="HM563" s="38"/>
      <c r="HN563" s="38"/>
      <c r="HO563" s="38"/>
      <c r="HP563" s="38"/>
      <c r="HQ563" s="38"/>
      <c r="HR563" s="38"/>
      <c r="HS563" s="38"/>
      <c r="HT563" s="38"/>
      <c r="HU563" s="38"/>
      <c r="HV563" s="38"/>
      <c r="HW563" s="38"/>
      <c r="HX563" s="38"/>
      <c r="HY563" s="38"/>
      <c r="HZ563" s="38"/>
      <c r="IA563" s="38"/>
      <c r="IB563" s="38"/>
      <c r="IC563" s="38"/>
      <c r="ID563" s="38"/>
      <c r="IE563" s="38"/>
      <c r="IF563" s="38"/>
      <c r="IG563" s="38"/>
      <c r="IH563" s="38"/>
    </row>
    <row r="564" ht="19.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  <c r="CE564" s="38"/>
      <c r="CF564" s="38"/>
      <c r="CG564" s="38"/>
      <c r="CH564" s="38"/>
      <c r="CI564" s="38"/>
      <c r="CJ564" s="38"/>
      <c r="CK564" s="38"/>
      <c r="CL564" s="38"/>
      <c r="CM564" s="38"/>
      <c r="CN564" s="38"/>
      <c r="CO564" s="38"/>
      <c r="CP564" s="38"/>
      <c r="CQ564" s="38"/>
      <c r="CR564" s="38"/>
      <c r="CS564" s="38"/>
      <c r="CT564" s="38"/>
      <c r="CU564" s="38"/>
      <c r="CV564" s="38"/>
      <c r="CW564" s="38"/>
      <c r="CX564" s="38"/>
      <c r="CY564" s="38"/>
      <c r="CZ564" s="38"/>
      <c r="DA564" s="38"/>
      <c r="DB564" s="38"/>
      <c r="DC564" s="38"/>
      <c r="DD564" s="38"/>
      <c r="DE564" s="38"/>
      <c r="DF564" s="38"/>
      <c r="DG564" s="38"/>
      <c r="DH564" s="38"/>
      <c r="DI564" s="38"/>
      <c r="DJ564" s="38"/>
      <c r="DK564" s="38"/>
      <c r="DL564" s="38"/>
      <c r="DM564" s="38"/>
      <c r="DN564" s="38"/>
      <c r="DO564" s="38"/>
      <c r="DP564" s="38"/>
      <c r="DQ564" s="38"/>
      <c r="DR564" s="38"/>
      <c r="DS564" s="38"/>
      <c r="DT564" s="38"/>
      <c r="DU564" s="38"/>
      <c r="DV564" s="38"/>
      <c r="DW564" s="38"/>
      <c r="DX564" s="38"/>
      <c r="DY564" s="38"/>
      <c r="DZ564" s="38"/>
      <c r="EA564" s="38"/>
      <c r="EB564" s="38"/>
      <c r="EC564" s="38"/>
      <c r="ED564" s="38"/>
      <c r="EE564" s="38"/>
      <c r="EF564" s="38"/>
      <c r="EG564" s="38"/>
      <c r="EH564" s="38"/>
      <c r="EI564" s="38"/>
      <c r="EJ564" s="38"/>
      <c r="EK564" s="38"/>
      <c r="EL564" s="38"/>
      <c r="EM564" s="38"/>
      <c r="EN564" s="38"/>
      <c r="EO564" s="38"/>
      <c r="EP564" s="38"/>
      <c r="EQ564" s="38"/>
      <c r="ER564" s="38"/>
      <c r="ES564" s="38"/>
      <c r="ET564" s="38"/>
      <c r="EU564" s="38"/>
      <c r="EV564" s="38"/>
      <c r="EW564" s="38"/>
      <c r="EX564" s="38"/>
      <c r="EY564" s="38"/>
      <c r="EZ564" s="38"/>
      <c r="FA564" s="38"/>
      <c r="FB564" s="38"/>
      <c r="FC564" s="38"/>
      <c r="FD564" s="38"/>
      <c r="FE564" s="38"/>
      <c r="FF564" s="38"/>
      <c r="FG564" s="38"/>
      <c r="FH564" s="38"/>
      <c r="FI564" s="38"/>
      <c r="FJ564" s="38"/>
      <c r="FK564" s="38"/>
      <c r="FL564" s="38"/>
      <c r="FM564" s="38"/>
      <c r="FN564" s="38"/>
      <c r="FO564" s="38"/>
      <c r="FP564" s="38"/>
      <c r="FQ564" s="38"/>
      <c r="FR564" s="38"/>
      <c r="FS564" s="38"/>
      <c r="FT564" s="38"/>
      <c r="FU564" s="38"/>
      <c r="FV564" s="38"/>
      <c r="FW564" s="38"/>
      <c r="FX564" s="38"/>
      <c r="FY564" s="38"/>
      <c r="FZ564" s="38"/>
      <c r="GA564" s="38"/>
      <c r="GB564" s="38"/>
      <c r="GC564" s="38"/>
      <c r="GD564" s="38"/>
      <c r="GE564" s="38"/>
      <c r="GF564" s="38"/>
      <c r="GG564" s="38"/>
      <c r="GH564" s="38"/>
      <c r="GI564" s="38"/>
      <c r="GJ564" s="38"/>
      <c r="GK564" s="38"/>
      <c r="GL564" s="38"/>
      <c r="GM564" s="38"/>
      <c r="GN564" s="38"/>
      <c r="GO564" s="38"/>
      <c r="GP564" s="38"/>
      <c r="GQ564" s="38"/>
      <c r="GR564" s="38"/>
      <c r="GS564" s="38"/>
      <c r="GT564" s="38"/>
      <c r="GU564" s="38"/>
      <c r="GV564" s="38"/>
      <c r="GW564" s="38"/>
      <c r="GX564" s="38"/>
      <c r="GY564" s="38"/>
      <c r="GZ564" s="38"/>
      <c r="HA564" s="38"/>
      <c r="HB564" s="38"/>
      <c r="HC564" s="38"/>
      <c r="HD564" s="38"/>
      <c r="HE564" s="38"/>
      <c r="HF564" s="38"/>
      <c r="HG564" s="38"/>
      <c r="HH564" s="38"/>
      <c r="HI564" s="38"/>
      <c r="HJ564" s="38"/>
      <c r="HK564" s="38"/>
      <c r="HL564" s="38"/>
      <c r="HM564" s="38"/>
      <c r="HN564" s="38"/>
      <c r="HO564" s="38"/>
      <c r="HP564" s="38"/>
      <c r="HQ564" s="38"/>
      <c r="HR564" s="38"/>
      <c r="HS564" s="38"/>
      <c r="HT564" s="38"/>
      <c r="HU564" s="38"/>
      <c r="HV564" s="38"/>
      <c r="HW564" s="38"/>
      <c r="HX564" s="38"/>
      <c r="HY564" s="38"/>
      <c r="HZ564" s="38"/>
      <c r="IA564" s="38"/>
      <c r="IB564" s="38"/>
      <c r="IC564" s="38"/>
      <c r="ID564" s="38"/>
      <c r="IE564" s="38"/>
      <c r="IF564" s="38"/>
      <c r="IG564" s="38"/>
      <c r="IH564" s="38"/>
    </row>
    <row r="565" ht="19.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  <c r="CE565" s="38"/>
      <c r="CF565" s="38"/>
      <c r="CG565" s="38"/>
      <c r="CH565" s="38"/>
      <c r="CI565" s="38"/>
      <c r="CJ565" s="38"/>
      <c r="CK565" s="38"/>
      <c r="CL565" s="38"/>
      <c r="CM565" s="38"/>
      <c r="CN565" s="38"/>
      <c r="CO565" s="38"/>
      <c r="CP565" s="38"/>
      <c r="CQ565" s="38"/>
      <c r="CR565" s="38"/>
      <c r="CS565" s="38"/>
      <c r="CT565" s="38"/>
      <c r="CU565" s="38"/>
      <c r="CV565" s="38"/>
      <c r="CW565" s="38"/>
      <c r="CX565" s="38"/>
      <c r="CY565" s="38"/>
      <c r="CZ565" s="38"/>
      <c r="DA565" s="38"/>
      <c r="DB565" s="38"/>
      <c r="DC565" s="38"/>
      <c r="DD565" s="38"/>
      <c r="DE565" s="38"/>
      <c r="DF565" s="38"/>
      <c r="DG565" s="38"/>
      <c r="DH565" s="38"/>
      <c r="DI565" s="38"/>
      <c r="DJ565" s="38"/>
      <c r="DK565" s="38"/>
      <c r="DL565" s="38"/>
      <c r="DM565" s="38"/>
      <c r="DN565" s="38"/>
      <c r="DO565" s="38"/>
      <c r="DP565" s="38"/>
      <c r="DQ565" s="38"/>
      <c r="DR565" s="38"/>
      <c r="DS565" s="38"/>
      <c r="DT565" s="38"/>
      <c r="DU565" s="38"/>
      <c r="DV565" s="38"/>
      <c r="DW565" s="38"/>
      <c r="DX565" s="38"/>
      <c r="DY565" s="38"/>
      <c r="DZ565" s="38"/>
      <c r="EA565" s="38"/>
      <c r="EB565" s="38"/>
      <c r="EC565" s="38"/>
      <c r="ED565" s="38"/>
      <c r="EE565" s="38"/>
      <c r="EF565" s="38"/>
      <c r="EG565" s="38"/>
      <c r="EH565" s="38"/>
      <c r="EI565" s="38"/>
      <c r="EJ565" s="38"/>
      <c r="EK565" s="38"/>
      <c r="EL565" s="38"/>
      <c r="EM565" s="38"/>
      <c r="EN565" s="38"/>
      <c r="EO565" s="38"/>
      <c r="EP565" s="38"/>
      <c r="EQ565" s="38"/>
      <c r="ER565" s="38"/>
      <c r="ES565" s="38"/>
      <c r="ET565" s="38"/>
      <c r="EU565" s="38"/>
      <c r="EV565" s="38"/>
      <c r="EW565" s="38"/>
      <c r="EX565" s="38"/>
      <c r="EY565" s="38"/>
      <c r="EZ565" s="38"/>
      <c r="FA565" s="38"/>
      <c r="FB565" s="38"/>
      <c r="FC565" s="38"/>
      <c r="FD565" s="38"/>
      <c r="FE565" s="38"/>
      <c r="FF565" s="38"/>
      <c r="FG565" s="38"/>
      <c r="FH565" s="38"/>
      <c r="FI565" s="38"/>
      <c r="FJ565" s="38"/>
      <c r="FK565" s="38"/>
      <c r="FL565" s="38"/>
      <c r="FM565" s="38"/>
      <c r="FN565" s="38"/>
      <c r="FO565" s="38"/>
      <c r="FP565" s="38"/>
      <c r="FQ565" s="38"/>
      <c r="FR565" s="38"/>
      <c r="FS565" s="38"/>
      <c r="FT565" s="38"/>
      <c r="FU565" s="38"/>
      <c r="FV565" s="38"/>
      <c r="FW565" s="38"/>
      <c r="FX565" s="38"/>
      <c r="FY565" s="38"/>
      <c r="FZ565" s="38"/>
      <c r="GA565" s="38"/>
      <c r="GB565" s="38"/>
      <c r="GC565" s="38"/>
      <c r="GD565" s="38"/>
      <c r="GE565" s="38"/>
      <c r="GF565" s="38"/>
      <c r="GG565" s="38"/>
      <c r="GH565" s="38"/>
      <c r="GI565" s="38"/>
      <c r="GJ565" s="38"/>
      <c r="GK565" s="38"/>
      <c r="GL565" s="38"/>
      <c r="GM565" s="38"/>
      <c r="GN565" s="38"/>
      <c r="GO565" s="38"/>
      <c r="GP565" s="38"/>
      <c r="GQ565" s="38"/>
      <c r="GR565" s="38"/>
      <c r="GS565" s="38"/>
      <c r="GT565" s="38"/>
      <c r="GU565" s="38"/>
      <c r="GV565" s="38"/>
      <c r="GW565" s="38"/>
      <c r="GX565" s="38"/>
      <c r="GY565" s="38"/>
      <c r="GZ565" s="38"/>
      <c r="HA565" s="38"/>
      <c r="HB565" s="38"/>
      <c r="HC565" s="38"/>
      <c r="HD565" s="38"/>
      <c r="HE565" s="38"/>
      <c r="HF565" s="38"/>
      <c r="HG565" s="38"/>
      <c r="HH565" s="38"/>
      <c r="HI565" s="38"/>
      <c r="HJ565" s="38"/>
      <c r="HK565" s="38"/>
      <c r="HL565" s="38"/>
      <c r="HM565" s="38"/>
      <c r="HN565" s="38"/>
      <c r="HO565" s="38"/>
      <c r="HP565" s="38"/>
      <c r="HQ565" s="38"/>
      <c r="HR565" s="38"/>
      <c r="HS565" s="38"/>
      <c r="HT565" s="38"/>
      <c r="HU565" s="38"/>
      <c r="HV565" s="38"/>
      <c r="HW565" s="38"/>
      <c r="HX565" s="38"/>
      <c r="HY565" s="38"/>
      <c r="HZ565" s="38"/>
      <c r="IA565" s="38"/>
      <c r="IB565" s="38"/>
      <c r="IC565" s="38"/>
      <c r="ID565" s="38"/>
      <c r="IE565" s="38"/>
      <c r="IF565" s="38"/>
      <c r="IG565" s="38"/>
      <c r="IH565" s="38"/>
    </row>
    <row r="566" ht="19.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  <c r="CE566" s="38"/>
      <c r="CF566" s="38"/>
      <c r="CG566" s="38"/>
      <c r="CH566" s="38"/>
      <c r="CI566" s="38"/>
      <c r="CJ566" s="38"/>
      <c r="CK566" s="38"/>
      <c r="CL566" s="38"/>
      <c r="CM566" s="38"/>
      <c r="CN566" s="38"/>
      <c r="CO566" s="38"/>
      <c r="CP566" s="38"/>
      <c r="CQ566" s="38"/>
      <c r="CR566" s="38"/>
      <c r="CS566" s="38"/>
      <c r="CT566" s="38"/>
      <c r="CU566" s="38"/>
      <c r="CV566" s="38"/>
      <c r="CW566" s="38"/>
      <c r="CX566" s="38"/>
      <c r="CY566" s="38"/>
      <c r="CZ566" s="38"/>
      <c r="DA566" s="38"/>
      <c r="DB566" s="38"/>
      <c r="DC566" s="38"/>
      <c r="DD566" s="38"/>
      <c r="DE566" s="38"/>
      <c r="DF566" s="38"/>
      <c r="DG566" s="38"/>
      <c r="DH566" s="38"/>
      <c r="DI566" s="38"/>
      <c r="DJ566" s="38"/>
      <c r="DK566" s="38"/>
      <c r="DL566" s="38"/>
      <c r="DM566" s="38"/>
      <c r="DN566" s="38"/>
      <c r="DO566" s="38"/>
      <c r="DP566" s="38"/>
      <c r="DQ566" s="38"/>
      <c r="DR566" s="38"/>
      <c r="DS566" s="38"/>
      <c r="DT566" s="38"/>
      <c r="DU566" s="38"/>
      <c r="DV566" s="38"/>
      <c r="DW566" s="38"/>
      <c r="DX566" s="38"/>
      <c r="DY566" s="38"/>
      <c r="DZ566" s="38"/>
      <c r="EA566" s="38"/>
      <c r="EB566" s="38"/>
      <c r="EC566" s="38"/>
      <c r="ED566" s="38"/>
      <c r="EE566" s="38"/>
      <c r="EF566" s="38"/>
      <c r="EG566" s="38"/>
      <c r="EH566" s="38"/>
      <c r="EI566" s="38"/>
      <c r="EJ566" s="38"/>
      <c r="EK566" s="38"/>
      <c r="EL566" s="38"/>
      <c r="EM566" s="38"/>
      <c r="EN566" s="38"/>
      <c r="EO566" s="38"/>
      <c r="EP566" s="38"/>
      <c r="EQ566" s="38"/>
      <c r="ER566" s="38"/>
      <c r="ES566" s="38"/>
      <c r="ET566" s="38"/>
      <c r="EU566" s="38"/>
      <c r="EV566" s="38"/>
      <c r="EW566" s="38"/>
      <c r="EX566" s="38"/>
      <c r="EY566" s="38"/>
      <c r="EZ566" s="38"/>
      <c r="FA566" s="38"/>
      <c r="FB566" s="38"/>
      <c r="FC566" s="38"/>
      <c r="FD566" s="38"/>
      <c r="FE566" s="38"/>
      <c r="FF566" s="38"/>
      <c r="FG566" s="38"/>
      <c r="FH566" s="38"/>
      <c r="FI566" s="38"/>
      <c r="FJ566" s="38"/>
      <c r="FK566" s="38"/>
      <c r="FL566" s="38"/>
      <c r="FM566" s="38"/>
      <c r="FN566" s="38"/>
      <c r="FO566" s="38"/>
      <c r="FP566" s="38"/>
      <c r="FQ566" s="38"/>
      <c r="FR566" s="38"/>
      <c r="FS566" s="38"/>
      <c r="FT566" s="38"/>
      <c r="FU566" s="38"/>
      <c r="FV566" s="38"/>
      <c r="FW566" s="38"/>
      <c r="FX566" s="38"/>
      <c r="FY566" s="38"/>
      <c r="FZ566" s="38"/>
      <c r="GA566" s="38"/>
      <c r="GB566" s="38"/>
      <c r="GC566" s="38"/>
      <c r="GD566" s="38"/>
      <c r="GE566" s="38"/>
      <c r="GF566" s="38"/>
      <c r="GG566" s="38"/>
      <c r="GH566" s="38"/>
      <c r="GI566" s="38"/>
      <c r="GJ566" s="38"/>
      <c r="GK566" s="38"/>
      <c r="GL566" s="38"/>
      <c r="GM566" s="38"/>
      <c r="GN566" s="38"/>
      <c r="GO566" s="38"/>
      <c r="GP566" s="38"/>
      <c r="GQ566" s="38"/>
      <c r="GR566" s="38"/>
      <c r="GS566" s="38"/>
      <c r="GT566" s="38"/>
      <c r="GU566" s="38"/>
      <c r="GV566" s="38"/>
      <c r="GW566" s="38"/>
      <c r="GX566" s="38"/>
      <c r="GY566" s="38"/>
      <c r="GZ566" s="38"/>
      <c r="HA566" s="38"/>
      <c r="HB566" s="38"/>
      <c r="HC566" s="38"/>
      <c r="HD566" s="38"/>
      <c r="HE566" s="38"/>
      <c r="HF566" s="38"/>
      <c r="HG566" s="38"/>
      <c r="HH566" s="38"/>
      <c r="HI566" s="38"/>
      <c r="HJ566" s="38"/>
      <c r="HK566" s="38"/>
      <c r="HL566" s="38"/>
      <c r="HM566" s="38"/>
      <c r="HN566" s="38"/>
      <c r="HO566" s="38"/>
      <c r="HP566" s="38"/>
      <c r="HQ566" s="38"/>
      <c r="HR566" s="38"/>
      <c r="HS566" s="38"/>
      <c r="HT566" s="38"/>
      <c r="HU566" s="38"/>
      <c r="HV566" s="38"/>
      <c r="HW566" s="38"/>
      <c r="HX566" s="38"/>
      <c r="HY566" s="38"/>
      <c r="HZ566" s="38"/>
      <c r="IA566" s="38"/>
      <c r="IB566" s="38"/>
      <c r="IC566" s="38"/>
      <c r="ID566" s="38"/>
      <c r="IE566" s="38"/>
      <c r="IF566" s="38"/>
      <c r="IG566" s="38"/>
      <c r="IH566" s="38"/>
    </row>
    <row r="567" ht="19.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  <c r="CE567" s="38"/>
      <c r="CF567" s="38"/>
      <c r="CG567" s="38"/>
      <c r="CH567" s="38"/>
      <c r="CI567" s="38"/>
      <c r="CJ567" s="38"/>
      <c r="CK567" s="38"/>
      <c r="CL567" s="38"/>
      <c r="CM567" s="38"/>
      <c r="CN567" s="38"/>
      <c r="CO567" s="38"/>
      <c r="CP567" s="38"/>
      <c r="CQ567" s="38"/>
      <c r="CR567" s="38"/>
      <c r="CS567" s="38"/>
      <c r="CT567" s="38"/>
      <c r="CU567" s="38"/>
      <c r="CV567" s="38"/>
      <c r="CW567" s="38"/>
      <c r="CX567" s="38"/>
      <c r="CY567" s="38"/>
      <c r="CZ567" s="38"/>
      <c r="DA567" s="38"/>
      <c r="DB567" s="38"/>
      <c r="DC567" s="38"/>
      <c r="DD567" s="38"/>
      <c r="DE567" s="38"/>
      <c r="DF567" s="38"/>
      <c r="DG567" s="38"/>
      <c r="DH567" s="38"/>
      <c r="DI567" s="38"/>
      <c r="DJ567" s="38"/>
      <c r="DK567" s="38"/>
      <c r="DL567" s="38"/>
      <c r="DM567" s="38"/>
      <c r="DN567" s="38"/>
      <c r="DO567" s="38"/>
      <c r="DP567" s="38"/>
      <c r="DQ567" s="38"/>
      <c r="DR567" s="38"/>
      <c r="DS567" s="38"/>
      <c r="DT567" s="38"/>
      <c r="DU567" s="38"/>
      <c r="DV567" s="38"/>
      <c r="DW567" s="38"/>
      <c r="DX567" s="38"/>
      <c r="DY567" s="38"/>
      <c r="DZ567" s="38"/>
      <c r="EA567" s="38"/>
      <c r="EB567" s="38"/>
      <c r="EC567" s="38"/>
      <c r="ED567" s="38"/>
      <c r="EE567" s="38"/>
      <c r="EF567" s="38"/>
      <c r="EG567" s="38"/>
      <c r="EH567" s="38"/>
      <c r="EI567" s="38"/>
      <c r="EJ567" s="38"/>
      <c r="EK567" s="38"/>
      <c r="EL567" s="38"/>
      <c r="EM567" s="38"/>
      <c r="EN567" s="38"/>
      <c r="EO567" s="38"/>
      <c r="EP567" s="38"/>
      <c r="EQ567" s="38"/>
      <c r="ER567" s="38"/>
      <c r="ES567" s="38"/>
      <c r="ET567" s="38"/>
      <c r="EU567" s="38"/>
      <c r="EV567" s="38"/>
      <c r="EW567" s="38"/>
      <c r="EX567" s="38"/>
      <c r="EY567" s="38"/>
      <c r="EZ567" s="38"/>
      <c r="FA567" s="38"/>
      <c r="FB567" s="38"/>
      <c r="FC567" s="38"/>
      <c r="FD567" s="38"/>
      <c r="FE567" s="38"/>
      <c r="FF567" s="38"/>
      <c r="FG567" s="38"/>
      <c r="FH567" s="38"/>
      <c r="FI567" s="38"/>
      <c r="FJ567" s="38"/>
      <c r="FK567" s="38"/>
      <c r="FL567" s="38"/>
      <c r="FM567" s="38"/>
      <c r="FN567" s="38"/>
      <c r="FO567" s="38"/>
      <c r="FP567" s="38"/>
      <c r="FQ567" s="38"/>
      <c r="FR567" s="38"/>
      <c r="FS567" s="38"/>
      <c r="FT567" s="38"/>
      <c r="FU567" s="38"/>
      <c r="FV567" s="38"/>
      <c r="FW567" s="38"/>
      <c r="FX567" s="38"/>
      <c r="FY567" s="38"/>
      <c r="FZ567" s="38"/>
      <c r="GA567" s="38"/>
      <c r="GB567" s="38"/>
      <c r="GC567" s="38"/>
      <c r="GD567" s="38"/>
      <c r="GE567" s="38"/>
      <c r="GF567" s="38"/>
      <c r="GG567" s="38"/>
      <c r="GH567" s="38"/>
      <c r="GI567" s="38"/>
      <c r="GJ567" s="38"/>
      <c r="GK567" s="38"/>
      <c r="GL567" s="38"/>
      <c r="GM567" s="38"/>
      <c r="GN567" s="38"/>
      <c r="GO567" s="38"/>
      <c r="GP567" s="38"/>
      <c r="GQ567" s="38"/>
      <c r="GR567" s="38"/>
      <c r="GS567" s="38"/>
      <c r="GT567" s="38"/>
      <c r="GU567" s="38"/>
      <c r="GV567" s="38"/>
      <c r="GW567" s="38"/>
      <c r="GX567" s="38"/>
      <c r="GY567" s="38"/>
      <c r="GZ567" s="38"/>
      <c r="HA567" s="38"/>
      <c r="HB567" s="38"/>
      <c r="HC567" s="38"/>
      <c r="HD567" s="38"/>
      <c r="HE567" s="38"/>
      <c r="HF567" s="38"/>
      <c r="HG567" s="38"/>
      <c r="HH567" s="38"/>
      <c r="HI567" s="38"/>
      <c r="HJ567" s="38"/>
      <c r="HK567" s="38"/>
      <c r="HL567" s="38"/>
      <c r="HM567" s="38"/>
      <c r="HN567" s="38"/>
      <c r="HO567" s="38"/>
      <c r="HP567" s="38"/>
      <c r="HQ567" s="38"/>
      <c r="HR567" s="38"/>
      <c r="HS567" s="38"/>
      <c r="HT567" s="38"/>
      <c r="HU567" s="38"/>
      <c r="HV567" s="38"/>
      <c r="HW567" s="38"/>
      <c r="HX567" s="38"/>
      <c r="HY567" s="38"/>
      <c r="HZ567" s="38"/>
      <c r="IA567" s="38"/>
      <c r="IB567" s="38"/>
      <c r="IC567" s="38"/>
      <c r="ID567" s="38"/>
      <c r="IE567" s="38"/>
      <c r="IF567" s="38"/>
      <c r="IG567" s="38"/>
      <c r="IH567" s="38"/>
    </row>
    <row r="568" ht="19.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  <c r="CB568" s="38"/>
      <c r="CC568" s="38"/>
      <c r="CD568" s="38"/>
      <c r="CE568" s="38"/>
      <c r="CF568" s="38"/>
      <c r="CG568" s="38"/>
      <c r="CH568" s="38"/>
      <c r="CI568" s="38"/>
      <c r="CJ568" s="38"/>
      <c r="CK568" s="38"/>
      <c r="CL568" s="38"/>
      <c r="CM568" s="38"/>
      <c r="CN568" s="38"/>
      <c r="CO568" s="38"/>
      <c r="CP568" s="38"/>
      <c r="CQ568" s="38"/>
      <c r="CR568" s="38"/>
      <c r="CS568" s="38"/>
      <c r="CT568" s="38"/>
      <c r="CU568" s="38"/>
      <c r="CV568" s="38"/>
      <c r="CW568" s="38"/>
      <c r="CX568" s="38"/>
      <c r="CY568" s="38"/>
      <c r="CZ568" s="38"/>
      <c r="DA568" s="38"/>
      <c r="DB568" s="38"/>
      <c r="DC568" s="38"/>
      <c r="DD568" s="38"/>
      <c r="DE568" s="38"/>
      <c r="DF568" s="38"/>
      <c r="DG568" s="38"/>
      <c r="DH568" s="38"/>
      <c r="DI568" s="38"/>
      <c r="DJ568" s="38"/>
      <c r="DK568" s="38"/>
      <c r="DL568" s="38"/>
      <c r="DM568" s="38"/>
      <c r="DN568" s="38"/>
      <c r="DO568" s="38"/>
      <c r="DP568" s="38"/>
      <c r="DQ568" s="38"/>
      <c r="DR568" s="38"/>
      <c r="DS568" s="38"/>
      <c r="DT568" s="38"/>
      <c r="DU568" s="38"/>
      <c r="DV568" s="38"/>
      <c r="DW568" s="38"/>
      <c r="DX568" s="38"/>
      <c r="DY568" s="38"/>
      <c r="DZ568" s="38"/>
      <c r="EA568" s="38"/>
      <c r="EB568" s="38"/>
      <c r="EC568" s="38"/>
      <c r="ED568" s="38"/>
      <c r="EE568" s="38"/>
      <c r="EF568" s="38"/>
      <c r="EG568" s="38"/>
      <c r="EH568" s="38"/>
      <c r="EI568" s="38"/>
      <c r="EJ568" s="38"/>
      <c r="EK568" s="38"/>
      <c r="EL568" s="38"/>
      <c r="EM568" s="38"/>
      <c r="EN568" s="38"/>
      <c r="EO568" s="38"/>
      <c r="EP568" s="38"/>
      <c r="EQ568" s="38"/>
      <c r="ER568" s="38"/>
      <c r="ES568" s="38"/>
      <c r="ET568" s="38"/>
      <c r="EU568" s="38"/>
      <c r="EV568" s="38"/>
      <c r="EW568" s="38"/>
      <c r="EX568" s="38"/>
      <c r="EY568" s="38"/>
      <c r="EZ568" s="38"/>
      <c r="FA568" s="38"/>
      <c r="FB568" s="38"/>
      <c r="FC568" s="38"/>
      <c r="FD568" s="38"/>
      <c r="FE568" s="38"/>
      <c r="FF568" s="38"/>
      <c r="FG568" s="38"/>
      <c r="FH568" s="38"/>
      <c r="FI568" s="38"/>
      <c r="FJ568" s="38"/>
      <c r="FK568" s="38"/>
      <c r="FL568" s="38"/>
      <c r="FM568" s="38"/>
      <c r="FN568" s="38"/>
      <c r="FO568" s="38"/>
      <c r="FP568" s="38"/>
      <c r="FQ568" s="38"/>
      <c r="FR568" s="38"/>
      <c r="FS568" s="38"/>
      <c r="FT568" s="38"/>
      <c r="FU568" s="38"/>
      <c r="FV568" s="38"/>
      <c r="FW568" s="38"/>
      <c r="FX568" s="38"/>
      <c r="FY568" s="38"/>
      <c r="FZ568" s="38"/>
      <c r="GA568" s="38"/>
      <c r="GB568" s="38"/>
      <c r="GC568" s="38"/>
      <c r="GD568" s="38"/>
      <c r="GE568" s="38"/>
      <c r="GF568" s="38"/>
      <c r="GG568" s="38"/>
      <c r="GH568" s="38"/>
      <c r="GI568" s="38"/>
      <c r="GJ568" s="38"/>
      <c r="GK568" s="38"/>
      <c r="GL568" s="38"/>
      <c r="GM568" s="38"/>
      <c r="GN568" s="38"/>
      <c r="GO568" s="38"/>
      <c r="GP568" s="38"/>
      <c r="GQ568" s="38"/>
      <c r="GR568" s="38"/>
      <c r="GS568" s="38"/>
      <c r="GT568" s="38"/>
      <c r="GU568" s="38"/>
      <c r="GV568" s="38"/>
      <c r="GW568" s="38"/>
      <c r="GX568" s="38"/>
      <c r="GY568" s="38"/>
      <c r="GZ568" s="38"/>
      <c r="HA568" s="38"/>
      <c r="HB568" s="38"/>
      <c r="HC568" s="38"/>
      <c r="HD568" s="38"/>
      <c r="HE568" s="38"/>
      <c r="HF568" s="38"/>
      <c r="HG568" s="38"/>
      <c r="HH568" s="38"/>
      <c r="HI568" s="38"/>
      <c r="HJ568" s="38"/>
      <c r="HK568" s="38"/>
      <c r="HL568" s="38"/>
      <c r="HM568" s="38"/>
      <c r="HN568" s="38"/>
      <c r="HO568" s="38"/>
      <c r="HP568" s="38"/>
      <c r="HQ568" s="38"/>
      <c r="HR568" s="38"/>
      <c r="HS568" s="38"/>
      <c r="HT568" s="38"/>
      <c r="HU568" s="38"/>
      <c r="HV568" s="38"/>
      <c r="HW568" s="38"/>
      <c r="HX568" s="38"/>
      <c r="HY568" s="38"/>
      <c r="HZ568" s="38"/>
      <c r="IA568" s="38"/>
      <c r="IB568" s="38"/>
      <c r="IC568" s="38"/>
      <c r="ID568" s="38"/>
      <c r="IE568" s="38"/>
      <c r="IF568" s="38"/>
      <c r="IG568" s="38"/>
      <c r="IH568" s="38"/>
    </row>
    <row r="569" ht="19.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  <c r="CB569" s="38"/>
      <c r="CC569" s="38"/>
      <c r="CD569" s="38"/>
      <c r="CE569" s="38"/>
      <c r="CF569" s="38"/>
      <c r="CG569" s="38"/>
      <c r="CH569" s="38"/>
      <c r="CI569" s="38"/>
      <c r="CJ569" s="38"/>
      <c r="CK569" s="38"/>
      <c r="CL569" s="38"/>
      <c r="CM569" s="38"/>
      <c r="CN569" s="38"/>
      <c r="CO569" s="38"/>
      <c r="CP569" s="38"/>
      <c r="CQ569" s="38"/>
      <c r="CR569" s="38"/>
      <c r="CS569" s="38"/>
      <c r="CT569" s="38"/>
      <c r="CU569" s="38"/>
      <c r="CV569" s="38"/>
      <c r="CW569" s="38"/>
      <c r="CX569" s="38"/>
      <c r="CY569" s="38"/>
      <c r="CZ569" s="38"/>
      <c r="DA569" s="38"/>
      <c r="DB569" s="38"/>
      <c r="DC569" s="38"/>
      <c r="DD569" s="38"/>
      <c r="DE569" s="38"/>
      <c r="DF569" s="38"/>
      <c r="DG569" s="38"/>
      <c r="DH569" s="38"/>
      <c r="DI569" s="38"/>
      <c r="DJ569" s="38"/>
      <c r="DK569" s="38"/>
      <c r="DL569" s="38"/>
      <c r="DM569" s="38"/>
      <c r="DN569" s="38"/>
      <c r="DO569" s="38"/>
      <c r="DP569" s="38"/>
      <c r="DQ569" s="38"/>
      <c r="DR569" s="38"/>
      <c r="DS569" s="38"/>
      <c r="DT569" s="38"/>
      <c r="DU569" s="38"/>
      <c r="DV569" s="38"/>
      <c r="DW569" s="38"/>
      <c r="DX569" s="38"/>
      <c r="DY569" s="38"/>
      <c r="DZ569" s="38"/>
      <c r="EA569" s="38"/>
      <c r="EB569" s="38"/>
      <c r="EC569" s="38"/>
      <c r="ED569" s="38"/>
      <c r="EE569" s="38"/>
      <c r="EF569" s="38"/>
      <c r="EG569" s="38"/>
      <c r="EH569" s="38"/>
      <c r="EI569" s="38"/>
      <c r="EJ569" s="38"/>
      <c r="EK569" s="38"/>
      <c r="EL569" s="38"/>
      <c r="EM569" s="38"/>
      <c r="EN569" s="38"/>
      <c r="EO569" s="38"/>
      <c r="EP569" s="38"/>
      <c r="EQ569" s="38"/>
      <c r="ER569" s="38"/>
      <c r="ES569" s="38"/>
      <c r="ET569" s="38"/>
      <c r="EU569" s="38"/>
      <c r="EV569" s="38"/>
      <c r="EW569" s="38"/>
      <c r="EX569" s="38"/>
      <c r="EY569" s="38"/>
      <c r="EZ569" s="38"/>
      <c r="FA569" s="38"/>
      <c r="FB569" s="38"/>
      <c r="FC569" s="38"/>
      <c r="FD569" s="38"/>
      <c r="FE569" s="38"/>
      <c r="FF569" s="38"/>
      <c r="FG569" s="38"/>
      <c r="FH569" s="38"/>
      <c r="FI569" s="38"/>
      <c r="FJ569" s="38"/>
      <c r="FK569" s="38"/>
      <c r="FL569" s="38"/>
      <c r="FM569" s="38"/>
      <c r="FN569" s="38"/>
      <c r="FO569" s="38"/>
      <c r="FP569" s="38"/>
      <c r="FQ569" s="38"/>
      <c r="FR569" s="38"/>
      <c r="FS569" s="38"/>
      <c r="FT569" s="38"/>
      <c r="FU569" s="38"/>
      <c r="FV569" s="38"/>
      <c r="FW569" s="38"/>
      <c r="FX569" s="38"/>
      <c r="FY569" s="38"/>
      <c r="FZ569" s="38"/>
      <c r="GA569" s="38"/>
      <c r="GB569" s="38"/>
      <c r="GC569" s="38"/>
      <c r="GD569" s="38"/>
      <c r="GE569" s="38"/>
      <c r="GF569" s="38"/>
      <c r="GG569" s="38"/>
      <c r="GH569" s="38"/>
      <c r="GI569" s="38"/>
      <c r="GJ569" s="38"/>
      <c r="GK569" s="38"/>
      <c r="GL569" s="38"/>
      <c r="GM569" s="38"/>
      <c r="GN569" s="38"/>
      <c r="GO569" s="38"/>
      <c r="GP569" s="38"/>
      <c r="GQ569" s="38"/>
      <c r="GR569" s="38"/>
      <c r="GS569" s="38"/>
      <c r="GT569" s="38"/>
      <c r="GU569" s="38"/>
      <c r="GV569" s="38"/>
      <c r="GW569" s="38"/>
      <c r="GX569" s="38"/>
      <c r="GY569" s="38"/>
      <c r="GZ569" s="38"/>
      <c r="HA569" s="38"/>
      <c r="HB569" s="38"/>
      <c r="HC569" s="38"/>
      <c r="HD569" s="38"/>
      <c r="HE569" s="38"/>
      <c r="HF569" s="38"/>
      <c r="HG569" s="38"/>
      <c r="HH569" s="38"/>
      <c r="HI569" s="38"/>
      <c r="HJ569" s="38"/>
      <c r="HK569" s="38"/>
      <c r="HL569" s="38"/>
      <c r="HM569" s="38"/>
      <c r="HN569" s="38"/>
      <c r="HO569" s="38"/>
      <c r="HP569" s="38"/>
      <c r="HQ569" s="38"/>
      <c r="HR569" s="38"/>
      <c r="HS569" s="38"/>
      <c r="HT569" s="38"/>
      <c r="HU569" s="38"/>
      <c r="HV569" s="38"/>
      <c r="HW569" s="38"/>
      <c r="HX569" s="38"/>
      <c r="HY569" s="38"/>
      <c r="HZ569" s="38"/>
      <c r="IA569" s="38"/>
      <c r="IB569" s="38"/>
      <c r="IC569" s="38"/>
      <c r="ID569" s="38"/>
      <c r="IE569" s="38"/>
      <c r="IF569" s="38"/>
      <c r="IG569" s="38"/>
      <c r="IH569" s="38"/>
    </row>
    <row r="570" ht="19.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  <c r="CB570" s="38"/>
      <c r="CC570" s="38"/>
      <c r="CD570" s="38"/>
      <c r="CE570" s="38"/>
      <c r="CF570" s="38"/>
      <c r="CG570" s="38"/>
      <c r="CH570" s="38"/>
      <c r="CI570" s="38"/>
      <c r="CJ570" s="38"/>
      <c r="CK570" s="38"/>
      <c r="CL570" s="38"/>
      <c r="CM570" s="38"/>
      <c r="CN570" s="38"/>
      <c r="CO570" s="38"/>
      <c r="CP570" s="38"/>
      <c r="CQ570" s="38"/>
      <c r="CR570" s="38"/>
      <c r="CS570" s="38"/>
      <c r="CT570" s="38"/>
      <c r="CU570" s="38"/>
      <c r="CV570" s="38"/>
      <c r="CW570" s="38"/>
      <c r="CX570" s="38"/>
      <c r="CY570" s="38"/>
      <c r="CZ570" s="38"/>
      <c r="DA570" s="38"/>
      <c r="DB570" s="38"/>
      <c r="DC570" s="38"/>
      <c r="DD570" s="38"/>
      <c r="DE570" s="38"/>
      <c r="DF570" s="38"/>
      <c r="DG570" s="38"/>
      <c r="DH570" s="38"/>
      <c r="DI570" s="38"/>
      <c r="DJ570" s="38"/>
      <c r="DK570" s="38"/>
      <c r="DL570" s="38"/>
      <c r="DM570" s="38"/>
      <c r="DN570" s="38"/>
      <c r="DO570" s="38"/>
      <c r="DP570" s="38"/>
      <c r="DQ570" s="38"/>
      <c r="DR570" s="38"/>
      <c r="DS570" s="38"/>
      <c r="DT570" s="38"/>
      <c r="DU570" s="38"/>
      <c r="DV570" s="38"/>
      <c r="DW570" s="38"/>
      <c r="DX570" s="38"/>
      <c r="DY570" s="38"/>
      <c r="DZ570" s="38"/>
      <c r="EA570" s="38"/>
      <c r="EB570" s="38"/>
      <c r="EC570" s="38"/>
      <c r="ED570" s="38"/>
      <c r="EE570" s="38"/>
      <c r="EF570" s="38"/>
      <c r="EG570" s="38"/>
      <c r="EH570" s="38"/>
      <c r="EI570" s="38"/>
      <c r="EJ570" s="38"/>
      <c r="EK570" s="38"/>
      <c r="EL570" s="38"/>
      <c r="EM570" s="38"/>
      <c r="EN570" s="38"/>
      <c r="EO570" s="38"/>
      <c r="EP570" s="38"/>
      <c r="EQ570" s="38"/>
      <c r="ER570" s="38"/>
      <c r="ES570" s="38"/>
      <c r="ET570" s="38"/>
      <c r="EU570" s="38"/>
      <c r="EV570" s="38"/>
      <c r="EW570" s="38"/>
      <c r="EX570" s="38"/>
      <c r="EY570" s="38"/>
      <c r="EZ570" s="38"/>
      <c r="FA570" s="38"/>
      <c r="FB570" s="38"/>
      <c r="FC570" s="38"/>
      <c r="FD570" s="38"/>
      <c r="FE570" s="38"/>
      <c r="FF570" s="38"/>
      <c r="FG570" s="38"/>
      <c r="FH570" s="38"/>
      <c r="FI570" s="38"/>
      <c r="FJ570" s="38"/>
      <c r="FK570" s="38"/>
      <c r="FL570" s="38"/>
      <c r="FM570" s="38"/>
      <c r="FN570" s="38"/>
      <c r="FO570" s="38"/>
      <c r="FP570" s="38"/>
      <c r="FQ570" s="38"/>
      <c r="FR570" s="38"/>
      <c r="FS570" s="38"/>
      <c r="FT570" s="38"/>
      <c r="FU570" s="38"/>
      <c r="FV570" s="38"/>
      <c r="FW570" s="38"/>
      <c r="FX570" s="38"/>
      <c r="FY570" s="38"/>
      <c r="FZ570" s="38"/>
      <c r="GA570" s="38"/>
      <c r="GB570" s="38"/>
      <c r="GC570" s="38"/>
      <c r="GD570" s="38"/>
      <c r="GE570" s="38"/>
      <c r="GF570" s="38"/>
      <c r="GG570" s="38"/>
      <c r="GH570" s="38"/>
      <c r="GI570" s="38"/>
      <c r="GJ570" s="38"/>
      <c r="GK570" s="38"/>
      <c r="GL570" s="38"/>
      <c r="GM570" s="38"/>
      <c r="GN570" s="38"/>
      <c r="GO570" s="38"/>
      <c r="GP570" s="38"/>
      <c r="GQ570" s="38"/>
      <c r="GR570" s="38"/>
      <c r="GS570" s="38"/>
      <c r="GT570" s="38"/>
      <c r="GU570" s="38"/>
      <c r="GV570" s="38"/>
      <c r="GW570" s="38"/>
      <c r="GX570" s="38"/>
      <c r="GY570" s="38"/>
      <c r="GZ570" s="38"/>
      <c r="HA570" s="38"/>
      <c r="HB570" s="38"/>
      <c r="HC570" s="38"/>
      <c r="HD570" s="38"/>
      <c r="HE570" s="38"/>
      <c r="HF570" s="38"/>
      <c r="HG570" s="38"/>
      <c r="HH570" s="38"/>
      <c r="HI570" s="38"/>
      <c r="HJ570" s="38"/>
      <c r="HK570" s="38"/>
      <c r="HL570" s="38"/>
      <c r="HM570" s="38"/>
      <c r="HN570" s="38"/>
      <c r="HO570" s="38"/>
      <c r="HP570" s="38"/>
      <c r="HQ570" s="38"/>
      <c r="HR570" s="38"/>
      <c r="HS570" s="38"/>
      <c r="HT570" s="38"/>
      <c r="HU570" s="38"/>
      <c r="HV570" s="38"/>
      <c r="HW570" s="38"/>
      <c r="HX570" s="38"/>
      <c r="HY570" s="38"/>
      <c r="HZ570" s="38"/>
      <c r="IA570" s="38"/>
      <c r="IB570" s="38"/>
      <c r="IC570" s="38"/>
      <c r="ID570" s="38"/>
      <c r="IE570" s="38"/>
      <c r="IF570" s="38"/>
      <c r="IG570" s="38"/>
      <c r="IH570" s="38"/>
    </row>
    <row r="571" ht="19.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  <c r="CB571" s="38"/>
      <c r="CC571" s="38"/>
      <c r="CD571" s="38"/>
      <c r="CE571" s="38"/>
      <c r="CF571" s="38"/>
      <c r="CG571" s="38"/>
      <c r="CH571" s="38"/>
      <c r="CI571" s="38"/>
      <c r="CJ571" s="38"/>
      <c r="CK571" s="38"/>
      <c r="CL571" s="38"/>
      <c r="CM571" s="38"/>
      <c r="CN571" s="38"/>
      <c r="CO571" s="38"/>
      <c r="CP571" s="38"/>
      <c r="CQ571" s="38"/>
      <c r="CR571" s="38"/>
      <c r="CS571" s="38"/>
      <c r="CT571" s="38"/>
      <c r="CU571" s="38"/>
      <c r="CV571" s="38"/>
      <c r="CW571" s="38"/>
      <c r="CX571" s="38"/>
      <c r="CY571" s="38"/>
      <c r="CZ571" s="38"/>
      <c r="DA571" s="38"/>
      <c r="DB571" s="38"/>
      <c r="DC571" s="38"/>
      <c r="DD571" s="38"/>
      <c r="DE571" s="38"/>
      <c r="DF571" s="38"/>
      <c r="DG571" s="38"/>
      <c r="DH571" s="38"/>
      <c r="DI571" s="38"/>
      <c r="DJ571" s="38"/>
      <c r="DK571" s="38"/>
      <c r="DL571" s="38"/>
      <c r="DM571" s="38"/>
      <c r="DN571" s="38"/>
      <c r="DO571" s="38"/>
      <c r="DP571" s="38"/>
      <c r="DQ571" s="38"/>
      <c r="DR571" s="38"/>
      <c r="DS571" s="38"/>
      <c r="DT571" s="38"/>
      <c r="DU571" s="38"/>
      <c r="DV571" s="38"/>
      <c r="DW571" s="38"/>
      <c r="DX571" s="38"/>
      <c r="DY571" s="38"/>
      <c r="DZ571" s="38"/>
      <c r="EA571" s="38"/>
      <c r="EB571" s="38"/>
      <c r="EC571" s="38"/>
      <c r="ED571" s="38"/>
      <c r="EE571" s="38"/>
      <c r="EF571" s="38"/>
      <c r="EG571" s="38"/>
      <c r="EH571" s="38"/>
      <c r="EI571" s="38"/>
      <c r="EJ571" s="38"/>
      <c r="EK571" s="38"/>
      <c r="EL571" s="38"/>
      <c r="EM571" s="38"/>
      <c r="EN571" s="38"/>
      <c r="EO571" s="38"/>
      <c r="EP571" s="38"/>
      <c r="EQ571" s="38"/>
      <c r="ER571" s="38"/>
      <c r="ES571" s="38"/>
      <c r="ET571" s="38"/>
      <c r="EU571" s="38"/>
      <c r="EV571" s="38"/>
      <c r="EW571" s="38"/>
      <c r="EX571" s="38"/>
      <c r="EY571" s="38"/>
      <c r="EZ571" s="38"/>
      <c r="FA571" s="38"/>
      <c r="FB571" s="38"/>
      <c r="FC571" s="38"/>
      <c r="FD571" s="38"/>
      <c r="FE571" s="38"/>
      <c r="FF571" s="38"/>
      <c r="FG571" s="38"/>
      <c r="FH571" s="38"/>
      <c r="FI571" s="38"/>
      <c r="FJ571" s="38"/>
      <c r="FK571" s="38"/>
      <c r="FL571" s="38"/>
      <c r="FM571" s="38"/>
      <c r="FN571" s="38"/>
      <c r="FO571" s="38"/>
      <c r="FP571" s="38"/>
      <c r="FQ571" s="38"/>
      <c r="FR571" s="38"/>
      <c r="FS571" s="38"/>
      <c r="FT571" s="38"/>
      <c r="FU571" s="38"/>
      <c r="FV571" s="38"/>
      <c r="FW571" s="38"/>
      <c r="FX571" s="38"/>
      <c r="FY571" s="38"/>
      <c r="FZ571" s="38"/>
      <c r="GA571" s="38"/>
      <c r="GB571" s="38"/>
      <c r="GC571" s="38"/>
      <c r="GD571" s="38"/>
      <c r="GE571" s="38"/>
      <c r="GF571" s="38"/>
      <c r="GG571" s="38"/>
      <c r="GH571" s="38"/>
      <c r="GI571" s="38"/>
      <c r="GJ571" s="38"/>
      <c r="GK571" s="38"/>
      <c r="GL571" s="38"/>
      <c r="GM571" s="38"/>
      <c r="GN571" s="38"/>
      <c r="GO571" s="38"/>
      <c r="GP571" s="38"/>
      <c r="GQ571" s="38"/>
      <c r="GR571" s="38"/>
      <c r="GS571" s="38"/>
      <c r="GT571" s="38"/>
      <c r="GU571" s="38"/>
      <c r="GV571" s="38"/>
      <c r="GW571" s="38"/>
      <c r="GX571" s="38"/>
      <c r="GY571" s="38"/>
      <c r="GZ571" s="38"/>
      <c r="HA571" s="38"/>
      <c r="HB571" s="38"/>
      <c r="HC571" s="38"/>
      <c r="HD571" s="38"/>
      <c r="HE571" s="38"/>
      <c r="HF571" s="38"/>
      <c r="HG571" s="38"/>
      <c r="HH571" s="38"/>
      <c r="HI571" s="38"/>
      <c r="HJ571" s="38"/>
      <c r="HK571" s="38"/>
      <c r="HL571" s="38"/>
      <c r="HM571" s="38"/>
      <c r="HN571" s="38"/>
      <c r="HO571" s="38"/>
      <c r="HP571" s="38"/>
      <c r="HQ571" s="38"/>
      <c r="HR571" s="38"/>
      <c r="HS571" s="38"/>
      <c r="HT571" s="38"/>
      <c r="HU571" s="38"/>
      <c r="HV571" s="38"/>
      <c r="HW571" s="38"/>
      <c r="HX571" s="38"/>
      <c r="HY571" s="38"/>
      <c r="HZ571" s="38"/>
      <c r="IA571" s="38"/>
      <c r="IB571" s="38"/>
      <c r="IC571" s="38"/>
      <c r="ID571" s="38"/>
      <c r="IE571" s="38"/>
      <c r="IF571" s="38"/>
      <c r="IG571" s="38"/>
      <c r="IH571" s="38"/>
    </row>
    <row r="572" ht="19.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  <c r="CB572" s="38"/>
      <c r="CC572" s="38"/>
      <c r="CD572" s="38"/>
      <c r="CE572" s="38"/>
      <c r="CF572" s="38"/>
      <c r="CG572" s="38"/>
      <c r="CH572" s="38"/>
      <c r="CI572" s="38"/>
      <c r="CJ572" s="38"/>
      <c r="CK572" s="38"/>
      <c r="CL572" s="38"/>
      <c r="CM572" s="38"/>
      <c r="CN572" s="38"/>
      <c r="CO572" s="38"/>
      <c r="CP572" s="38"/>
      <c r="CQ572" s="38"/>
      <c r="CR572" s="38"/>
      <c r="CS572" s="38"/>
      <c r="CT572" s="38"/>
      <c r="CU572" s="38"/>
      <c r="CV572" s="38"/>
      <c r="CW572" s="38"/>
      <c r="CX572" s="38"/>
      <c r="CY572" s="38"/>
      <c r="CZ572" s="38"/>
      <c r="DA572" s="38"/>
      <c r="DB572" s="38"/>
      <c r="DC572" s="38"/>
      <c r="DD572" s="38"/>
      <c r="DE572" s="38"/>
      <c r="DF572" s="38"/>
      <c r="DG572" s="38"/>
      <c r="DH572" s="38"/>
      <c r="DI572" s="38"/>
      <c r="DJ572" s="38"/>
      <c r="DK572" s="38"/>
      <c r="DL572" s="38"/>
      <c r="DM572" s="38"/>
      <c r="DN572" s="38"/>
      <c r="DO572" s="38"/>
      <c r="DP572" s="38"/>
      <c r="DQ572" s="38"/>
      <c r="DR572" s="38"/>
      <c r="DS572" s="38"/>
      <c r="DT572" s="38"/>
      <c r="DU572" s="38"/>
      <c r="DV572" s="38"/>
      <c r="DW572" s="38"/>
      <c r="DX572" s="38"/>
      <c r="DY572" s="38"/>
      <c r="DZ572" s="38"/>
      <c r="EA572" s="38"/>
      <c r="EB572" s="38"/>
      <c r="EC572" s="38"/>
      <c r="ED572" s="38"/>
      <c r="EE572" s="38"/>
      <c r="EF572" s="38"/>
      <c r="EG572" s="38"/>
      <c r="EH572" s="38"/>
      <c r="EI572" s="38"/>
      <c r="EJ572" s="38"/>
      <c r="EK572" s="38"/>
      <c r="EL572" s="38"/>
      <c r="EM572" s="38"/>
      <c r="EN572" s="38"/>
      <c r="EO572" s="38"/>
      <c r="EP572" s="38"/>
      <c r="EQ572" s="38"/>
      <c r="ER572" s="38"/>
      <c r="ES572" s="38"/>
      <c r="ET572" s="38"/>
      <c r="EU572" s="38"/>
      <c r="EV572" s="38"/>
      <c r="EW572" s="38"/>
      <c r="EX572" s="38"/>
      <c r="EY572" s="38"/>
      <c r="EZ572" s="38"/>
      <c r="FA572" s="38"/>
      <c r="FB572" s="38"/>
      <c r="FC572" s="38"/>
      <c r="FD572" s="38"/>
      <c r="FE572" s="38"/>
      <c r="FF572" s="38"/>
      <c r="FG572" s="38"/>
      <c r="FH572" s="38"/>
      <c r="FI572" s="38"/>
      <c r="FJ572" s="38"/>
      <c r="FK572" s="38"/>
      <c r="FL572" s="38"/>
      <c r="FM572" s="38"/>
      <c r="FN572" s="38"/>
      <c r="FO572" s="38"/>
      <c r="FP572" s="38"/>
      <c r="FQ572" s="38"/>
      <c r="FR572" s="38"/>
      <c r="FS572" s="38"/>
      <c r="FT572" s="38"/>
      <c r="FU572" s="38"/>
      <c r="FV572" s="38"/>
      <c r="FW572" s="38"/>
      <c r="FX572" s="38"/>
      <c r="FY572" s="38"/>
      <c r="FZ572" s="38"/>
      <c r="GA572" s="38"/>
      <c r="GB572" s="38"/>
      <c r="GC572" s="38"/>
      <c r="GD572" s="38"/>
      <c r="GE572" s="38"/>
      <c r="GF572" s="38"/>
      <c r="GG572" s="38"/>
      <c r="GH572" s="38"/>
      <c r="GI572" s="38"/>
      <c r="GJ572" s="38"/>
      <c r="GK572" s="38"/>
      <c r="GL572" s="38"/>
      <c r="GM572" s="38"/>
      <c r="GN572" s="38"/>
      <c r="GO572" s="38"/>
      <c r="GP572" s="38"/>
      <c r="GQ572" s="38"/>
      <c r="GR572" s="38"/>
      <c r="GS572" s="38"/>
      <c r="GT572" s="38"/>
      <c r="GU572" s="38"/>
      <c r="GV572" s="38"/>
      <c r="GW572" s="38"/>
      <c r="GX572" s="38"/>
      <c r="GY572" s="38"/>
      <c r="GZ572" s="38"/>
      <c r="HA572" s="38"/>
      <c r="HB572" s="38"/>
      <c r="HC572" s="38"/>
      <c r="HD572" s="38"/>
      <c r="HE572" s="38"/>
      <c r="HF572" s="38"/>
      <c r="HG572" s="38"/>
      <c r="HH572" s="38"/>
      <c r="HI572" s="38"/>
      <c r="HJ572" s="38"/>
      <c r="HK572" s="38"/>
      <c r="HL572" s="38"/>
      <c r="HM572" s="38"/>
      <c r="HN572" s="38"/>
      <c r="HO572" s="38"/>
      <c r="HP572" s="38"/>
      <c r="HQ572" s="38"/>
      <c r="HR572" s="38"/>
      <c r="HS572" s="38"/>
      <c r="HT572" s="38"/>
      <c r="HU572" s="38"/>
      <c r="HV572" s="38"/>
      <c r="HW572" s="38"/>
      <c r="HX572" s="38"/>
      <c r="HY572" s="38"/>
      <c r="HZ572" s="38"/>
      <c r="IA572" s="38"/>
      <c r="IB572" s="38"/>
      <c r="IC572" s="38"/>
      <c r="ID572" s="38"/>
      <c r="IE572" s="38"/>
      <c r="IF572" s="38"/>
      <c r="IG572" s="38"/>
      <c r="IH572" s="38"/>
    </row>
    <row r="573" ht="19.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  <c r="CB573" s="38"/>
      <c r="CC573" s="38"/>
      <c r="CD573" s="38"/>
      <c r="CE573" s="38"/>
      <c r="CF573" s="38"/>
      <c r="CG573" s="38"/>
      <c r="CH573" s="38"/>
      <c r="CI573" s="38"/>
      <c r="CJ573" s="38"/>
      <c r="CK573" s="38"/>
      <c r="CL573" s="38"/>
      <c r="CM573" s="38"/>
      <c r="CN573" s="38"/>
      <c r="CO573" s="38"/>
      <c r="CP573" s="38"/>
      <c r="CQ573" s="38"/>
      <c r="CR573" s="38"/>
      <c r="CS573" s="38"/>
      <c r="CT573" s="38"/>
      <c r="CU573" s="38"/>
      <c r="CV573" s="38"/>
      <c r="CW573" s="38"/>
      <c r="CX573" s="38"/>
      <c r="CY573" s="38"/>
      <c r="CZ573" s="38"/>
      <c r="DA573" s="38"/>
      <c r="DB573" s="38"/>
      <c r="DC573" s="38"/>
      <c r="DD573" s="38"/>
      <c r="DE573" s="38"/>
      <c r="DF573" s="38"/>
      <c r="DG573" s="38"/>
      <c r="DH573" s="38"/>
      <c r="DI573" s="38"/>
      <c r="DJ573" s="38"/>
      <c r="DK573" s="38"/>
      <c r="DL573" s="38"/>
      <c r="DM573" s="38"/>
      <c r="DN573" s="38"/>
      <c r="DO573" s="38"/>
      <c r="DP573" s="38"/>
      <c r="DQ573" s="38"/>
      <c r="DR573" s="38"/>
      <c r="DS573" s="38"/>
      <c r="DT573" s="38"/>
      <c r="DU573" s="38"/>
      <c r="DV573" s="38"/>
      <c r="DW573" s="38"/>
      <c r="DX573" s="38"/>
      <c r="DY573" s="38"/>
      <c r="DZ573" s="38"/>
      <c r="EA573" s="38"/>
      <c r="EB573" s="38"/>
      <c r="EC573" s="38"/>
      <c r="ED573" s="38"/>
      <c r="EE573" s="38"/>
      <c r="EF573" s="38"/>
      <c r="EG573" s="38"/>
      <c r="EH573" s="38"/>
      <c r="EI573" s="38"/>
      <c r="EJ573" s="38"/>
      <c r="EK573" s="38"/>
      <c r="EL573" s="38"/>
      <c r="EM573" s="38"/>
      <c r="EN573" s="38"/>
      <c r="EO573" s="38"/>
      <c r="EP573" s="38"/>
      <c r="EQ573" s="38"/>
      <c r="ER573" s="38"/>
      <c r="ES573" s="38"/>
      <c r="ET573" s="38"/>
      <c r="EU573" s="38"/>
      <c r="EV573" s="38"/>
      <c r="EW573" s="38"/>
      <c r="EX573" s="38"/>
      <c r="EY573" s="38"/>
      <c r="EZ573" s="38"/>
      <c r="FA573" s="38"/>
      <c r="FB573" s="38"/>
      <c r="FC573" s="38"/>
      <c r="FD573" s="38"/>
      <c r="FE573" s="38"/>
      <c r="FF573" s="38"/>
      <c r="FG573" s="38"/>
      <c r="FH573" s="38"/>
      <c r="FI573" s="38"/>
      <c r="FJ573" s="38"/>
      <c r="FK573" s="38"/>
      <c r="FL573" s="38"/>
      <c r="FM573" s="38"/>
      <c r="FN573" s="38"/>
      <c r="FO573" s="38"/>
      <c r="FP573" s="38"/>
      <c r="FQ573" s="38"/>
      <c r="FR573" s="38"/>
      <c r="FS573" s="38"/>
      <c r="FT573" s="38"/>
      <c r="FU573" s="38"/>
      <c r="FV573" s="38"/>
      <c r="FW573" s="38"/>
      <c r="FX573" s="38"/>
      <c r="FY573" s="38"/>
      <c r="FZ573" s="38"/>
      <c r="GA573" s="38"/>
      <c r="GB573" s="38"/>
      <c r="GC573" s="38"/>
      <c r="GD573" s="38"/>
      <c r="GE573" s="38"/>
      <c r="GF573" s="38"/>
      <c r="GG573" s="38"/>
      <c r="GH573" s="38"/>
      <c r="GI573" s="38"/>
      <c r="GJ573" s="38"/>
      <c r="GK573" s="38"/>
      <c r="GL573" s="38"/>
      <c r="GM573" s="38"/>
      <c r="GN573" s="38"/>
      <c r="GO573" s="38"/>
      <c r="GP573" s="38"/>
      <c r="GQ573" s="38"/>
      <c r="GR573" s="38"/>
      <c r="GS573" s="38"/>
      <c r="GT573" s="38"/>
      <c r="GU573" s="38"/>
      <c r="GV573" s="38"/>
      <c r="GW573" s="38"/>
      <c r="GX573" s="38"/>
      <c r="GY573" s="38"/>
      <c r="GZ573" s="38"/>
      <c r="HA573" s="38"/>
      <c r="HB573" s="38"/>
      <c r="HC573" s="38"/>
      <c r="HD573" s="38"/>
      <c r="HE573" s="38"/>
      <c r="HF573" s="38"/>
      <c r="HG573" s="38"/>
      <c r="HH573" s="38"/>
      <c r="HI573" s="38"/>
      <c r="HJ573" s="38"/>
      <c r="HK573" s="38"/>
      <c r="HL573" s="38"/>
      <c r="HM573" s="38"/>
      <c r="HN573" s="38"/>
      <c r="HO573" s="38"/>
      <c r="HP573" s="38"/>
      <c r="HQ573" s="38"/>
      <c r="HR573" s="38"/>
      <c r="HS573" s="38"/>
      <c r="HT573" s="38"/>
      <c r="HU573" s="38"/>
      <c r="HV573" s="38"/>
      <c r="HW573" s="38"/>
      <c r="HX573" s="38"/>
      <c r="HY573" s="38"/>
      <c r="HZ573" s="38"/>
      <c r="IA573" s="38"/>
      <c r="IB573" s="38"/>
      <c r="IC573" s="38"/>
      <c r="ID573" s="38"/>
      <c r="IE573" s="38"/>
      <c r="IF573" s="38"/>
      <c r="IG573" s="38"/>
      <c r="IH573" s="38"/>
    </row>
    <row r="574" ht="19.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  <c r="CE574" s="38"/>
      <c r="CF574" s="38"/>
      <c r="CG574" s="38"/>
      <c r="CH574" s="38"/>
      <c r="CI574" s="38"/>
      <c r="CJ574" s="38"/>
      <c r="CK574" s="38"/>
      <c r="CL574" s="38"/>
      <c r="CM574" s="38"/>
      <c r="CN574" s="38"/>
      <c r="CO574" s="38"/>
      <c r="CP574" s="38"/>
      <c r="CQ574" s="38"/>
      <c r="CR574" s="38"/>
      <c r="CS574" s="38"/>
      <c r="CT574" s="38"/>
      <c r="CU574" s="38"/>
      <c r="CV574" s="38"/>
      <c r="CW574" s="38"/>
      <c r="CX574" s="38"/>
      <c r="CY574" s="38"/>
      <c r="CZ574" s="38"/>
      <c r="DA574" s="38"/>
      <c r="DB574" s="38"/>
      <c r="DC574" s="38"/>
      <c r="DD574" s="38"/>
      <c r="DE574" s="38"/>
      <c r="DF574" s="38"/>
      <c r="DG574" s="38"/>
      <c r="DH574" s="38"/>
      <c r="DI574" s="38"/>
      <c r="DJ574" s="38"/>
      <c r="DK574" s="38"/>
      <c r="DL574" s="38"/>
      <c r="DM574" s="38"/>
      <c r="DN574" s="38"/>
      <c r="DO574" s="38"/>
      <c r="DP574" s="38"/>
      <c r="DQ574" s="38"/>
      <c r="DR574" s="38"/>
      <c r="DS574" s="38"/>
      <c r="DT574" s="38"/>
      <c r="DU574" s="38"/>
      <c r="DV574" s="38"/>
      <c r="DW574" s="38"/>
      <c r="DX574" s="38"/>
      <c r="DY574" s="38"/>
      <c r="DZ574" s="38"/>
      <c r="EA574" s="38"/>
      <c r="EB574" s="38"/>
      <c r="EC574" s="38"/>
      <c r="ED574" s="38"/>
      <c r="EE574" s="38"/>
      <c r="EF574" s="38"/>
      <c r="EG574" s="38"/>
      <c r="EH574" s="38"/>
      <c r="EI574" s="38"/>
      <c r="EJ574" s="38"/>
      <c r="EK574" s="38"/>
      <c r="EL574" s="38"/>
      <c r="EM574" s="38"/>
      <c r="EN574" s="38"/>
      <c r="EO574" s="38"/>
      <c r="EP574" s="38"/>
      <c r="EQ574" s="38"/>
      <c r="ER574" s="38"/>
      <c r="ES574" s="38"/>
      <c r="ET574" s="38"/>
      <c r="EU574" s="38"/>
      <c r="EV574" s="38"/>
      <c r="EW574" s="38"/>
      <c r="EX574" s="38"/>
      <c r="EY574" s="38"/>
      <c r="EZ574" s="38"/>
      <c r="FA574" s="38"/>
      <c r="FB574" s="38"/>
      <c r="FC574" s="38"/>
      <c r="FD574" s="38"/>
      <c r="FE574" s="38"/>
      <c r="FF574" s="38"/>
      <c r="FG574" s="38"/>
      <c r="FH574" s="38"/>
      <c r="FI574" s="38"/>
      <c r="FJ574" s="38"/>
      <c r="FK574" s="38"/>
      <c r="FL574" s="38"/>
      <c r="FM574" s="38"/>
      <c r="FN574" s="38"/>
      <c r="FO574" s="38"/>
      <c r="FP574" s="38"/>
      <c r="FQ574" s="38"/>
      <c r="FR574" s="38"/>
      <c r="FS574" s="38"/>
      <c r="FT574" s="38"/>
      <c r="FU574" s="38"/>
      <c r="FV574" s="38"/>
      <c r="FW574" s="38"/>
      <c r="FX574" s="38"/>
      <c r="FY574" s="38"/>
      <c r="FZ574" s="38"/>
      <c r="GA574" s="38"/>
      <c r="GB574" s="38"/>
      <c r="GC574" s="38"/>
      <c r="GD574" s="38"/>
      <c r="GE574" s="38"/>
      <c r="GF574" s="38"/>
      <c r="GG574" s="38"/>
      <c r="GH574" s="38"/>
      <c r="GI574" s="38"/>
      <c r="GJ574" s="38"/>
      <c r="GK574" s="38"/>
      <c r="GL574" s="38"/>
      <c r="GM574" s="38"/>
      <c r="GN574" s="38"/>
      <c r="GO574" s="38"/>
      <c r="GP574" s="38"/>
      <c r="GQ574" s="38"/>
      <c r="GR574" s="38"/>
      <c r="GS574" s="38"/>
      <c r="GT574" s="38"/>
      <c r="GU574" s="38"/>
      <c r="GV574" s="38"/>
      <c r="GW574" s="38"/>
      <c r="GX574" s="38"/>
      <c r="GY574" s="38"/>
      <c r="GZ574" s="38"/>
      <c r="HA574" s="38"/>
      <c r="HB574" s="38"/>
      <c r="HC574" s="38"/>
      <c r="HD574" s="38"/>
      <c r="HE574" s="38"/>
      <c r="HF574" s="38"/>
      <c r="HG574" s="38"/>
      <c r="HH574" s="38"/>
      <c r="HI574" s="38"/>
      <c r="HJ574" s="38"/>
      <c r="HK574" s="38"/>
      <c r="HL574" s="38"/>
      <c r="HM574" s="38"/>
      <c r="HN574" s="38"/>
      <c r="HO574" s="38"/>
      <c r="HP574" s="38"/>
      <c r="HQ574" s="38"/>
      <c r="HR574" s="38"/>
      <c r="HS574" s="38"/>
      <c r="HT574" s="38"/>
      <c r="HU574" s="38"/>
      <c r="HV574" s="38"/>
      <c r="HW574" s="38"/>
      <c r="HX574" s="38"/>
      <c r="HY574" s="38"/>
      <c r="HZ574" s="38"/>
      <c r="IA574" s="38"/>
      <c r="IB574" s="38"/>
      <c r="IC574" s="38"/>
      <c r="ID574" s="38"/>
      <c r="IE574" s="38"/>
      <c r="IF574" s="38"/>
      <c r="IG574" s="38"/>
      <c r="IH574" s="38"/>
    </row>
    <row r="575" ht="19.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  <c r="CE575" s="38"/>
      <c r="CF575" s="38"/>
      <c r="CG575" s="38"/>
      <c r="CH575" s="38"/>
      <c r="CI575" s="38"/>
      <c r="CJ575" s="38"/>
      <c r="CK575" s="38"/>
      <c r="CL575" s="38"/>
      <c r="CM575" s="38"/>
      <c r="CN575" s="38"/>
      <c r="CO575" s="38"/>
      <c r="CP575" s="38"/>
      <c r="CQ575" s="38"/>
      <c r="CR575" s="38"/>
      <c r="CS575" s="38"/>
      <c r="CT575" s="38"/>
      <c r="CU575" s="38"/>
      <c r="CV575" s="38"/>
      <c r="CW575" s="38"/>
      <c r="CX575" s="38"/>
      <c r="CY575" s="38"/>
      <c r="CZ575" s="38"/>
      <c r="DA575" s="38"/>
      <c r="DB575" s="38"/>
      <c r="DC575" s="38"/>
      <c r="DD575" s="38"/>
      <c r="DE575" s="38"/>
      <c r="DF575" s="38"/>
      <c r="DG575" s="38"/>
      <c r="DH575" s="38"/>
      <c r="DI575" s="38"/>
      <c r="DJ575" s="38"/>
      <c r="DK575" s="38"/>
      <c r="DL575" s="38"/>
      <c r="DM575" s="38"/>
      <c r="DN575" s="38"/>
      <c r="DO575" s="38"/>
      <c r="DP575" s="38"/>
      <c r="DQ575" s="38"/>
      <c r="DR575" s="38"/>
      <c r="DS575" s="38"/>
      <c r="DT575" s="38"/>
      <c r="DU575" s="38"/>
      <c r="DV575" s="38"/>
      <c r="DW575" s="38"/>
      <c r="DX575" s="38"/>
      <c r="DY575" s="38"/>
      <c r="DZ575" s="38"/>
      <c r="EA575" s="38"/>
      <c r="EB575" s="38"/>
      <c r="EC575" s="38"/>
      <c r="ED575" s="38"/>
      <c r="EE575" s="38"/>
      <c r="EF575" s="38"/>
      <c r="EG575" s="38"/>
      <c r="EH575" s="38"/>
      <c r="EI575" s="38"/>
      <c r="EJ575" s="38"/>
      <c r="EK575" s="38"/>
      <c r="EL575" s="38"/>
      <c r="EM575" s="38"/>
      <c r="EN575" s="38"/>
      <c r="EO575" s="38"/>
      <c r="EP575" s="38"/>
      <c r="EQ575" s="38"/>
      <c r="ER575" s="38"/>
      <c r="ES575" s="38"/>
      <c r="ET575" s="38"/>
      <c r="EU575" s="38"/>
      <c r="EV575" s="38"/>
      <c r="EW575" s="38"/>
      <c r="EX575" s="38"/>
      <c r="EY575" s="38"/>
      <c r="EZ575" s="38"/>
      <c r="FA575" s="38"/>
      <c r="FB575" s="38"/>
      <c r="FC575" s="38"/>
      <c r="FD575" s="38"/>
      <c r="FE575" s="38"/>
      <c r="FF575" s="38"/>
      <c r="FG575" s="38"/>
      <c r="FH575" s="38"/>
      <c r="FI575" s="38"/>
      <c r="FJ575" s="38"/>
      <c r="FK575" s="38"/>
      <c r="FL575" s="38"/>
      <c r="FM575" s="38"/>
      <c r="FN575" s="38"/>
      <c r="FO575" s="38"/>
      <c r="FP575" s="38"/>
      <c r="FQ575" s="38"/>
      <c r="FR575" s="38"/>
      <c r="FS575" s="38"/>
      <c r="FT575" s="38"/>
      <c r="FU575" s="38"/>
      <c r="FV575" s="38"/>
      <c r="FW575" s="38"/>
      <c r="FX575" s="38"/>
      <c r="FY575" s="38"/>
      <c r="FZ575" s="38"/>
      <c r="GA575" s="38"/>
      <c r="GB575" s="38"/>
      <c r="GC575" s="38"/>
      <c r="GD575" s="38"/>
      <c r="GE575" s="38"/>
      <c r="GF575" s="38"/>
      <c r="GG575" s="38"/>
      <c r="GH575" s="38"/>
      <c r="GI575" s="38"/>
      <c r="GJ575" s="38"/>
      <c r="GK575" s="38"/>
      <c r="GL575" s="38"/>
      <c r="GM575" s="38"/>
      <c r="GN575" s="38"/>
      <c r="GO575" s="38"/>
      <c r="GP575" s="38"/>
      <c r="GQ575" s="38"/>
      <c r="GR575" s="38"/>
      <c r="GS575" s="38"/>
      <c r="GT575" s="38"/>
      <c r="GU575" s="38"/>
      <c r="GV575" s="38"/>
      <c r="GW575" s="38"/>
      <c r="GX575" s="38"/>
      <c r="GY575" s="38"/>
      <c r="GZ575" s="38"/>
      <c r="HA575" s="38"/>
      <c r="HB575" s="38"/>
      <c r="HC575" s="38"/>
      <c r="HD575" s="38"/>
      <c r="HE575" s="38"/>
      <c r="HF575" s="38"/>
      <c r="HG575" s="38"/>
      <c r="HH575" s="38"/>
      <c r="HI575" s="38"/>
      <c r="HJ575" s="38"/>
      <c r="HK575" s="38"/>
      <c r="HL575" s="38"/>
      <c r="HM575" s="38"/>
      <c r="HN575" s="38"/>
      <c r="HO575" s="38"/>
      <c r="HP575" s="38"/>
      <c r="HQ575" s="38"/>
      <c r="HR575" s="38"/>
      <c r="HS575" s="38"/>
      <c r="HT575" s="38"/>
      <c r="HU575" s="38"/>
      <c r="HV575" s="38"/>
      <c r="HW575" s="38"/>
      <c r="HX575" s="38"/>
      <c r="HY575" s="38"/>
      <c r="HZ575" s="38"/>
      <c r="IA575" s="38"/>
      <c r="IB575" s="38"/>
      <c r="IC575" s="38"/>
      <c r="ID575" s="38"/>
      <c r="IE575" s="38"/>
      <c r="IF575" s="38"/>
      <c r="IG575" s="38"/>
      <c r="IH575" s="38"/>
    </row>
    <row r="576" ht="19.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  <c r="CH576" s="38"/>
      <c r="CI576" s="38"/>
      <c r="CJ576" s="38"/>
      <c r="CK576" s="38"/>
      <c r="CL576" s="38"/>
      <c r="CM576" s="38"/>
      <c r="CN576" s="38"/>
      <c r="CO576" s="38"/>
      <c r="CP576" s="38"/>
      <c r="CQ576" s="38"/>
      <c r="CR576" s="38"/>
      <c r="CS576" s="38"/>
      <c r="CT576" s="38"/>
      <c r="CU576" s="38"/>
      <c r="CV576" s="38"/>
      <c r="CW576" s="38"/>
      <c r="CX576" s="38"/>
      <c r="CY576" s="38"/>
      <c r="CZ576" s="38"/>
      <c r="DA576" s="38"/>
      <c r="DB576" s="38"/>
      <c r="DC576" s="38"/>
      <c r="DD576" s="38"/>
      <c r="DE576" s="38"/>
      <c r="DF576" s="38"/>
      <c r="DG576" s="38"/>
      <c r="DH576" s="38"/>
      <c r="DI576" s="38"/>
      <c r="DJ576" s="38"/>
      <c r="DK576" s="38"/>
      <c r="DL576" s="38"/>
      <c r="DM576" s="38"/>
      <c r="DN576" s="38"/>
      <c r="DO576" s="38"/>
      <c r="DP576" s="38"/>
      <c r="DQ576" s="38"/>
      <c r="DR576" s="38"/>
      <c r="DS576" s="38"/>
      <c r="DT576" s="38"/>
      <c r="DU576" s="38"/>
      <c r="DV576" s="38"/>
      <c r="DW576" s="38"/>
      <c r="DX576" s="38"/>
      <c r="DY576" s="38"/>
      <c r="DZ576" s="38"/>
      <c r="EA576" s="38"/>
      <c r="EB576" s="38"/>
      <c r="EC576" s="38"/>
      <c r="ED576" s="38"/>
      <c r="EE576" s="38"/>
      <c r="EF576" s="38"/>
      <c r="EG576" s="38"/>
      <c r="EH576" s="38"/>
      <c r="EI576" s="38"/>
      <c r="EJ576" s="38"/>
      <c r="EK576" s="38"/>
      <c r="EL576" s="38"/>
      <c r="EM576" s="38"/>
      <c r="EN576" s="38"/>
      <c r="EO576" s="38"/>
      <c r="EP576" s="38"/>
      <c r="EQ576" s="38"/>
      <c r="ER576" s="38"/>
      <c r="ES576" s="38"/>
      <c r="ET576" s="38"/>
      <c r="EU576" s="38"/>
      <c r="EV576" s="38"/>
      <c r="EW576" s="38"/>
      <c r="EX576" s="38"/>
      <c r="EY576" s="38"/>
      <c r="EZ576" s="38"/>
      <c r="FA576" s="38"/>
      <c r="FB576" s="38"/>
      <c r="FC576" s="38"/>
      <c r="FD576" s="38"/>
      <c r="FE576" s="38"/>
      <c r="FF576" s="38"/>
      <c r="FG576" s="38"/>
      <c r="FH576" s="38"/>
      <c r="FI576" s="38"/>
      <c r="FJ576" s="38"/>
      <c r="FK576" s="38"/>
      <c r="FL576" s="38"/>
      <c r="FM576" s="38"/>
      <c r="FN576" s="38"/>
      <c r="FO576" s="38"/>
      <c r="FP576" s="38"/>
      <c r="FQ576" s="38"/>
      <c r="FR576" s="38"/>
      <c r="FS576" s="38"/>
      <c r="FT576" s="38"/>
      <c r="FU576" s="38"/>
      <c r="FV576" s="38"/>
      <c r="FW576" s="38"/>
      <c r="FX576" s="38"/>
      <c r="FY576" s="38"/>
      <c r="FZ576" s="38"/>
      <c r="GA576" s="38"/>
      <c r="GB576" s="38"/>
      <c r="GC576" s="38"/>
      <c r="GD576" s="38"/>
      <c r="GE576" s="38"/>
      <c r="GF576" s="38"/>
      <c r="GG576" s="38"/>
      <c r="GH576" s="38"/>
      <c r="GI576" s="38"/>
      <c r="GJ576" s="38"/>
      <c r="GK576" s="38"/>
      <c r="GL576" s="38"/>
      <c r="GM576" s="38"/>
      <c r="GN576" s="38"/>
      <c r="GO576" s="38"/>
      <c r="GP576" s="38"/>
      <c r="GQ576" s="38"/>
      <c r="GR576" s="38"/>
      <c r="GS576" s="38"/>
      <c r="GT576" s="38"/>
      <c r="GU576" s="38"/>
      <c r="GV576" s="38"/>
      <c r="GW576" s="38"/>
      <c r="GX576" s="38"/>
      <c r="GY576" s="38"/>
      <c r="GZ576" s="38"/>
      <c r="HA576" s="38"/>
      <c r="HB576" s="38"/>
      <c r="HC576" s="38"/>
      <c r="HD576" s="38"/>
      <c r="HE576" s="38"/>
      <c r="HF576" s="38"/>
      <c r="HG576" s="38"/>
      <c r="HH576" s="38"/>
      <c r="HI576" s="38"/>
      <c r="HJ576" s="38"/>
      <c r="HK576" s="38"/>
      <c r="HL576" s="38"/>
      <c r="HM576" s="38"/>
      <c r="HN576" s="38"/>
      <c r="HO576" s="38"/>
      <c r="HP576" s="38"/>
      <c r="HQ576" s="38"/>
      <c r="HR576" s="38"/>
      <c r="HS576" s="38"/>
      <c r="HT576" s="38"/>
      <c r="HU576" s="38"/>
      <c r="HV576" s="38"/>
      <c r="HW576" s="38"/>
      <c r="HX576" s="38"/>
      <c r="HY576" s="38"/>
      <c r="HZ576" s="38"/>
      <c r="IA576" s="38"/>
      <c r="IB576" s="38"/>
      <c r="IC576" s="38"/>
      <c r="ID576" s="38"/>
      <c r="IE576" s="38"/>
      <c r="IF576" s="38"/>
      <c r="IG576" s="38"/>
      <c r="IH576" s="38"/>
    </row>
    <row r="577" ht="19.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  <c r="CB577" s="38"/>
      <c r="CC577" s="38"/>
      <c r="CD577" s="38"/>
      <c r="CE577" s="38"/>
      <c r="CF577" s="38"/>
      <c r="CG577" s="38"/>
      <c r="CH577" s="38"/>
      <c r="CI577" s="38"/>
      <c r="CJ577" s="38"/>
      <c r="CK577" s="38"/>
      <c r="CL577" s="38"/>
      <c r="CM577" s="38"/>
      <c r="CN577" s="38"/>
      <c r="CO577" s="38"/>
      <c r="CP577" s="38"/>
      <c r="CQ577" s="38"/>
      <c r="CR577" s="38"/>
      <c r="CS577" s="38"/>
      <c r="CT577" s="38"/>
      <c r="CU577" s="38"/>
      <c r="CV577" s="38"/>
      <c r="CW577" s="38"/>
      <c r="CX577" s="38"/>
      <c r="CY577" s="38"/>
      <c r="CZ577" s="38"/>
      <c r="DA577" s="38"/>
      <c r="DB577" s="38"/>
      <c r="DC577" s="38"/>
      <c r="DD577" s="38"/>
      <c r="DE577" s="38"/>
      <c r="DF577" s="38"/>
      <c r="DG577" s="38"/>
      <c r="DH577" s="38"/>
      <c r="DI577" s="38"/>
      <c r="DJ577" s="38"/>
      <c r="DK577" s="38"/>
      <c r="DL577" s="38"/>
      <c r="DM577" s="38"/>
      <c r="DN577" s="38"/>
      <c r="DO577" s="38"/>
      <c r="DP577" s="38"/>
      <c r="DQ577" s="38"/>
      <c r="DR577" s="38"/>
      <c r="DS577" s="38"/>
      <c r="DT577" s="38"/>
      <c r="DU577" s="38"/>
      <c r="DV577" s="38"/>
      <c r="DW577" s="38"/>
      <c r="DX577" s="38"/>
      <c r="DY577" s="38"/>
      <c r="DZ577" s="38"/>
      <c r="EA577" s="38"/>
      <c r="EB577" s="38"/>
      <c r="EC577" s="38"/>
      <c r="ED577" s="38"/>
      <c r="EE577" s="38"/>
      <c r="EF577" s="38"/>
      <c r="EG577" s="38"/>
      <c r="EH577" s="38"/>
      <c r="EI577" s="38"/>
      <c r="EJ577" s="38"/>
      <c r="EK577" s="38"/>
      <c r="EL577" s="38"/>
      <c r="EM577" s="38"/>
      <c r="EN577" s="38"/>
      <c r="EO577" s="38"/>
      <c r="EP577" s="38"/>
      <c r="EQ577" s="38"/>
      <c r="ER577" s="38"/>
      <c r="ES577" s="38"/>
      <c r="ET577" s="38"/>
      <c r="EU577" s="38"/>
      <c r="EV577" s="38"/>
      <c r="EW577" s="38"/>
      <c r="EX577" s="38"/>
      <c r="EY577" s="38"/>
      <c r="EZ577" s="38"/>
      <c r="FA577" s="38"/>
      <c r="FB577" s="38"/>
      <c r="FC577" s="38"/>
      <c r="FD577" s="38"/>
      <c r="FE577" s="38"/>
      <c r="FF577" s="38"/>
      <c r="FG577" s="38"/>
      <c r="FH577" s="38"/>
      <c r="FI577" s="38"/>
      <c r="FJ577" s="38"/>
      <c r="FK577" s="38"/>
      <c r="FL577" s="38"/>
      <c r="FM577" s="38"/>
      <c r="FN577" s="38"/>
      <c r="FO577" s="38"/>
      <c r="FP577" s="38"/>
      <c r="FQ577" s="38"/>
      <c r="FR577" s="38"/>
      <c r="FS577" s="38"/>
      <c r="FT577" s="38"/>
      <c r="FU577" s="38"/>
      <c r="FV577" s="38"/>
      <c r="FW577" s="38"/>
      <c r="FX577" s="38"/>
      <c r="FY577" s="38"/>
      <c r="FZ577" s="38"/>
      <c r="GA577" s="38"/>
      <c r="GB577" s="38"/>
      <c r="GC577" s="38"/>
      <c r="GD577" s="38"/>
      <c r="GE577" s="38"/>
      <c r="GF577" s="38"/>
      <c r="GG577" s="38"/>
      <c r="GH577" s="38"/>
      <c r="GI577" s="38"/>
      <c r="GJ577" s="38"/>
      <c r="GK577" s="38"/>
      <c r="GL577" s="38"/>
      <c r="GM577" s="38"/>
      <c r="GN577" s="38"/>
      <c r="GO577" s="38"/>
      <c r="GP577" s="38"/>
      <c r="GQ577" s="38"/>
      <c r="GR577" s="38"/>
      <c r="GS577" s="38"/>
      <c r="GT577" s="38"/>
      <c r="GU577" s="38"/>
      <c r="GV577" s="38"/>
      <c r="GW577" s="38"/>
      <c r="GX577" s="38"/>
      <c r="GY577" s="38"/>
      <c r="GZ577" s="38"/>
      <c r="HA577" s="38"/>
      <c r="HB577" s="38"/>
      <c r="HC577" s="38"/>
      <c r="HD577" s="38"/>
      <c r="HE577" s="38"/>
      <c r="HF577" s="38"/>
      <c r="HG577" s="38"/>
      <c r="HH577" s="38"/>
      <c r="HI577" s="38"/>
      <c r="HJ577" s="38"/>
      <c r="HK577" s="38"/>
      <c r="HL577" s="38"/>
      <c r="HM577" s="38"/>
      <c r="HN577" s="38"/>
      <c r="HO577" s="38"/>
      <c r="HP577" s="38"/>
      <c r="HQ577" s="38"/>
      <c r="HR577" s="38"/>
      <c r="HS577" s="38"/>
      <c r="HT577" s="38"/>
      <c r="HU577" s="38"/>
      <c r="HV577" s="38"/>
      <c r="HW577" s="38"/>
      <c r="HX577" s="38"/>
      <c r="HY577" s="38"/>
      <c r="HZ577" s="38"/>
      <c r="IA577" s="38"/>
      <c r="IB577" s="38"/>
      <c r="IC577" s="38"/>
      <c r="ID577" s="38"/>
      <c r="IE577" s="38"/>
      <c r="IF577" s="38"/>
      <c r="IG577" s="38"/>
      <c r="IH577" s="38"/>
    </row>
    <row r="578" ht="19.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  <c r="CE578" s="38"/>
      <c r="CF578" s="38"/>
      <c r="CG578" s="38"/>
      <c r="CH578" s="38"/>
      <c r="CI578" s="38"/>
      <c r="CJ578" s="38"/>
      <c r="CK578" s="38"/>
      <c r="CL578" s="38"/>
      <c r="CM578" s="38"/>
      <c r="CN578" s="38"/>
      <c r="CO578" s="38"/>
      <c r="CP578" s="38"/>
      <c r="CQ578" s="38"/>
      <c r="CR578" s="38"/>
      <c r="CS578" s="38"/>
      <c r="CT578" s="38"/>
      <c r="CU578" s="38"/>
      <c r="CV578" s="38"/>
      <c r="CW578" s="38"/>
      <c r="CX578" s="38"/>
      <c r="CY578" s="38"/>
      <c r="CZ578" s="38"/>
      <c r="DA578" s="38"/>
      <c r="DB578" s="38"/>
      <c r="DC578" s="38"/>
      <c r="DD578" s="38"/>
      <c r="DE578" s="38"/>
      <c r="DF578" s="38"/>
      <c r="DG578" s="38"/>
      <c r="DH578" s="38"/>
      <c r="DI578" s="38"/>
      <c r="DJ578" s="38"/>
      <c r="DK578" s="38"/>
      <c r="DL578" s="38"/>
      <c r="DM578" s="38"/>
      <c r="DN578" s="38"/>
      <c r="DO578" s="38"/>
      <c r="DP578" s="38"/>
      <c r="DQ578" s="38"/>
      <c r="DR578" s="38"/>
      <c r="DS578" s="38"/>
      <c r="DT578" s="38"/>
      <c r="DU578" s="38"/>
      <c r="DV578" s="38"/>
      <c r="DW578" s="38"/>
      <c r="DX578" s="38"/>
      <c r="DY578" s="38"/>
      <c r="DZ578" s="38"/>
      <c r="EA578" s="38"/>
      <c r="EB578" s="38"/>
      <c r="EC578" s="38"/>
      <c r="ED578" s="38"/>
      <c r="EE578" s="38"/>
      <c r="EF578" s="38"/>
      <c r="EG578" s="38"/>
      <c r="EH578" s="38"/>
      <c r="EI578" s="38"/>
      <c r="EJ578" s="38"/>
      <c r="EK578" s="38"/>
      <c r="EL578" s="38"/>
      <c r="EM578" s="38"/>
      <c r="EN578" s="38"/>
      <c r="EO578" s="38"/>
      <c r="EP578" s="38"/>
      <c r="EQ578" s="38"/>
      <c r="ER578" s="38"/>
      <c r="ES578" s="38"/>
      <c r="ET578" s="38"/>
      <c r="EU578" s="38"/>
      <c r="EV578" s="38"/>
      <c r="EW578" s="38"/>
      <c r="EX578" s="38"/>
      <c r="EY578" s="38"/>
      <c r="EZ578" s="38"/>
      <c r="FA578" s="38"/>
      <c r="FB578" s="38"/>
      <c r="FC578" s="38"/>
      <c r="FD578" s="38"/>
      <c r="FE578" s="38"/>
      <c r="FF578" s="38"/>
      <c r="FG578" s="38"/>
      <c r="FH578" s="38"/>
      <c r="FI578" s="38"/>
      <c r="FJ578" s="38"/>
      <c r="FK578" s="38"/>
      <c r="FL578" s="38"/>
      <c r="FM578" s="38"/>
      <c r="FN578" s="38"/>
      <c r="FO578" s="38"/>
      <c r="FP578" s="38"/>
      <c r="FQ578" s="38"/>
      <c r="FR578" s="38"/>
      <c r="FS578" s="38"/>
      <c r="FT578" s="38"/>
      <c r="FU578" s="38"/>
      <c r="FV578" s="38"/>
      <c r="FW578" s="38"/>
      <c r="FX578" s="38"/>
      <c r="FY578" s="38"/>
      <c r="FZ578" s="38"/>
      <c r="GA578" s="38"/>
      <c r="GB578" s="38"/>
      <c r="GC578" s="38"/>
      <c r="GD578" s="38"/>
      <c r="GE578" s="38"/>
      <c r="GF578" s="38"/>
      <c r="GG578" s="38"/>
      <c r="GH578" s="38"/>
      <c r="GI578" s="38"/>
      <c r="GJ578" s="38"/>
      <c r="GK578" s="38"/>
      <c r="GL578" s="38"/>
      <c r="GM578" s="38"/>
      <c r="GN578" s="38"/>
      <c r="GO578" s="38"/>
      <c r="GP578" s="38"/>
      <c r="GQ578" s="38"/>
      <c r="GR578" s="38"/>
      <c r="GS578" s="38"/>
      <c r="GT578" s="38"/>
      <c r="GU578" s="38"/>
      <c r="GV578" s="38"/>
      <c r="GW578" s="38"/>
      <c r="GX578" s="38"/>
      <c r="GY578" s="38"/>
      <c r="GZ578" s="38"/>
      <c r="HA578" s="38"/>
      <c r="HB578" s="38"/>
      <c r="HC578" s="38"/>
      <c r="HD578" s="38"/>
      <c r="HE578" s="38"/>
      <c r="HF578" s="38"/>
      <c r="HG578" s="38"/>
      <c r="HH578" s="38"/>
      <c r="HI578" s="38"/>
      <c r="HJ578" s="38"/>
      <c r="HK578" s="38"/>
      <c r="HL578" s="38"/>
      <c r="HM578" s="38"/>
      <c r="HN578" s="38"/>
      <c r="HO578" s="38"/>
      <c r="HP578" s="38"/>
      <c r="HQ578" s="38"/>
      <c r="HR578" s="38"/>
      <c r="HS578" s="38"/>
      <c r="HT578" s="38"/>
      <c r="HU578" s="38"/>
      <c r="HV578" s="38"/>
      <c r="HW578" s="38"/>
      <c r="HX578" s="38"/>
      <c r="HY578" s="38"/>
      <c r="HZ578" s="38"/>
      <c r="IA578" s="38"/>
      <c r="IB578" s="38"/>
      <c r="IC578" s="38"/>
      <c r="ID578" s="38"/>
      <c r="IE578" s="38"/>
      <c r="IF578" s="38"/>
      <c r="IG578" s="38"/>
      <c r="IH578" s="38"/>
    </row>
    <row r="579" ht="19.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  <c r="CE579" s="38"/>
      <c r="CF579" s="38"/>
      <c r="CG579" s="38"/>
      <c r="CH579" s="38"/>
      <c r="CI579" s="38"/>
      <c r="CJ579" s="38"/>
      <c r="CK579" s="38"/>
      <c r="CL579" s="38"/>
      <c r="CM579" s="38"/>
      <c r="CN579" s="38"/>
      <c r="CO579" s="38"/>
      <c r="CP579" s="38"/>
      <c r="CQ579" s="38"/>
      <c r="CR579" s="38"/>
      <c r="CS579" s="38"/>
      <c r="CT579" s="38"/>
      <c r="CU579" s="38"/>
      <c r="CV579" s="38"/>
      <c r="CW579" s="38"/>
      <c r="CX579" s="38"/>
      <c r="CY579" s="38"/>
      <c r="CZ579" s="38"/>
      <c r="DA579" s="38"/>
      <c r="DB579" s="38"/>
      <c r="DC579" s="38"/>
      <c r="DD579" s="38"/>
      <c r="DE579" s="38"/>
      <c r="DF579" s="38"/>
      <c r="DG579" s="38"/>
      <c r="DH579" s="38"/>
      <c r="DI579" s="38"/>
      <c r="DJ579" s="38"/>
      <c r="DK579" s="38"/>
      <c r="DL579" s="38"/>
      <c r="DM579" s="38"/>
      <c r="DN579" s="38"/>
      <c r="DO579" s="38"/>
      <c r="DP579" s="38"/>
      <c r="DQ579" s="38"/>
      <c r="DR579" s="38"/>
      <c r="DS579" s="38"/>
      <c r="DT579" s="38"/>
      <c r="DU579" s="38"/>
      <c r="DV579" s="38"/>
      <c r="DW579" s="38"/>
      <c r="DX579" s="38"/>
      <c r="DY579" s="38"/>
      <c r="DZ579" s="38"/>
      <c r="EA579" s="38"/>
      <c r="EB579" s="38"/>
      <c r="EC579" s="38"/>
      <c r="ED579" s="38"/>
      <c r="EE579" s="38"/>
      <c r="EF579" s="38"/>
      <c r="EG579" s="38"/>
      <c r="EH579" s="38"/>
      <c r="EI579" s="38"/>
      <c r="EJ579" s="38"/>
      <c r="EK579" s="38"/>
      <c r="EL579" s="38"/>
      <c r="EM579" s="38"/>
      <c r="EN579" s="38"/>
      <c r="EO579" s="38"/>
      <c r="EP579" s="38"/>
      <c r="EQ579" s="38"/>
      <c r="ER579" s="38"/>
      <c r="ES579" s="38"/>
      <c r="ET579" s="38"/>
      <c r="EU579" s="38"/>
      <c r="EV579" s="38"/>
      <c r="EW579" s="38"/>
      <c r="EX579" s="38"/>
      <c r="EY579" s="38"/>
      <c r="EZ579" s="38"/>
      <c r="FA579" s="38"/>
      <c r="FB579" s="38"/>
      <c r="FC579" s="38"/>
      <c r="FD579" s="38"/>
      <c r="FE579" s="38"/>
      <c r="FF579" s="38"/>
      <c r="FG579" s="38"/>
      <c r="FH579" s="38"/>
      <c r="FI579" s="38"/>
      <c r="FJ579" s="38"/>
      <c r="FK579" s="38"/>
      <c r="FL579" s="38"/>
      <c r="FM579" s="38"/>
      <c r="FN579" s="38"/>
      <c r="FO579" s="38"/>
      <c r="FP579" s="38"/>
      <c r="FQ579" s="38"/>
      <c r="FR579" s="38"/>
      <c r="FS579" s="38"/>
      <c r="FT579" s="38"/>
      <c r="FU579" s="38"/>
      <c r="FV579" s="38"/>
      <c r="FW579" s="38"/>
      <c r="FX579" s="38"/>
      <c r="FY579" s="38"/>
      <c r="FZ579" s="38"/>
      <c r="GA579" s="38"/>
      <c r="GB579" s="38"/>
      <c r="GC579" s="38"/>
      <c r="GD579" s="38"/>
      <c r="GE579" s="38"/>
      <c r="GF579" s="38"/>
      <c r="GG579" s="38"/>
      <c r="GH579" s="38"/>
      <c r="GI579" s="38"/>
      <c r="GJ579" s="38"/>
      <c r="GK579" s="38"/>
      <c r="GL579" s="38"/>
      <c r="GM579" s="38"/>
      <c r="GN579" s="38"/>
      <c r="GO579" s="38"/>
      <c r="GP579" s="38"/>
      <c r="GQ579" s="38"/>
      <c r="GR579" s="38"/>
      <c r="GS579" s="38"/>
      <c r="GT579" s="38"/>
      <c r="GU579" s="38"/>
      <c r="GV579" s="38"/>
      <c r="GW579" s="38"/>
      <c r="GX579" s="38"/>
      <c r="GY579" s="38"/>
      <c r="GZ579" s="38"/>
      <c r="HA579" s="38"/>
      <c r="HB579" s="38"/>
      <c r="HC579" s="38"/>
      <c r="HD579" s="38"/>
      <c r="HE579" s="38"/>
      <c r="HF579" s="38"/>
      <c r="HG579" s="38"/>
      <c r="HH579" s="38"/>
      <c r="HI579" s="38"/>
      <c r="HJ579" s="38"/>
      <c r="HK579" s="38"/>
      <c r="HL579" s="38"/>
      <c r="HM579" s="38"/>
      <c r="HN579" s="38"/>
      <c r="HO579" s="38"/>
      <c r="HP579" s="38"/>
      <c r="HQ579" s="38"/>
      <c r="HR579" s="38"/>
      <c r="HS579" s="38"/>
      <c r="HT579" s="38"/>
      <c r="HU579" s="38"/>
      <c r="HV579" s="38"/>
      <c r="HW579" s="38"/>
      <c r="HX579" s="38"/>
      <c r="HY579" s="38"/>
      <c r="HZ579" s="38"/>
      <c r="IA579" s="38"/>
      <c r="IB579" s="38"/>
      <c r="IC579" s="38"/>
      <c r="ID579" s="38"/>
      <c r="IE579" s="38"/>
      <c r="IF579" s="38"/>
      <c r="IG579" s="38"/>
      <c r="IH579" s="38"/>
    </row>
    <row r="580" ht="19.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  <c r="CE580" s="38"/>
      <c r="CF580" s="38"/>
      <c r="CG580" s="38"/>
      <c r="CH580" s="38"/>
      <c r="CI580" s="38"/>
      <c r="CJ580" s="38"/>
      <c r="CK580" s="38"/>
      <c r="CL580" s="38"/>
      <c r="CM580" s="38"/>
      <c r="CN580" s="38"/>
      <c r="CO580" s="38"/>
      <c r="CP580" s="38"/>
      <c r="CQ580" s="38"/>
      <c r="CR580" s="38"/>
      <c r="CS580" s="38"/>
      <c r="CT580" s="38"/>
      <c r="CU580" s="38"/>
      <c r="CV580" s="38"/>
      <c r="CW580" s="38"/>
      <c r="CX580" s="38"/>
      <c r="CY580" s="38"/>
      <c r="CZ580" s="38"/>
      <c r="DA580" s="38"/>
      <c r="DB580" s="38"/>
      <c r="DC580" s="38"/>
      <c r="DD580" s="38"/>
      <c r="DE580" s="38"/>
      <c r="DF580" s="38"/>
      <c r="DG580" s="38"/>
      <c r="DH580" s="38"/>
      <c r="DI580" s="38"/>
      <c r="DJ580" s="38"/>
      <c r="DK580" s="38"/>
      <c r="DL580" s="38"/>
      <c r="DM580" s="38"/>
      <c r="DN580" s="38"/>
      <c r="DO580" s="38"/>
      <c r="DP580" s="38"/>
      <c r="DQ580" s="38"/>
      <c r="DR580" s="38"/>
      <c r="DS580" s="38"/>
      <c r="DT580" s="38"/>
      <c r="DU580" s="38"/>
      <c r="DV580" s="38"/>
      <c r="DW580" s="38"/>
      <c r="DX580" s="38"/>
      <c r="DY580" s="38"/>
      <c r="DZ580" s="38"/>
      <c r="EA580" s="38"/>
      <c r="EB580" s="38"/>
      <c r="EC580" s="38"/>
      <c r="ED580" s="38"/>
      <c r="EE580" s="38"/>
      <c r="EF580" s="38"/>
      <c r="EG580" s="38"/>
      <c r="EH580" s="38"/>
      <c r="EI580" s="38"/>
      <c r="EJ580" s="38"/>
      <c r="EK580" s="38"/>
      <c r="EL580" s="38"/>
      <c r="EM580" s="38"/>
      <c r="EN580" s="38"/>
      <c r="EO580" s="38"/>
      <c r="EP580" s="38"/>
      <c r="EQ580" s="38"/>
      <c r="ER580" s="38"/>
      <c r="ES580" s="38"/>
      <c r="ET580" s="38"/>
      <c r="EU580" s="38"/>
      <c r="EV580" s="38"/>
      <c r="EW580" s="38"/>
      <c r="EX580" s="38"/>
      <c r="EY580" s="38"/>
      <c r="EZ580" s="38"/>
      <c r="FA580" s="38"/>
      <c r="FB580" s="38"/>
      <c r="FC580" s="38"/>
      <c r="FD580" s="38"/>
      <c r="FE580" s="38"/>
      <c r="FF580" s="38"/>
      <c r="FG580" s="38"/>
      <c r="FH580" s="38"/>
      <c r="FI580" s="38"/>
      <c r="FJ580" s="38"/>
      <c r="FK580" s="38"/>
      <c r="FL580" s="38"/>
      <c r="FM580" s="38"/>
      <c r="FN580" s="38"/>
      <c r="FO580" s="38"/>
      <c r="FP580" s="38"/>
      <c r="FQ580" s="38"/>
      <c r="FR580" s="38"/>
      <c r="FS580" s="38"/>
      <c r="FT580" s="38"/>
      <c r="FU580" s="38"/>
      <c r="FV580" s="38"/>
      <c r="FW580" s="38"/>
      <c r="FX580" s="38"/>
      <c r="FY580" s="38"/>
      <c r="FZ580" s="38"/>
      <c r="GA580" s="38"/>
      <c r="GB580" s="38"/>
      <c r="GC580" s="38"/>
      <c r="GD580" s="38"/>
      <c r="GE580" s="38"/>
      <c r="GF580" s="38"/>
      <c r="GG580" s="38"/>
      <c r="GH580" s="38"/>
      <c r="GI580" s="38"/>
      <c r="GJ580" s="38"/>
      <c r="GK580" s="38"/>
      <c r="GL580" s="38"/>
      <c r="GM580" s="38"/>
      <c r="GN580" s="38"/>
      <c r="GO580" s="38"/>
      <c r="GP580" s="38"/>
      <c r="GQ580" s="38"/>
      <c r="GR580" s="38"/>
      <c r="GS580" s="38"/>
      <c r="GT580" s="38"/>
      <c r="GU580" s="38"/>
      <c r="GV580" s="38"/>
      <c r="GW580" s="38"/>
      <c r="GX580" s="38"/>
      <c r="GY580" s="38"/>
      <c r="GZ580" s="38"/>
      <c r="HA580" s="38"/>
      <c r="HB580" s="38"/>
      <c r="HC580" s="38"/>
      <c r="HD580" s="38"/>
      <c r="HE580" s="38"/>
      <c r="HF580" s="38"/>
      <c r="HG580" s="38"/>
      <c r="HH580" s="38"/>
      <c r="HI580" s="38"/>
      <c r="HJ580" s="38"/>
      <c r="HK580" s="38"/>
      <c r="HL580" s="38"/>
      <c r="HM580" s="38"/>
      <c r="HN580" s="38"/>
      <c r="HO580" s="38"/>
      <c r="HP580" s="38"/>
      <c r="HQ580" s="38"/>
      <c r="HR580" s="38"/>
      <c r="HS580" s="38"/>
      <c r="HT580" s="38"/>
      <c r="HU580" s="38"/>
      <c r="HV580" s="38"/>
      <c r="HW580" s="38"/>
      <c r="HX580" s="38"/>
      <c r="HY580" s="38"/>
      <c r="HZ580" s="38"/>
      <c r="IA580" s="38"/>
      <c r="IB580" s="38"/>
      <c r="IC580" s="38"/>
      <c r="ID580" s="38"/>
      <c r="IE580" s="38"/>
      <c r="IF580" s="38"/>
      <c r="IG580" s="38"/>
      <c r="IH580" s="38"/>
    </row>
    <row r="581" ht="19.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  <c r="CE581" s="38"/>
      <c r="CF581" s="38"/>
      <c r="CG581" s="38"/>
      <c r="CH581" s="38"/>
      <c r="CI581" s="38"/>
      <c r="CJ581" s="38"/>
      <c r="CK581" s="38"/>
      <c r="CL581" s="38"/>
      <c r="CM581" s="38"/>
      <c r="CN581" s="38"/>
      <c r="CO581" s="38"/>
      <c r="CP581" s="38"/>
      <c r="CQ581" s="38"/>
      <c r="CR581" s="38"/>
      <c r="CS581" s="38"/>
      <c r="CT581" s="38"/>
      <c r="CU581" s="38"/>
      <c r="CV581" s="38"/>
      <c r="CW581" s="38"/>
      <c r="CX581" s="38"/>
      <c r="CY581" s="38"/>
      <c r="CZ581" s="38"/>
      <c r="DA581" s="38"/>
      <c r="DB581" s="38"/>
      <c r="DC581" s="38"/>
      <c r="DD581" s="38"/>
      <c r="DE581" s="38"/>
      <c r="DF581" s="38"/>
      <c r="DG581" s="38"/>
      <c r="DH581" s="38"/>
      <c r="DI581" s="38"/>
      <c r="DJ581" s="38"/>
      <c r="DK581" s="38"/>
      <c r="DL581" s="38"/>
      <c r="DM581" s="38"/>
      <c r="DN581" s="38"/>
      <c r="DO581" s="38"/>
      <c r="DP581" s="38"/>
      <c r="DQ581" s="38"/>
      <c r="DR581" s="38"/>
      <c r="DS581" s="38"/>
      <c r="DT581" s="38"/>
      <c r="DU581" s="38"/>
      <c r="DV581" s="38"/>
      <c r="DW581" s="38"/>
      <c r="DX581" s="38"/>
      <c r="DY581" s="38"/>
      <c r="DZ581" s="38"/>
      <c r="EA581" s="38"/>
      <c r="EB581" s="38"/>
      <c r="EC581" s="38"/>
      <c r="ED581" s="38"/>
      <c r="EE581" s="38"/>
      <c r="EF581" s="38"/>
      <c r="EG581" s="38"/>
      <c r="EH581" s="38"/>
      <c r="EI581" s="38"/>
      <c r="EJ581" s="38"/>
      <c r="EK581" s="38"/>
      <c r="EL581" s="38"/>
      <c r="EM581" s="38"/>
      <c r="EN581" s="38"/>
      <c r="EO581" s="38"/>
      <c r="EP581" s="38"/>
      <c r="EQ581" s="38"/>
      <c r="ER581" s="38"/>
      <c r="ES581" s="38"/>
      <c r="ET581" s="38"/>
      <c r="EU581" s="38"/>
      <c r="EV581" s="38"/>
      <c r="EW581" s="38"/>
      <c r="EX581" s="38"/>
      <c r="EY581" s="38"/>
      <c r="EZ581" s="38"/>
      <c r="FA581" s="38"/>
      <c r="FB581" s="38"/>
      <c r="FC581" s="38"/>
      <c r="FD581" s="38"/>
      <c r="FE581" s="38"/>
      <c r="FF581" s="38"/>
      <c r="FG581" s="38"/>
      <c r="FH581" s="38"/>
      <c r="FI581" s="38"/>
      <c r="FJ581" s="38"/>
      <c r="FK581" s="38"/>
      <c r="FL581" s="38"/>
      <c r="FM581" s="38"/>
      <c r="FN581" s="38"/>
      <c r="FO581" s="38"/>
      <c r="FP581" s="38"/>
      <c r="FQ581" s="38"/>
      <c r="FR581" s="38"/>
      <c r="FS581" s="38"/>
      <c r="FT581" s="38"/>
      <c r="FU581" s="38"/>
      <c r="FV581" s="38"/>
      <c r="FW581" s="38"/>
      <c r="FX581" s="38"/>
      <c r="FY581" s="38"/>
      <c r="FZ581" s="38"/>
      <c r="GA581" s="38"/>
      <c r="GB581" s="38"/>
      <c r="GC581" s="38"/>
      <c r="GD581" s="38"/>
      <c r="GE581" s="38"/>
      <c r="GF581" s="38"/>
      <c r="GG581" s="38"/>
      <c r="GH581" s="38"/>
      <c r="GI581" s="38"/>
      <c r="GJ581" s="38"/>
      <c r="GK581" s="38"/>
      <c r="GL581" s="38"/>
      <c r="GM581" s="38"/>
      <c r="GN581" s="38"/>
      <c r="GO581" s="38"/>
      <c r="GP581" s="38"/>
      <c r="GQ581" s="38"/>
      <c r="GR581" s="38"/>
      <c r="GS581" s="38"/>
      <c r="GT581" s="38"/>
      <c r="GU581" s="38"/>
      <c r="GV581" s="38"/>
      <c r="GW581" s="38"/>
      <c r="GX581" s="38"/>
      <c r="GY581" s="38"/>
      <c r="GZ581" s="38"/>
      <c r="HA581" s="38"/>
      <c r="HB581" s="38"/>
      <c r="HC581" s="38"/>
      <c r="HD581" s="38"/>
      <c r="HE581" s="38"/>
      <c r="HF581" s="38"/>
      <c r="HG581" s="38"/>
      <c r="HH581" s="38"/>
      <c r="HI581" s="38"/>
      <c r="HJ581" s="38"/>
      <c r="HK581" s="38"/>
      <c r="HL581" s="38"/>
      <c r="HM581" s="38"/>
      <c r="HN581" s="38"/>
      <c r="HO581" s="38"/>
      <c r="HP581" s="38"/>
      <c r="HQ581" s="38"/>
      <c r="HR581" s="38"/>
      <c r="HS581" s="38"/>
      <c r="HT581" s="38"/>
      <c r="HU581" s="38"/>
      <c r="HV581" s="38"/>
      <c r="HW581" s="38"/>
      <c r="HX581" s="38"/>
      <c r="HY581" s="38"/>
      <c r="HZ581" s="38"/>
      <c r="IA581" s="38"/>
      <c r="IB581" s="38"/>
      <c r="IC581" s="38"/>
      <c r="ID581" s="38"/>
      <c r="IE581" s="38"/>
      <c r="IF581" s="38"/>
      <c r="IG581" s="38"/>
      <c r="IH581" s="38"/>
    </row>
    <row r="582" ht="19.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  <c r="CE582" s="38"/>
      <c r="CF582" s="38"/>
      <c r="CG582" s="38"/>
      <c r="CH582" s="38"/>
      <c r="CI582" s="38"/>
      <c r="CJ582" s="38"/>
      <c r="CK582" s="38"/>
      <c r="CL582" s="38"/>
      <c r="CM582" s="38"/>
      <c r="CN582" s="38"/>
      <c r="CO582" s="38"/>
      <c r="CP582" s="38"/>
      <c r="CQ582" s="38"/>
      <c r="CR582" s="38"/>
      <c r="CS582" s="38"/>
      <c r="CT582" s="38"/>
      <c r="CU582" s="38"/>
      <c r="CV582" s="38"/>
      <c r="CW582" s="38"/>
      <c r="CX582" s="38"/>
      <c r="CY582" s="38"/>
      <c r="CZ582" s="38"/>
      <c r="DA582" s="38"/>
      <c r="DB582" s="38"/>
      <c r="DC582" s="38"/>
      <c r="DD582" s="38"/>
      <c r="DE582" s="38"/>
      <c r="DF582" s="38"/>
      <c r="DG582" s="38"/>
      <c r="DH582" s="38"/>
      <c r="DI582" s="38"/>
      <c r="DJ582" s="38"/>
      <c r="DK582" s="38"/>
      <c r="DL582" s="38"/>
      <c r="DM582" s="38"/>
      <c r="DN582" s="38"/>
      <c r="DO582" s="38"/>
      <c r="DP582" s="38"/>
      <c r="DQ582" s="38"/>
      <c r="DR582" s="38"/>
      <c r="DS582" s="38"/>
      <c r="DT582" s="38"/>
      <c r="DU582" s="38"/>
      <c r="DV582" s="38"/>
      <c r="DW582" s="38"/>
      <c r="DX582" s="38"/>
      <c r="DY582" s="38"/>
      <c r="DZ582" s="38"/>
      <c r="EA582" s="38"/>
      <c r="EB582" s="38"/>
      <c r="EC582" s="38"/>
      <c r="ED582" s="38"/>
      <c r="EE582" s="38"/>
      <c r="EF582" s="38"/>
      <c r="EG582" s="38"/>
      <c r="EH582" s="38"/>
      <c r="EI582" s="38"/>
      <c r="EJ582" s="38"/>
      <c r="EK582" s="38"/>
      <c r="EL582" s="38"/>
      <c r="EM582" s="38"/>
      <c r="EN582" s="38"/>
      <c r="EO582" s="38"/>
      <c r="EP582" s="38"/>
      <c r="EQ582" s="38"/>
      <c r="ER582" s="38"/>
      <c r="ES582" s="38"/>
      <c r="ET582" s="38"/>
      <c r="EU582" s="38"/>
      <c r="EV582" s="38"/>
      <c r="EW582" s="38"/>
      <c r="EX582" s="38"/>
      <c r="EY582" s="38"/>
      <c r="EZ582" s="38"/>
      <c r="FA582" s="38"/>
      <c r="FB582" s="38"/>
      <c r="FC582" s="38"/>
      <c r="FD582" s="38"/>
      <c r="FE582" s="38"/>
      <c r="FF582" s="38"/>
      <c r="FG582" s="38"/>
      <c r="FH582" s="38"/>
      <c r="FI582" s="38"/>
      <c r="FJ582" s="38"/>
      <c r="FK582" s="38"/>
      <c r="FL582" s="38"/>
      <c r="FM582" s="38"/>
      <c r="FN582" s="38"/>
      <c r="FO582" s="38"/>
      <c r="FP582" s="38"/>
      <c r="FQ582" s="38"/>
      <c r="FR582" s="38"/>
      <c r="FS582" s="38"/>
      <c r="FT582" s="38"/>
      <c r="FU582" s="38"/>
      <c r="FV582" s="38"/>
      <c r="FW582" s="38"/>
      <c r="FX582" s="38"/>
      <c r="FY582" s="38"/>
      <c r="FZ582" s="38"/>
      <c r="GA582" s="38"/>
      <c r="GB582" s="38"/>
      <c r="GC582" s="38"/>
      <c r="GD582" s="38"/>
      <c r="GE582" s="38"/>
      <c r="GF582" s="38"/>
      <c r="GG582" s="38"/>
      <c r="GH582" s="38"/>
      <c r="GI582" s="38"/>
      <c r="GJ582" s="38"/>
      <c r="GK582" s="38"/>
      <c r="GL582" s="38"/>
      <c r="GM582" s="38"/>
      <c r="GN582" s="38"/>
      <c r="GO582" s="38"/>
      <c r="GP582" s="38"/>
      <c r="GQ582" s="38"/>
      <c r="GR582" s="38"/>
      <c r="GS582" s="38"/>
      <c r="GT582" s="38"/>
      <c r="GU582" s="38"/>
      <c r="GV582" s="38"/>
      <c r="GW582" s="38"/>
      <c r="GX582" s="38"/>
      <c r="GY582" s="38"/>
      <c r="GZ582" s="38"/>
      <c r="HA582" s="38"/>
      <c r="HB582" s="38"/>
      <c r="HC582" s="38"/>
      <c r="HD582" s="38"/>
      <c r="HE582" s="38"/>
      <c r="HF582" s="38"/>
      <c r="HG582" s="38"/>
      <c r="HH582" s="38"/>
      <c r="HI582" s="38"/>
      <c r="HJ582" s="38"/>
      <c r="HK582" s="38"/>
      <c r="HL582" s="38"/>
      <c r="HM582" s="38"/>
      <c r="HN582" s="38"/>
      <c r="HO582" s="38"/>
      <c r="HP582" s="38"/>
      <c r="HQ582" s="38"/>
      <c r="HR582" s="38"/>
      <c r="HS582" s="38"/>
      <c r="HT582" s="38"/>
      <c r="HU582" s="38"/>
      <c r="HV582" s="38"/>
      <c r="HW582" s="38"/>
      <c r="HX582" s="38"/>
      <c r="HY582" s="38"/>
      <c r="HZ582" s="38"/>
      <c r="IA582" s="38"/>
      <c r="IB582" s="38"/>
      <c r="IC582" s="38"/>
      <c r="ID582" s="38"/>
      <c r="IE582" s="38"/>
      <c r="IF582" s="38"/>
      <c r="IG582" s="38"/>
      <c r="IH582" s="38"/>
    </row>
    <row r="583" ht="19.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  <c r="CE583" s="38"/>
      <c r="CF583" s="38"/>
      <c r="CG583" s="38"/>
      <c r="CH583" s="38"/>
      <c r="CI583" s="38"/>
      <c r="CJ583" s="38"/>
      <c r="CK583" s="38"/>
      <c r="CL583" s="38"/>
      <c r="CM583" s="38"/>
      <c r="CN583" s="38"/>
      <c r="CO583" s="38"/>
      <c r="CP583" s="38"/>
      <c r="CQ583" s="38"/>
      <c r="CR583" s="38"/>
      <c r="CS583" s="38"/>
      <c r="CT583" s="38"/>
      <c r="CU583" s="38"/>
      <c r="CV583" s="38"/>
      <c r="CW583" s="38"/>
      <c r="CX583" s="38"/>
      <c r="CY583" s="38"/>
      <c r="CZ583" s="38"/>
      <c r="DA583" s="38"/>
      <c r="DB583" s="38"/>
      <c r="DC583" s="38"/>
      <c r="DD583" s="38"/>
      <c r="DE583" s="38"/>
      <c r="DF583" s="38"/>
      <c r="DG583" s="38"/>
      <c r="DH583" s="38"/>
      <c r="DI583" s="38"/>
      <c r="DJ583" s="38"/>
      <c r="DK583" s="38"/>
      <c r="DL583" s="38"/>
      <c r="DM583" s="38"/>
      <c r="DN583" s="38"/>
      <c r="DO583" s="38"/>
      <c r="DP583" s="38"/>
      <c r="DQ583" s="38"/>
      <c r="DR583" s="38"/>
      <c r="DS583" s="38"/>
      <c r="DT583" s="38"/>
      <c r="DU583" s="38"/>
      <c r="DV583" s="38"/>
      <c r="DW583" s="38"/>
      <c r="DX583" s="38"/>
      <c r="DY583" s="38"/>
      <c r="DZ583" s="38"/>
      <c r="EA583" s="38"/>
      <c r="EB583" s="38"/>
      <c r="EC583" s="38"/>
      <c r="ED583" s="38"/>
      <c r="EE583" s="38"/>
      <c r="EF583" s="38"/>
      <c r="EG583" s="38"/>
      <c r="EH583" s="38"/>
      <c r="EI583" s="38"/>
      <c r="EJ583" s="38"/>
      <c r="EK583" s="38"/>
      <c r="EL583" s="38"/>
      <c r="EM583" s="38"/>
      <c r="EN583" s="38"/>
      <c r="EO583" s="38"/>
      <c r="EP583" s="38"/>
      <c r="EQ583" s="38"/>
      <c r="ER583" s="38"/>
      <c r="ES583" s="38"/>
      <c r="ET583" s="38"/>
      <c r="EU583" s="38"/>
      <c r="EV583" s="38"/>
      <c r="EW583" s="38"/>
      <c r="EX583" s="38"/>
      <c r="EY583" s="38"/>
      <c r="EZ583" s="38"/>
      <c r="FA583" s="38"/>
      <c r="FB583" s="38"/>
      <c r="FC583" s="38"/>
      <c r="FD583" s="38"/>
      <c r="FE583" s="38"/>
      <c r="FF583" s="38"/>
      <c r="FG583" s="38"/>
      <c r="FH583" s="38"/>
      <c r="FI583" s="38"/>
      <c r="FJ583" s="38"/>
      <c r="FK583" s="38"/>
      <c r="FL583" s="38"/>
      <c r="FM583" s="38"/>
      <c r="FN583" s="38"/>
      <c r="FO583" s="38"/>
      <c r="FP583" s="38"/>
      <c r="FQ583" s="38"/>
      <c r="FR583" s="38"/>
      <c r="FS583" s="38"/>
      <c r="FT583" s="38"/>
      <c r="FU583" s="38"/>
      <c r="FV583" s="38"/>
      <c r="FW583" s="38"/>
      <c r="FX583" s="38"/>
      <c r="FY583" s="38"/>
      <c r="FZ583" s="38"/>
      <c r="GA583" s="38"/>
      <c r="GB583" s="38"/>
      <c r="GC583" s="38"/>
      <c r="GD583" s="38"/>
      <c r="GE583" s="38"/>
      <c r="GF583" s="38"/>
      <c r="GG583" s="38"/>
      <c r="GH583" s="38"/>
      <c r="GI583" s="38"/>
      <c r="GJ583" s="38"/>
      <c r="GK583" s="38"/>
      <c r="GL583" s="38"/>
      <c r="GM583" s="38"/>
      <c r="GN583" s="38"/>
      <c r="GO583" s="38"/>
      <c r="GP583" s="38"/>
      <c r="GQ583" s="38"/>
      <c r="GR583" s="38"/>
      <c r="GS583" s="38"/>
      <c r="GT583" s="38"/>
      <c r="GU583" s="38"/>
      <c r="GV583" s="38"/>
      <c r="GW583" s="38"/>
      <c r="GX583" s="38"/>
      <c r="GY583" s="38"/>
      <c r="GZ583" s="38"/>
      <c r="HA583" s="38"/>
      <c r="HB583" s="38"/>
      <c r="HC583" s="38"/>
      <c r="HD583" s="38"/>
      <c r="HE583" s="38"/>
      <c r="HF583" s="38"/>
      <c r="HG583" s="38"/>
      <c r="HH583" s="38"/>
      <c r="HI583" s="38"/>
      <c r="HJ583" s="38"/>
      <c r="HK583" s="38"/>
      <c r="HL583" s="38"/>
      <c r="HM583" s="38"/>
      <c r="HN583" s="38"/>
      <c r="HO583" s="38"/>
      <c r="HP583" s="38"/>
      <c r="HQ583" s="38"/>
      <c r="HR583" s="38"/>
      <c r="HS583" s="38"/>
      <c r="HT583" s="38"/>
      <c r="HU583" s="38"/>
      <c r="HV583" s="38"/>
      <c r="HW583" s="38"/>
      <c r="HX583" s="38"/>
      <c r="HY583" s="38"/>
      <c r="HZ583" s="38"/>
      <c r="IA583" s="38"/>
      <c r="IB583" s="38"/>
      <c r="IC583" s="38"/>
      <c r="ID583" s="38"/>
      <c r="IE583" s="38"/>
      <c r="IF583" s="38"/>
      <c r="IG583" s="38"/>
      <c r="IH583" s="38"/>
    </row>
    <row r="584" ht="19.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  <c r="CE584" s="38"/>
      <c r="CF584" s="38"/>
      <c r="CG584" s="38"/>
      <c r="CH584" s="38"/>
      <c r="CI584" s="38"/>
      <c r="CJ584" s="38"/>
      <c r="CK584" s="38"/>
      <c r="CL584" s="38"/>
      <c r="CM584" s="38"/>
      <c r="CN584" s="38"/>
      <c r="CO584" s="38"/>
      <c r="CP584" s="38"/>
      <c r="CQ584" s="38"/>
      <c r="CR584" s="38"/>
      <c r="CS584" s="38"/>
      <c r="CT584" s="38"/>
      <c r="CU584" s="38"/>
      <c r="CV584" s="38"/>
      <c r="CW584" s="38"/>
      <c r="CX584" s="38"/>
      <c r="CY584" s="38"/>
      <c r="CZ584" s="38"/>
      <c r="DA584" s="38"/>
      <c r="DB584" s="38"/>
      <c r="DC584" s="38"/>
      <c r="DD584" s="38"/>
      <c r="DE584" s="38"/>
      <c r="DF584" s="38"/>
      <c r="DG584" s="38"/>
      <c r="DH584" s="38"/>
      <c r="DI584" s="38"/>
      <c r="DJ584" s="38"/>
      <c r="DK584" s="38"/>
      <c r="DL584" s="38"/>
      <c r="DM584" s="38"/>
      <c r="DN584" s="38"/>
      <c r="DO584" s="38"/>
      <c r="DP584" s="38"/>
      <c r="DQ584" s="38"/>
      <c r="DR584" s="38"/>
      <c r="DS584" s="38"/>
      <c r="DT584" s="38"/>
      <c r="DU584" s="38"/>
      <c r="DV584" s="38"/>
      <c r="DW584" s="38"/>
      <c r="DX584" s="38"/>
      <c r="DY584" s="38"/>
      <c r="DZ584" s="38"/>
      <c r="EA584" s="38"/>
      <c r="EB584" s="38"/>
      <c r="EC584" s="38"/>
      <c r="ED584" s="38"/>
      <c r="EE584" s="38"/>
      <c r="EF584" s="38"/>
      <c r="EG584" s="38"/>
      <c r="EH584" s="38"/>
      <c r="EI584" s="38"/>
      <c r="EJ584" s="38"/>
      <c r="EK584" s="38"/>
      <c r="EL584" s="38"/>
      <c r="EM584" s="38"/>
      <c r="EN584" s="38"/>
      <c r="EO584" s="38"/>
      <c r="EP584" s="38"/>
      <c r="EQ584" s="38"/>
      <c r="ER584" s="38"/>
      <c r="ES584" s="38"/>
      <c r="ET584" s="38"/>
      <c r="EU584" s="38"/>
      <c r="EV584" s="38"/>
      <c r="EW584" s="38"/>
      <c r="EX584" s="38"/>
      <c r="EY584" s="38"/>
      <c r="EZ584" s="38"/>
      <c r="FA584" s="38"/>
      <c r="FB584" s="38"/>
      <c r="FC584" s="38"/>
      <c r="FD584" s="38"/>
      <c r="FE584" s="38"/>
      <c r="FF584" s="38"/>
      <c r="FG584" s="38"/>
      <c r="FH584" s="38"/>
      <c r="FI584" s="38"/>
      <c r="FJ584" s="38"/>
      <c r="FK584" s="38"/>
      <c r="FL584" s="38"/>
      <c r="FM584" s="38"/>
      <c r="FN584" s="38"/>
      <c r="FO584" s="38"/>
      <c r="FP584" s="38"/>
      <c r="FQ584" s="38"/>
      <c r="FR584" s="38"/>
      <c r="FS584" s="38"/>
      <c r="FT584" s="38"/>
      <c r="FU584" s="38"/>
      <c r="FV584" s="38"/>
      <c r="FW584" s="38"/>
      <c r="FX584" s="38"/>
      <c r="FY584" s="38"/>
      <c r="FZ584" s="38"/>
      <c r="GA584" s="38"/>
      <c r="GB584" s="38"/>
      <c r="GC584" s="38"/>
      <c r="GD584" s="38"/>
      <c r="GE584" s="38"/>
      <c r="GF584" s="38"/>
      <c r="GG584" s="38"/>
      <c r="GH584" s="38"/>
      <c r="GI584" s="38"/>
      <c r="GJ584" s="38"/>
      <c r="GK584" s="38"/>
      <c r="GL584" s="38"/>
      <c r="GM584" s="38"/>
      <c r="GN584" s="38"/>
      <c r="GO584" s="38"/>
      <c r="GP584" s="38"/>
      <c r="GQ584" s="38"/>
      <c r="GR584" s="38"/>
      <c r="GS584" s="38"/>
      <c r="GT584" s="38"/>
      <c r="GU584" s="38"/>
      <c r="GV584" s="38"/>
      <c r="GW584" s="38"/>
      <c r="GX584" s="38"/>
      <c r="GY584" s="38"/>
      <c r="GZ584" s="38"/>
      <c r="HA584" s="38"/>
      <c r="HB584" s="38"/>
      <c r="HC584" s="38"/>
      <c r="HD584" s="38"/>
      <c r="HE584" s="38"/>
      <c r="HF584" s="38"/>
      <c r="HG584" s="38"/>
      <c r="HH584" s="38"/>
      <c r="HI584" s="38"/>
      <c r="HJ584" s="38"/>
      <c r="HK584" s="38"/>
      <c r="HL584" s="38"/>
      <c r="HM584" s="38"/>
      <c r="HN584" s="38"/>
      <c r="HO584" s="38"/>
      <c r="HP584" s="38"/>
      <c r="HQ584" s="38"/>
      <c r="HR584" s="38"/>
      <c r="HS584" s="38"/>
      <c r="HT584" s="38"/>
      <c r="HU584" s="38"/>
      <c r="HV584" s="38"/>
      <c r="HW584" s="38"/>
      <c r="HX584" s="38"/>
      <c r="HY584" s="38"/>
      <c r="HZ584" s="38"/>
      <c r="IA584" s="38"/>
      <c r="IB584" s="38"/>
      <c r="IC584" s="38"/>
      <c r="ID584" s="38"/>
      <c r="IE584" s="38"/>
      <c r="IF584" s="38"/>
      <c r="IG584" s="38"/>
      <c r="IH584" s="38"/>
    </row>
    <row r="585" ht="19.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  <c r="CE585" s="38"/>
      <c r="CF585" s="38"/>
      <c r="CG585" s="38"/>
      <c r="CH585" s="38"/>
      <c r="CI585" s="38"/>
      <c r="CJ585" s="38"/>
      <c r="CK585" s="38"/>
      <c r="CL585" s="38"/>
      <c r="CM585" s="38"/>
      <c r="CN585" s="38"/>
      <c r="CO585" s="38"/>
      <c r="CP585" s="38"/>
      <c r="CQ585" s="38"/>
      <c r="CR585" s="38"/>
      <c r="CS585" s="38"/>
      <c r="CT585" s="38"/>
      <c r="CU585" s="38"/>
      <c r="CV585" s="38"/>
      <c r="CW585" s="38"/>
      <c r="CX585" s="38"/>
      <c r="CY585" s="38"/>
      <c r="CZ585" s="38"/>
      <c r="DA585" s="38"/>
      <c r="DB585" s="38"/>
      <c r="DC585" s="38"/>
      <c r="DD585" s="38"/>
      <c r="DE585" s="38"/>
      <c r="DF585" s="38"/>
      <c r="DG585" s="38"/>
      <c r="DH585" s="38"/>
      <c r="DI585" s="38"/>
      <c r="DJ585" s="38"/>
      <c r="DK585" s="38"/>
      <c r="DL585" s="38"/>
      <c r="DM585" s="38"/>
      <c r="DN585" s="38"/>
      <c r="DO585" s="38"/>
      <c r="DP585" s="38"/>
      <c r="DQ585" s="38"/>
      <c r="DR585" s="38"/>
      <c r="DS585" s="38"/>
      <c r="DT585" s="38"/>
      <c r="DU585" s="38"/>
      <c r="DV585" s="38"/>
      <c r="DW585" s="38"/>
      <c r="DX585" s="38"/>
      <c r="DY585" s="38"/>
      <c r="DZ585" s="38"/>
      <c r="EA585" s="38"/>
      <c r="EB585" s="38"/>
      <c r="EC585" s="38"/>
      <c r="ED585" s="38"/>
      <c r="EE585" s="38"/>
      <c r="EF585" s="38"/>
      <c r="EG585" s="38"/>
      <c r="EH585" s="38"/>
      <c r="EI585" s="38"/>
      <c r="EJ585" s="38"/>
      <c r="EK585" s="38"/>
      <c r="EL585" s="38"/>
      <c r="EM585" s="38"/>
      <c r="EN585" s="38"/>
      <c r="EO585" s="38"/>
      <c r="EP585" s="38"/>
      <c r="EQ585" s="38"/>
      <c r="ER585" s="38"/>
      <c r="ES585" s="38"/>
      <c r="ET585" s="38"/>
      <c r="EU585" s="38"/>
      <c r="EV585" s="38"/>
      <c r="EW585" s="38"/>
      <c r="EX585" s="38"/>
      <c r="EY585" s="38"/>
      <c r="EZ585" s="38"/>
      <c r="FA585" s="38"/>
      <c r="FB585" s="38"/>
      <c r="FC585" s="38"/>
      <c r="FD585" s="38"/>
      <c r="FE585" s="38"/>
      <c r="FF585" s="38"/>
      <c r="FG585" s="38"/>
      <c r="FH585" s="38"/>
      <c r="FI585" s="38"/>
      <c r="FJ585" s="38"/>
      <c r="FK585" s="38"/>
      <c r="FL585" s="38"/>
      <c r="FM585" s="38"/>
      <c r="FN585" s="38"/>
      <c r="FO585" s="38"/>
      <c r="FP585" s="38"/>
      <c r="FQ585" s="38"/>
      <c r="FR585" s="38"/>
      <c r="FS585" s="38"/>
      <c r="FT585" s="38"/>
      <c r="FU585" s="38"/>
      <c r="FV585" s="38"/>
      <c r="FW585" s="38"/>
      <c r="FX585" s="38"/>
      <c r="FY585" s="38"/>
      <c r="FZ585" s="38"/>
      <c r="GA585" s="38"/>
      <c r="GB585" s="38"/>
      <c r="GC585" s="38"/>
      <c r="GD585" s="38"/>
      <c r="GE585" s="38"/>
      <c r="GF585" s="38"/>
      <c r="GG585" s="38"/>
      <c r="GH585" s="38"/>
      <c r="GI585" s="38"/>
      <c r="GJ585" s="38"/>
      <c r="GK585" s="38"/>
      <c r="GL585" s="38"/>
      <c r="GM585" s="38"/>
      <c r="GN585" s="38"/>
      <c r="GO585" s="38"/>
      <c r="GP585" s="38"/>
      <c r="GQ585" s="38"/>
      <c r="GR585" s="38"/>
      <c r="GS585" s="38"/>
      <c r="GT585" s="38"/>
      <c r="GU585" s="38"/>
      <c r="GV585" s="38"/>
      <c r="GW585" s="38"/>
      <c r="GX585" s="38"/>
      <c r="GY585" s="38"/>
      <c r="GZ585" s="38"/>
      <c r="HA585" s="38"/>
      <c r="HB585" s="38"/>
      <c r="HC585" s="38"/>
      <c r="HD585" s="38"/>
      <c r="HE585" s="38"/>
      <c r="HF585" s="38"/>
      <c r="HG585" s="38"/>
      <c r="HH585" s="38"/>
      <c r="HI585" s="38"/>
      <c r="HJ585" s="38"/>
      <c r="HK585" s="38"/>
      <c r="HL585" s="38"/>
      <c r="HM585" s="38"/>
      <c r="HN585" s="38"/>
      <c r="HO585" s="38"/>
      <c r="HP585" s="38"/>
      <c r="HQ585" s="38"/>
      <c r="HR585" s="38"/>
      <c r="HS585" s="38"/>
      <c r="HT585" s="38"/>
      <c r="HU585" s="38"/>
      <c r="HV585" s="38"/>
      <c r="HW585" s="38"/>
      <c r="HX585" s="38"/>
      <c r="HY585" s="38"/>
      <c r="HZ585" s="38"/>
      <c r="IA585" s="38"/>
      <c r="IB585" s="38"/>
      <c r="IC585" s="38"/>
      <c r="ID585" s="38"/>
      <c r="IE585" s="38"/>
      <c r="IF585" s="38"/>
      <c r="IG585" s="38"/>
      <c r="IH585" s="38"/>
    </row>
    <row r="586" ht="19.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  <c r="CE586" s="38"/>
      <c r="CF586" s="38"/>
      <c r="CG586" s="38"/>
      <c r="CH586" s="38"/>
      <c r="CI586" s="38"/>
      <c r="CJ586" s="38"/>
      <c r="CK586" s="38"/>
      <c r="CL586" s="38"/>
      <c r="CM586" s="38"/>
      <c r="CN586" s="38"/>
      <c r="CO586" s="38"/>
      <c r="CP586" s="38"/>
      <c r="CQ586" s="38"/>
      <c r="CR586" s="38"/>
      <c r="CS586" s="38"/>
      <c r="CT586" s="38"/>
      <c r="CU586" s="38"/>
      <c r="CV586" s="38"/>
      <c r="CW586" s="38"/>
      <c r="CX586" s="38"/>
      <c r="CY586" s="38"/>
      <c r="CZ586" s="38"/>
      <c r="DA586" s="38"/>
      <c r="DB586" s="38"/>
      <c r="DC586" s="38"/>
      <c r="DD586" s="38"/>
      <c r="DE586" s="38"/>
      <c r="DF586" s="38"/>
      <c r="DG586" s="38"/>
      <c r="DH586" s="38"/>
      <c r="DI586" s="38"/>
      <c r="DJ586" s="38"/>
      <c r="DK586" s="38"/>
      <c r="DL586" s="38"/>
      <c r="DM586" s="38"/>
      <c r="DN586" s="38"/>
      <c r="DO586" s="38"/>
      <c r="DP586" s="38"/>
      <c r="DQ586" s="38"/>
      <c r="DR586" s="38"/>
      <c r="DS586" s="38"/>
      <c r="DT586" s="38"/>
      <c r="DU586" s="38"/>
      <c r="DV586" s="38"/>
      <c r="DW586" s="38"/>
      <c r="DX586" s="38"/>
      <c r="DY586" s="38"/>
      <c r="DZ586" s="38"/>
      <c r="EA586" s="38"/>
      <c r="EB586" s="38"/>
      <c r="EC586" s="38"/>
      <c r="ED586" s="38"/>
      <c r="EE586" s="38"/>
      <c r="EF586" s="38"/>
      <c r="EG586" s="38"/>
      <c r="EH586" s="38"/>
      <c r="EI586" s="38"/>
      <c r="EJ586" s="38"/>
      <c r="EK586" s="38"/>
      <c r="EL586" s="38"/>
      <c r="EM586" s="38"/>
      <c r="EN586" s="38"/>
      <c r="EO586" s="38"/>
      <c r="EP586" s="38"/>
      <c r="EQ586" s="38"/>
      <c r="ER586" s="38"/>
      <c r="ES586" s="38"/>
      <c r="ET586" s="38"/>
      <c r="EU586" s="38"/>
      <c r="EV586" s="38"/>
      <c r="EW586" s="38"/>
      <c r="EX586" s="38"/>
      <c r="EY586" s="38"/>
      <c r="EZ586" s="38"/>
      <c r="FA586" s="38"/>
      <c r="FB586" s="38"/>
      <c r="FC586" s="38"/>
      <c r="FD586" s="38"/>
      <c r="FE586" s="38"/>
      <c r="FF586" s="38"/>
      <c r="FG586" s="38"/>
      <c r="FH586" s="38"/>
      <c r="FI586" s="38"/>
      <c r="FJ586" s="38"/>
      <c r="FK586" s="38"/>
      <c r="FL586" s="38"/>
      <c r="FM586" s="38"/>
      <c r="FN586" s="38"/>
      <c r="FO586" s="38"/>
      <c r="FP586" s="38"/>
      <c r="FQ586" s="38"/>
      <c r="FR586" s="38"/>
      <c r="FS586" s="38"/>
      <c r="FT586" s="38"/>
      <c r="FU586" s="38"/>
      <c r="FV586" s="38"/>
      <c r="FW586" s="38"/>
      <c r="FX586" s="38"/>
      <c r="FY586" s="38"/>
      <c r="FZ586" s="38"/>
      <c r="GA586" s="38"/>
      <c r="GB586" s="38"/>
      <c r="GC586" s="38"/>
      <c r="GD586" s="38"/>
      <c r="GE586" s="38"/>
      <c r="GF586" s="38"/>
      <c r="GG586" s="38"/>
      <c r="GH586" s="38"/>
      <c r="GI586" s="38"/>
      <c r="GJ586" s="38"/>
      <c r="GK586" s="38"/>
      <c r="GL586" s="38"/>
      <c r="GM586" s="38"/>
      <c r="GN586" s="38"/>
      <c r="GO586" s="38"/>
      <c r="GP586" s="38"/>
      <c r="GQ586" s="38"/>
      <c r="GR586" s="38"/>
      <c r="GS586" s="38"/>
      <c r="GT586" s="38"/>
      <c r="GU586" s="38"/>
      <c r="GV586" s="38"/>
      <c r="GW586" s="38"/>
      <c r="GX586" s="38"/>
      <c r="GY586" s="38"/>
      <c r="GZ586" s="38"/>
      <c r="HA586" s="38"/>
      <c r="HB586" s="38"/>
      <c r="HC586" s="38"/>
      <c r="HD586" s="38"/>
      <c r="HE586" s="38"/>
      <c r="HF586" s="38"/>
      <c r="HG586" s="38"/>
      <c r="HH586" s="38"/>
      <c r="HI586" s="38"/>
      <c r="HJ586" s="38"/>
      <c r="HK586" s="38"/>
      <c r="HL586" s="38"/>
      <c r="HM586" s="38"/>
      <c r="HN586" s="38"/>
      <c r="HO586" s="38"/>
      <c r="HP586" s="38"/>
      <c r="HQ586" s="38"/>
      <c r="HR586" s="38"/>
      <c r="HS586" s="38"/>
      <c r="HT586" s="38"/>
      <c r="HU586" s="38"/>
      <c r="HV586" s="38"/>
      <c r="HW586" s="38"/>
      <c r="HX586" s="38"/>
      <c r="HY586" s="38"/>
      <c r="HZ586" s="38"/>
      <c r="IA586" s="38"/>
      <c r="IB586" s="38"/>
      <c r="IC586" s="38"/>
      <c r="ID586" s="38"/>
      <c r="IE586" s="38"/>
      <c r="IF586" s="38"/>
      <c r="IG586" s="38"/>
      <c r="IH586" s="38"/>
    </row>
    <row r="587" ht="19.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  <c r="CE587" s="38"/>
      <c r="CF587" s="38"/>
      <c r="CG587" s="38"/>
      <c r="CH587" s="38"/>
      <c r="CI587" s="38"/>
      <c r="CJ587" s="38"/>
      <c r="CK587" s="38"/>
      <c r="CL587" s="38"/>
      <c r="CM587" s="38"/>
      <c r="CN587" s="38"/>
      <c r="CO587" s="38"/>
      <c r="CP587" s="38"/>
      <c r="CQ587" s="38"/>
      <c r="CR587" s="38"/>
      <c r="CS587" s="38"/>
      <c r="CT587" s="38"/>
      <c r="CU587" s="38"/>
      <c r="CV587" s="38"/>
      <c r="CW587" s="38"/>
      <c r="CX587" s="38"/>
      <c r="CY587" s="38"/>
      <c r="CZ587" s="38"/>
      <c r="DA587" s="38"/>
      <c r="DB587" s="38"/>
      <c r="DC587" s="38"/>
      <c r="DD587" s="38"/>
      <c r="DE587" s="38"/>
      <c r="DF587" s="38"/>
      <c r="DG587" s="38"/>
      <c r="DH587" s="38"/>
      <c r="DI587" s="38"/>
      <c r="DJ587" s="38"/>
      <c r="DK587" s="38"/>
      <c r="DL587" s="38"/>
      <c r="DM587" s="38"/>
      <c r="DN587" s="38"/>
      <c r="DO587" s="38"/>
      <c r="DP587" s="38"/>
      <c r="DQ587" s="38"/>
      <c r="DR587" s="38"/>
      <c r="DS587" s="38"/>
      <c r="DT587" s="38"/>
      <c r="DU587" s="38"/>
      <c r="DV587" s="38"/>
      <c r="DW587" s="38"/>
      <c r="DX587" s="38"/>
      <c r="DY587" s="38"/>
      <c r="DZ587" s="38"/>
      <c r="EA587" s="38"/>
      <c r="EB587" s="38"/>
      <c r="EC587" s="38"/>
      <c r="ED587" s="38"/>
      <c r="EE587" s="38"/>
      <c r="EF587" s="38"/>
      <c r="EG587" s="38"/>
      <c r="EH587" s="38"/>
      <c r="EI587" s="38"/>
      <c r="EJ587" s="38"/>
      <c r="EK587" s="38"/>
      <c r="EL587" s="38"/>
      <c r="EM587" s="38"/>
      <c r="EN587" s="38"/>
      <c r="EO587" s="38"/>
      <c r="EP587" s="38"/>
      <c r="EQ587" s="38"/>
      <c r="ER587" s="38"/>
      <c r="ES587" s="38"/>
      <c r="ET587" s="38"/>
      <c r="EU587" s="38"/>
      <c r="EV587" s="38"/>
      <c r="EW587" s="38"/>
      <c r="EX587" s="38"/>
      <c r="EY587" s="38"/>
      <c r="EZ587" s="38"/>
      <c r="FA587" s="38"/>
      <c r="FB587" s="38"/>
      <c r="FC587" s="38"/>
      <c r="FD587" s="38"/>
      <c r="FE587" s="38"/>
      <c r="FF587" s="38"/>
      <c r="FG587" s="38"/>
      <c r="FH587" s="38"/>
      <c r="FI587" s="38"/>
      <c r="FJ587" s="38"/>
      <c r="FK587" s="38"/>
      <c r="FL587" s="38"/>
      <c r="FM587" s="38"/>
      <c r="FN587" s="38"/>
      <c r="FO587" s="38"/>
      <c r="FP587" s="38"/>
      <c r="FQ587" s="38"/>
      <c r="FR587" s="38"/>
      <c r="FS587" s="38"/>
      <c r="FT587" s="38"/>
      <c r="FU587" s="38"/>
      <c r="FV587" s="38"/>
      <c r="FW587" s="38"/>
      <c r="FX587" s="38"/>
      <c r="FY587" s="38"/>
      <c r="FZ587" s="38"/>
      <c r="GA587" s="38"/>
      <c r="GB587" s="38"/>
      <c r="GC587" s="38"/>
      <c r="GD587" s="38"/>
      <c r="GE587" s="38"/>
      <c r="GF587" s="38"/>
      <c r="GG587" s="38"/>
      <c r="GH587" s="38"/>
      <c r="GI587" s="38"/>
      <c r="GJ587" s="38"/>
      <c r="GK587" s="38"/>
      <c r="GL587" s="38"/>
      <c r="GM587" s="38"/>
      <c r="GN587" s="38"/>
      <c r="GO587" s="38"/>
      <c r="GP587" s="38"/>
      <c r="GQ587" s="38"/>
      <c r="GR587" s="38"/>
      <c r="GS587" s="38"/>
      <c r="GT587" s="38"/>
      <c r="GU587" s="38"/>
      <c r="GV587" s="38"/>
      <c r="GW587" s="38"/>
      <c r="GX587" s="38"/>
      <c r="GY587" s="38"/>
      <c r="GZ587" s="38"/>
      <c r="HA587" s="38"/>
      <c r="HB587" s="38"/>
      <c r="HC587" s="38"/>
      <c r="HD587" s="38"/>
      <c r="HE587" s="38"/>
      <c r="HF587" s="38"/>
      <c r="HG587" s="38"/>
      <c r="HH587" s="38"/>
      <c r="HI587" s="38"/>
      <c r="HJ587" s="38"/>
      <c r="HK587" s="38"/>
      <c r="HL587" s="38"/>
      <c r="HM587" s="38"/>
      <c r="HN587" s="38"/>
      <c r="HO587" s="38"/>
      <c r="HP587" s="38"/>
      <c r="HQ587" s="38"/>
      <c r="HR587" s="38"/>
      <c r="HS587" s="38"/>
      <c r="HT587" s="38"/>
      <c r="HU587" s="38"/>
      <c r="HV587" s="38"/>
      <c r="HW587" s="38"/>
      <c r="HX587" s="38"/>
      <c r="HY587" s="38"/>
      <c r="HZ587" s="38"/>
      <c r="IA587" s="38"/>
      <c r="IB587" s="38"/>
      <c r="IC587" s="38"/>
      <c r="ID587" s="38"/>
      <c r="IE587" s="38"/>
      <c r="IF587" s="38"/>
      <c r="IG587" s="38"/>
      <c r="IH587" s="38"/>
    </row>
    <row r="588" ht="19.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  <c r="CE588" s="38"/>
      <c r="CF588" s="38"/>
      <c r="CG588" s="38"/>
      <c r="CH588" s="38"/>
      <c r="CI588" s="38"/>
      <c r="CJ588" s="38"/>
      <c r="CK588" s="38"/>
      <c r="CL588" s="38"/>
      <c r="CM588" s="38"/>
      <c r="CN588" s="38"/>
      <c r="CO588" s="38"/>
      <c r="CP588" s="38"/>
      <c r="CQ588" s="38"/>
      <c r="CR588" s="38"/>
      <c r="CS588" s="38"/>
      <c r="CT588" s="38"/>
      <c r="CU588" s="38"/>
      <c r="CV588" s="38"/>
      <c r="CW588" s="38"/>
      <c r="CX588" s="38"/>
      <c r="CY588" s="38"/>
      <c r="CZ588" s="38"/>
      <c r="DA588" s="38"/>
      <c r="DB588" s="38"/>
      <c r="DC588" s="38"/>
      <c r="DD588" s="38"/>
      <c r="DE588" s="38"/>
      <c r="DF588" s="38"/>
      <c r="DG588" s="38"/>
      <c r="DH588" s="38"/>
      <c r="DI588" s="38"/>
      <c r="DJ588" s="38"/>
      <c r="DK588" s="38"/>
      <c r="DL588" s="38"/>
      <c r="DM588" s="38"/>
      <c r="DN588" s="38"/>
      <c r="DO588" s="38"/>
      <c r="DP588" s="38"/>
      <c r="DQ588" s="38"/>
      <c r="DR588" s="38"/>
      <c r="DS588" s="38"/>
      <c r="DT588" s="38"/>
      <c r="DU588" s="38"/>
      <c r="DV588" s="38"/>
      <c r="DW588" s="38"/>
      <c r="DX588" s="38"/>
      <c r="DY588" s="38"/>
      <c r="DZ588" s="38"/>
      <c r="EA588" s="38"/>
      <c r="EB588" s="38"/>
      <c r="EC588" s="38"/>
      <c r="ED588" s="38"/>
      <c r="EE588" s="38"/>
      <c r="EF588" s="38"/>
      <c r="EG588" s="38"/>
      <c r="EH588" s="38"/>
      <c r="EI588" s="38"/>
      <c r="EJ588" s="38"/>
      <c r="EK588" s="38"/>
      <c r="EL588" s="38"/>
      <c r="EM588" s="38"/>
      <c r="EN588" s="38"/>
      <c r="EO588" s="38"/>
      <c r="EP588" s="38"/>
      <c r="EQ588" s="38"/>
      <c r="ER588" s="38"/>
      <c r="ES588" s="38"/>
      <c r="ET588" s="38"/>
      <c r="EU588" s="38"/>
      <c r="EV588" s="38"/>
      <c r="EW588" s="38"/>
      <c r="EX588" s="38"/>
      <c r="EY588" s="38"/>
      <c r="EZ588" s="38"/>
      <c r="FA588" s="38"/>
      <c r="FB588" s="38"/>
      <c r="FC588" s="38"/>
      <c r="FD588" s="38"/>
      <c r="FE588" s="38"/>
      <c r="FF588" s="38"/>
      <c r="FG588" s="38"/>
      <c r="FH588" s="38"/>
      <c r="FI588" s="38"/>
      <c r="FJ588" s="38"/>
      <c r="FK588" s="38"/>
      <c r="FL588" s="38"/>
      <c r="FM588" s="38"/>
      <c r="FN588" s="38"/>
      <c r="FO588" s="38"/>
      <c r="FP588" s="38"/>
      <c r="FQ588" s="38"/>
      <c r="FR588" s="38"/>
      <c r="FS588" s="38"/>
      <c r="FT588" s="38"/>
      <c r="FU588" s="38"/>
      <c r="FV588" s="38"/>
      <c r="FW588" s="38"/>
      <c r="FX588" s="38"/>
      <c r="FY588" s="38"/>
      <c r="FZ588" s="38"/>
      <c r="GA588" s="38"/>
      <c r="GB588" s="38"/>
      <c r="GC588" s="38"/>
      <c r="GD588" s="38"/>
      <c r="GE588" s="38"/>
      <c r="GF588" s="38"/>
      <c r="GG588" s="38"/>
      <c r="GH588" s="38"/>
      <c r="GI588" s="38"/>
      <c r="GJ588" s="38"/>
      <c r="GK588" s="38"/>
      <c r="GL588" s="38"/>
      <c r="GM588" s="38"/>
      <c r="GN588" s="38"/>
      <c r="GO588" s="38"/>
      <c r="GP588" s="38"/>
      <c r="GQ588" s="38"/>
      <c r="GR588" s="38"/>
      <c r="GS588" s="38"/>
      <c r="GT588" s="38"/>
      <c r="GU588" s="38"/>
      <c r="GV588" s="38"/>
      <c r="GW588" s="38"/>
      <c r="GX588" s="38"/>
      <c r="GY588" s="38"/>
      <c r="GZ588" s="38"/>
      <c r="HA588" s="38"/>
      <c r="HB588" s="38"/>
      <c r="HC588" s="38"/>
      <c r="HD588" s="38"/>
      <c r="HE588" s="38"/>
      <c r="HF588" s="38"/>
      <c r="HG588" s="38"/>
      <c r="HH588" s="38"/>
      <c r="HI588" s="38"/>
      <c r="HJ588" s="38"/>
      <c r="HK588" s="38"/>
      <c r="HL588" s="38"/>
      <c r="HM588" s="38"/>
      <c r="HN588" s="38"/>
      <c r="HO588" s="38"/>
      <c r="HP588" s="38"/>
      <c r="HQ588" s="38"/>
      <c r="HR588" s="38"/>
      <c r="HS588" s="38"/>
      <c r="HT588" s="38"/>
      <c r="HU588" s="38"/>
      <c r="HV588" s="38"/>
      <c r="HW588" s="38"/>
      <c r="HX588" s="38"/>
      <c r="HY588" s="38"/>
      <c r="HZ588" s="38"/>
      <c r="IA588" s="38"/>
      <c r="IB588" s="38"/>
      <c r="IC588" s="38"/>
      <c r="ID588" s="38"/>
      <c r="IE588" s="38"/>
      <c r="IF588" s="38"/>
      <c r="IG588" s="38"/>
      <c r="IH588" s="38"/>
    </row>
    <row r="589" ht="19.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  <c r="CE589" s="38"/>
      <c r="CF589" s="38"/>
      <c r="CG589" s="38"/>
      <c r="CH589" s="38"/>
      <c r="CI589" s="38"/>
      <c r="CJ589" s="38"/>
      <c r="CK589" s="38"/>
      <c r="CL589" s="38"/>
      <c r="CM589" s="38"/>
      <c r="CN589" s="38"/>
      <c r="CO589" s="38"/>
      <c r="CP589" s="38"/>
      <c r="CQ589" s="38"/>
      <c r="CR589" s="38"/>
      <c r="CS589" s="38"/>
      <c r="CT589" s="38"/>
      <c r="CU589" s="38"/>
      <c r="CV589" s="38"/>
      <c r="CW589" s="38"/>
      <c r="CX589" s="38"/>
      <c r="CY589" s="38"/>
      <c r="CZ589" s="38"/>
      <c r="DA589" s="38"/>
      <c r="DB589" s="38"/>
      <c r="DC589" s="38"/>
      <c r="DD589" s="38"/>
      <c r="DE589" s="38"/>
      <c r="DF589" s="38"/>
      <c r="DG589" s="38"/>
      <c r="DH589" s="38"/>
      <c r="DI589" s="38"/>
      <c r="DJ589" s="38"/>
      <c r="DK589" s="38"/>
      <c r="DL589" s="38"/>
      <c r="DM589" s="38"/>
      <c r="DN589" s="38"/>
      <c r="DO589" s="38"/>
      <c r="DP589" s="38"/>
      <c r="DQ589" s="38"/>
      <c r="DR589" s="38"/>
      <c r="DS589" s="38"/>
      <c r="DT589" s="38"/>
      <c r="DU589" s="38"/>
      <c r="DV589" s="38"/>
      <c r="DW589" s="38"/>
      <c r="DX589" s="38"/>
      <c r="DY589" s="38"/>
      <c r="DZ589" s="38"/>
      <c r="EA589" s="38"/>
      <c r="EB589" s="38"/>
      <c r="EC589" s="38"/>
      <c r="ED589" s="38"/>
      <c r="EE589" s="38"/>
      <c r="EF589" s="38"/>
      <c r="EG589" s="38"/>
      <c r="EH589" s="38"/>
      <c r="EI589" s="38"/>
      <c r="EJ589" s="38"/>
      <c r="EK589" s="38"/>
      <c r="EL589" s="38"/>
      <c r="EM589" s="38"/>
      <c r="EN589" s="38"/>
      <c r="EO589" s="38"/>
      <c r="EP589" s="38"/>
      <c r="EQ589" s="38"/>
      <c r="ER589" s="38"/>
      <c r="ES589" s="38"/>
      <c r="ET589" s="38"/>
      <c r="EU589" s="38"/>
      <c r="EV589" s="38"/>
      <c r="EW589" s="38"/>
      <c r="EX589" s="38"/>
      <c r="EY589" s="38"/>
      <c r="EZ589" s="38"/>
      <c r="FA589" s="38"/>
      <c r="FB589" s="38"/>
      <c r="FC589" s="38"/>
      <c r="FD589" s="38"/>
      <c r="FE589" s="38"/>
      <c r="FF589" s="38"/>
      <c r="FG589" s="38"/>
      <c r="FH589" s="38"/>
      <c r="FI589" s="38"/>
      <c r="FJ589" s="38"/>
      <c r="FK589" s="38"/>
      <c r="FL589" s="38"/>
      <c r="FM589" s="38"/>
      <c r="FN589" s="38"/>
      <c r="FO589" s="38"/>
      <c r="FP589" s="38"/>
      <c r="FQ589" s="38"/>
      <c r="FR589" s="38"/>
      <c r="FS589" s="38"/>
      <c r="FT589" s="38"/>
      <c r="FU589" s="38"/>
      <c r="FV589" s="38"/>
      <c r="FW589" s="38"/>
      <c r="FX589" s="38"/>
      <c r="FY589" s="38"/>
      <c r="FZ589" s="38"/>
      <c r="GA589" s="38"/>
      <c r="GB589" s="38"/>
      <c r="GC589" s="38"/>
      <c r="GD589" s="38"/>
      <c r="GE589" s="38"/>
      <c r="GF589" s="38"/>
      <c r="GG589" s="38"/>
      <c r="GH589" s="38"/>
      <c r="GI589" s="38"/>
      <c r="GJ589" s="38"/>
      <c r="GK589" s="38"/>
      <c r="GL589" s="38"/>
      <c r="GM589" s="38"/>
      <c r="GN589" s="38"/>
      <c r="GO589" s="38"/>
      <c r="GP589" s="38"/>
      <c r="GQ589" s="38"/>
      <c r="GR589" s="38"/>
      <c r="GS589" s="38"/>
      <c r="GT589" s="38"/>
      <c r="GU589" s="38"/>
      <c r="GV589" s="38"/>
      <c r="GW589" s="38"/>
      <c r="GX589" s="38"/>
      <c r="GY589" s="38"/>
      <c r="GZ589" s="38"/>
      <c r="HA589" s="38"/>
      <c r="HB589" s="38"/>
      <c r="HC589" s="38"/>
      <c r="HD589" s="38"/>
      <c r="HE589" s="38"/>
      <c r="HF589" s="38"/>
      <c r="HG589" s="38"/>
      <c r="HH589" s="38"/>
      <c r="HI589" s="38"/>
      <c r="HJ589" s="38"/>
      <c r="HK589" s="38"/>
      <c r="HL589" s="38"/>
      <c r="HM589" s="38"/>
      <c r="HN589" s="38"/>
      <c r="HO589" s="38"/>
      <c r="HP589" s="38"/>
      <c r="HQ589" s="38"/>
      <c r="HR589" s="38"/>
      <c r="HS589" s="38"/>
      <c r="HT589" s="38"/>
      <c r="HU589" s="38"/>
      <c r="HV589" s="38"/>
      <c r="HW589" s="38"/>
      <c r="HX589" s="38"/>
      <c r="HY589" s="38"/>
      <c r="HZ589" s="38"/>
      <c r="IA589" s="38"/>
      <c r="IB589" s="38"/>
      <c r="IC589" s="38"/>
      <c r="ID589" s="38"/>
      <c r="IE589" s="38"/>
      <c r="IF589" s="38"/>
      <c r="IG589" s="38"/>
      <c r="IH589" s="38"/>
    </row>
    <row r="590" ht="19.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  <c r="CH590" s="38"/>
      <c r="CI590" s="38"/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38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  <c r="DS590" s="38"/>
      <c r="DT590" s="38"/>
      <c r="DU590" s="38"/>
      <c r="DV590" s="38"/>
      <c r="DW590" s="38"/>
      <c r="DX590" s="38"/>
      <c r="DY590" s="38"/>
      <c r="DZ590" s="38"/>
      <c r="EA590" s="38"/>
      <c r="EB590" s="38"/>
      <c r="EC590" s="38"/>
      <c r="ED590" s="38"/>
      <c r="EE590" s="38"/>
      <c r="EF590" s="38"/>
      <c r="EG590" s="38"/>
      <c r="EH590" s="38"/>
      <c r="EI590" s="38"/>
      <c r="EJ590" s="38"/>
      <c r="EK590" s="38"/>
      <c r="EL590" s="38"/>
      <c r="EM590" s="38"/>
      <c r="EN590" s="38"/>
      <c r="EO590" s="38"/>
      <c r="EP590" s="38"/>
      <c r="EQ590" s="38"/>
      <c r="ER590" s="38"/>
      <c r="ES590" s="38"/>
      <c r="ET590" s="38"/>
      <c r="EU590" s="38"/>
      <c r="EV590" s="38"/>
      <c r="EW590" s="38"/>
      <c r="EX590" s="38"/>
      <c r="EY590" s="38"/>
      <c r="EZ590" s="38"/>
      <c r="FA590" s="38"/>
      <c r="FB590" s="38"/>
      <c r="FC590" s="38"/>
      <c r="FD590" s="38"/>
      <c r="FE590" s="38"/>
      <c r="FF590" s="38"/>
      <c r="FG590" s="38"/>
      <c r="FH590" s="38"/>
      <c r="FI590" s="38"/>
      <c r="FJ590" s="38"/>
      <c r="FK590" s="38"/>
      <c r="FL590" s="38"/>
      <c r="FM590" s="38"/>
      <c r="FN590" s="38"/>
      <c r="FO590" s="38"/>
      <c r="FP590" s="38"/>
      <c r="FQ590" s="38"/>
      <c r="FR590" s="38"/>
      <c r="FS590" s="38"/>
      <c r="FT590" s="38"/>
      <c r="FU590" s="38"/>
      <c r="FV590" s="38"/>
      <c r="FW590" s="38"/>
      <c r="FX590" s="38"/>
      <c r="FY590" s="38"/>
      <c r="FZ590" s="38"/>
      <c r="GA590" s="38"/>
      <c r="GB590" s="38"/>
      <c r="GC590" s="38"/>
      <c r="GD590" s="38"/>
      <c r="GE590" s="38"/>
      <c r="GF590" s="38"/>
      <c r="GG590" s="38"/>
      <c r="GH590" s="38"/>
      <c r="GI590" s="38"/>
      <c r="GJ590" s="38"/>
      <c r="GK590" s="38"/>
      <c r="GL590" s="38"/>
      <c r="GM590" s="38"/>
      <c r="GN590" s="38"/>
      <c r="GO590" s="38"/>
      <c r="GP590" s="38"/>
      <c r="GQ590" s="38"/>
      <c r="GR590" s="38"/>
      <c r="GS590" s="38"/>
      <c r="GT590" s="38"/>
      <c r="GU590" s="38"/>
      <c r="GV590" s="38"/>
      <c r="GW590" s="38"/>
      <c r="GX590" s="38"/>
      <c r="GY590" s="38"/>
      <c r="GZ590" s="38"/>
      <c r="HA590" s="38"/>
      <c r="HB590" s="38"/>
      <c r="HC590" s="38"/>
      <c r="HD590" s="38"/>
      <c r="HE590" s="38"/>
      <c r="HF590" s="38"/>
      <c r="HG590" s="38"/>
      <c r="HH590" s="38"/>
      <c r="HI590" s="38"/>
      <c r="HJ590" s="38"/>
      <c r="HK590" s="38"/>
      <c r="HL590" s="38"/>
      <c r="HM590" s="38"/>
      <c r="HN590" s="38"/>
      <c r="HO590" s="38"/>
      <c r="HP590" s="38"/>
      <c r="HQ590" s="38"/>
      <c r="HR590" s="38"/>
      <c r="HS590" s="38"/>
      <c r="HT590" s="38"/>
      <c r="HU590" s="38"/>
      <c r="HV590" s="38"/>
      <c r="HW590" s="38"/>
      <c r="HX590" s="38"/>
      <c r="HY590" s="38"/>
      <c r="HZ590" s="38"/>
      <c r="IA590" s="38"/>
      <c r="IB590" s="38"/>
      <c r="IC590" s="38"/>
      <c r="ID590" s="38"/>
      <c r="IE590" s="38"/>
      <c r="IF590" s="38"/>
      <c r="IG590" s="38"/>
      <c r="IH590" s="38"/>
    </row>
    <row r="591" ht="19.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  <c r="CH591" s="38"/>
      <c r="CI591" s="38"/>
      <c r="CJ591" s="38"/>
      <c r="CK591" s="38"/>
      <c r="CL591" s="38"/>
      <c r="CM591" s="38"/>
      <c r="CN591" s="38"/>
      <c r="CO591" s="38"/>
      <c r="CP591" s="38"/>
      <c r="CQ591" s="38"/>
      <c r="CR591" s="38"/>
      <c r="CS591" s="38"/>
      <c r="CT591" s="38"/>
      <c r="CU591" s="38"/>
      <c r="CV591" s="38"/>
      <c r="CW591" s="38"/>
      <c r="CX591" s="38"/>
      <c r="CY591" s="38"/>
      <c r="CZ591" s="38"/>
      <c r="DA591" s="38"/>
      <c r="DB591" s="38"/>
      <c r="DC591" s="38"/>
      <c r="DD591" s="38"/>
      <c r="DE591" s="38"/>
      <c r="DF591" s="38"/>
      <c r="DG591" s="38"/>
      <c r="DH591" s="38"/>
      <c r="DI591" s="38"/>
      <c r="DJ591" s="38"/>
      <c r="DK591" s="38"/>
      <c r="DL591" s="38"/>
      <c r="DM591" s="38"/>
      <c r="DN591" s="38"/>
      <c r="DO591" s="38"/>
      <c r="DP591" s="38"/>
      <c r="DQ591" s="38"/>
      <c r="DR591" s="38"/>
      <c r="DS591" s="38"/>
      <c r="DT591" s="38"/>
      <c r="DU591" s="38"/>
      <c r="DV591" s="38"/>
      <c r="DW591" s="38"/>
      <c r="DX591" s="38"/>
      <c r="DY591" s="38"/>
      <c r="DZ591" s="38"/>
      <c r="EA591" s="38"/>
      <c r="EB591" s="38"/>
      <c r="EC591" s="38"/>
      <c r="ED591" s="38"/>
      <c r="EE591" s="38"/>
      <c r="EF591" s="38"/>
      <c r="EG591" s="38"/>
      <c r="EH591" s="38"/>
      <c r="EI591" s="38"/>
      <c r="EJ591" s="38"/>
      <c r="EK591" s="38"/>
      <c r="EL591" s="38"/>
      <c r="EM591" s="38"/>
      <c r="EN591" s="38"/>
      <c r="EO591" s="38"/>
      <c r="EP591" s="38"/>
      <c r="EQ591" s="38"/>
      <c r="ER591" s="38"/>
      <c r="ES591" s="38"/>
      <c r="ET591" s="38"/>
      <c r="EU591" s="38"/>
      <c r="EV591" s="38"/>
      <c r="EW591" s="38"/>
      <c r="EX591" s="38"/>
      <c r="EY591" s="38"/>
      <c r="EZ591" s="38"/>
      <c r="FA591" s="38"/>
      <c r="FB591" s="38"/>
      <c r="FC591" s="38"/>
      <c r="FD591" s="38"/>
      <c r="FE591" s="38"/>
      <c r="FF591" s="38"/>
      <c r="FG591" s="38"/>
      <c r="FH591" s="38"/>
      <c r="FI591" s="38"/>
      <c r="FJ591" s="38"/>
      <c r="FK591" s="38"/>
      <c r="FL591" s="38"/>
      <c r="FM591" s="38"/>
      <c r="FN591" s="38"/>
      <c r="FO591" s="38"/>
      <c r="FP591" s="38"/>
      <c r="FQ591" s="38"/>
      <c r="FR591" s="38"/>
      <c r="FS591" s="38"/>
      <c r="FT591" s="38"/>
      <c r="FU591" s="38"/>
      <c r="FV591" s="38"/>
      <c r="FW591" s="38"/>
      <c r="FX591" s="38"/>
      <c r="FY591" s="38"/>
      <c r="FZ591" s="38"/>
      <c r="GA591" s="38"/>
      <c r="GB591" s="38"/>
      <c r="GC591" s="38"/>
      <c r="GD591" s="38"/>
      <c r="GE591" s="38"/>
      <c r="GF591" s="38"/>
      <c r="GG591" s="38"/>
      <c r="GH591" s="38"/>
      <c r="GI591" s="38"/>
      <c r="GJ591" s="38"/>
      <c r="GK591" s="38"/>
      <c r="GL591" s="38"/>
      <c r="GM591" s="38"/>
      <c r="GN591" s="38"/>
      <c r="GO591" s="38"/>
      <c r="GP591" s="38"/>
      <c r="GQ591" s="38"/>
      <c r="GR591" s="38"/>
      <c r="GS591" s="38"/>
      <c r="GT591" s="38"/>
      <c r="GU591" s="38"/>
      <c r="GV591" s="38"/>
      <c r="GW591" s="38"/>
      <c r="GX591" s="38"/>
      <c r="GY591" s="38"/>
      <c r="GZ591" s="38"/>
      <c r="HA591" s="38"/>
      <c r="HB591" s="38"/>
      <c r="HC591" s="38"/>
      <c r="HD591" s="38"/>
      <c r="HE591" s="38"/>
      <c r="HF591" s="38"/>
      <c r="HG591" s="38"/>
      <c r="HH591" s="38"/>
      <c r="HI591" s="38"/>
      <c r="HJ591" s="38"/>
      <c r="HK591" s="38"/>
      <c r="HL591" s="38"/>
      <c r="HM591" s="38"/>
      <c r="HN591" s="38"/>
      <c r="HO591" s="38"/>
      <c r="HP591" s="38"/>
      <c r="HQ591" s="38"/>
      <c r="HR591" s="38"/>
      <c r="HS591" s="38"/>
      <c r="HT591" s="38"/>
      <c r="HU591" s="38"/>
      <c r="HV591" s="38"/>
      <c r="HW591" s="38"/>
      <c r="HX591" s="38"/>
      <c r="HY591" s="38"/>
      <c r="HZ591" s="38"/>
      <c r="IA591" s="38"/>
      <c r="IB591" s="38"/>
      <c r="IC591" s="38"/>
      <c r="ID591" s="38"/>
      <c r="IE591" s="38"/>
      <c r="IF591" s="38"/>
      <c r="IG591" s="38"/>
      <c r="IH591" s="38"/>
    </row>
    <row r="592" ht="19.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  <c r="CH592" s="38"/>
      <c r="CI592" s="38"/>
      <c r="CJ592" s="38"/>
      <c r="CK592" s="38"/>
      <c r="CL592" s="38"/>
      <c r="CM592" s="38"/>
      <c r="CN592" s="38"/>
      <c r="CO592" s="38"/>
      <c r="CP592" s="38"/>
      <c r="CQ592" s="38"/>
      <c r="CR592" s="38"/>
      <c r="CS592" s="38"/>
      <c r="CT592" s="38"/>
      <c r="CU592" s="38"/>
      <c r="CV592" s="38"/>
      <c r="CW592" s="38"/>
      <c r="CX592" s="38"/>
      <c r="CY592" s="38"/>
      <c r="CZ592" s="38"/>
      <c r="DA592" s="38"/>
      <c r="DB592" s="38"/>
      <c r="DC592" s="38"/>
      <c r="DD592" s="38"/>
      <c r="DE592" s="38"/>
      <c r="DF592" s="38"/>
      <c r="DG592" s="38"/>
      <c r="DH592" s="38"/>
      <c r="DI592" s="38"/>
      <c r="DJ592" s="38"/>
      <c r="DK592" s="38"/>
      <c r="DL592" s="38"/>
      <c r="DM592" s="38"/>
      <c r="DN592" s="38"/>
      <c r="DO592" s="38"/>
      <c r="DP592" s="38"/>
      <c r="DQ592" s="38"/>
      <c r="DR592" s="38"/>
      <c r="DS592" s="38"/>
      <c r="DT592" s="38"/>
      <c r="DU592" s="38"/>
      <c r="DV592" s="38"/>
      <c r="DW592" s="38"/>
      <c r="DX592" s="38"/>
      <c r="DY592" s="38"/>
      <c r="DZ592" s="38"/>
      <c r="EA592" s="38"/>
      <c r="EB592" s="38"/>
      <c r="EC592" s="38"/>
      <c r="ED592" s="38"/>
      <c r="EE592" s="38"/>
      <c r="EF592" s="38"/>
      <c r="EG592" s="38"/>
      <c r="EH592" s="38"/>
      <c r="EI592" s="38"/>
      <c r="EJ592" s="38"/>
      <c r="EK592" s="38"/>
      <c r="EL592" s="38"/>
      <c r="EM592" s="38"/>
      <c r="EN592" s="38"/>
      <c r="EO592" s="38"/>
      <c r="EP592" s="38"/>
      <c r="EQ592" s="38"/>
      <c r="ER592" s="38"/>
      <c r="ES592" s="38"/>
      <c r="ET592" s="38"/>
      <c r="EU592" s="38"/>
      <c r="EV592" s="38"/>
      <c r="EW592" s="38"/>
      <c r="EX592" s="38"/>
      <c r="EY592" s="38"/>
      <c r="EZ592" s="38"/>
      <c r="FA592" s="38"/>
      <c r="FB592" s="38"/>
      <c r="FC592" s="38"/>
      <c r="FD592" s="38"/>
      <c r="FE592" s="38"/>
      <c r="FF592" s="38"/>
      <c r="FG592" s="38"/>
      <c r="FH592" s="38"/>
      <c r="FI592" s="38"/>
      <c r="FJ592" s="38"/>
      <c r="FK592" s="38"/>
      <c r="FL592" s="38"/>
      <c r="FM592" s="38"/>
      <c r="FN592" s="38"/>
      <c r="FO592" s="38"/>
      <c r="FP592" s="38"/>
      <c r="FQ592" s="38"/>
      <c r="FR592" s="38"/>
      <c r="FS592" s="38"/>
      <c r="FT592" s="38"/>
      <c r="FU592" s="38"/>
      <c r="FV592" s="38"/>
      <c r="FW592" s="38"/>
      <c r="FX592" s="38"/>
      <c r="FY592" s="38"/>
      <c r="FZ592" s="38"/>
      <c r="GA592" s="38"/>
      <c r="GB592" s="38"/>
      <c r="GC592" s="38"/>
      <c r="GD592" s="38"/>
      <c r="GE592" s="38"/>
      <c r="GF592" s="38"/>
      <c r="GG592" s="38"/>
      <c r="GH592" s="38"/>
      <c r="GI592" s="38"/>
      <c r="GJ592" s="38"/>
      <c r="GK592" s="38"/>
      <c r="GL592" s="38"/>
      <c r="GM592" s="38"/>
      <c r="GN592" s="38"/>
      <c r="GO592" s="38"/>
      <c r="GP592" s="38"/>
      <c r="GQ592" s="38"/>
      <c r="GR592" s="38"/>
      <c r="GS592" s="38"/>
      <c r="GT592" s="38"/>
      <c r="GU592" s="38"/>
      <c r="GV592" s="38"/>
      <c r="GW592" s="38"/>
      <c r="GX592" s="38"/>
      <c r="GY592" s="38"/>
      <c r="GZ592" s="38"/>
      <c r="HA592" s="38"/>
      <c r="HB592" s="38"/>
      <c r="HC592" s="38"/>
      <c r="HD592" s="38"/>
      <c r="HE592" s="38"/>
      <c r="HF592" s="38"/>
      <c r="HG592" s="38"/>
      <c r="HH592" s="38"/>
      <c r="HI592" s="38"/>
      <c r="HJ592" s="38"/>
      <c r="HK592" s="38"/>
      <c r="HL592" s="38"/>
      <c r="HM592" s="38"/>
      <c r="HN592" s="38"/>
      <c r="HO592" s="38"/>
      <c r="HP592" s="38"/>
      <c r="HQ592" s="38"/>
      <c r="HR592" s="38"/>
      <c r="HS592" s="38"/>
      <c r="HT592" s="38"/>
      <c r="HU592" s="38"/>
      <c r="HV592" s="38"/>
      <c r="HW592" s="38"/>
      <c r="HX592" s="38"/>
      <c r="HY592" s="38"/>
      <c r="HZ592" s="38"/>
      <c r="IA592" s="38"/>
      <c r="IB592" s="38"/>
      <c r="IC592" s="38"/>
      <c r="ID592" s="38"/>
      <c r="IE592" s="38"/>
      <c r="IF592" s="38"/>
      <c r="IG592" s="38"/>
      <c r="IH592" s="38"/>
    </row>
    <row r="593" ht="19.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  <c r="CH593" s="38"/>
      <c r="CI593" s="38"/>
      <c r="CJ593" s="38"/>
      <c r="CK593" s="38"/>
      <c r="CL593" s="38"/>
      <c r="CM593" s="38"/>
      <c r="CN593" s="38"/>
      <c r="CO593" s="38"/>
      <c r="CP593" s="38"/>
      <c r="CQ593" s="38"/>
      <c r="CR593" s="38"/>
      <c r="CS593" s="38"/>
      <c r="CT593" s="38"/>
      <c r="CU593" s="38"/>
      <c r="CV593" s="38"/>
      <c r="CW593" s="38"/>
      <c r="CX593" s="38"/>
      <c r="CY593" s="38"/>
      <c r="CZ593" s="38"/>
      <c r="DA593" s="38"/>
      <c r="DB593" s="38"/>
      <c r="DC593" s="38"/>
      <c r="DD593" s="38"/>
      <c r="DE593" s="38"/>
      <c r="DF593" s="38"/>
      <c r="DG593" s="38"/>
      <c r="DH593" s="38"/>
      <c r="DI593" s="38"/>
      <c r="DJ593" s="38"/>
      <c r="DK593" s="38"/>
      <c r="DL593" s="38"/>
      <c r="DM593" s="38"/>
      <c r="DN593" s="38"/>
      <c r="DO593" s="38"/>
      <c r="DP593" s="38"/>
      <c r="DQ593" s="38"/>
      <c r="DR593" s="38"/>
      <c r="DS593" s="38"/>
      <c r="DT593" s="38"/>
      <c r="DU593" s="38"/>
      <c r="DV593" s="38"/>
      <c r="DW593" s="38"/>
      <c r="DX593" s="38"/>
      <c r="DY593" s="38"/>
      <c r="DZ593" s="38"/>
      <c r="EA593" s="38"/>
      <c r="EB593" s="38"/>
      <c r="EC593" s="38"/>
      <c r="ED593" s="38"/>
      <c r="EE593" s="38"/>
      <c r="EF593" s="38"/>
      <c r="EG593" s="38"/>
      <c r="EH593" s="38"/>
      <c r="EI593" s="38"/>
      <c r="EJ593" s="38"/>
      <c r="EK593" s="38"/>
      <c r="EL593" s="38"/>
      <c r="EM593" s="38"/>
      <c r="EN593" s="38"/>
      <c r="EO593" s="38"/>
      <c r="EP593" s="38"/>
      <c r="EQ593" s="38"/>
      <c r="ER593" s="38"/>
      <c r="ES593" s="38"/>
      <c r="ET593" s="38"/>
      <c r="EU593" s="38"/>
      <c r="EV593" s="38"/>
      <c r="EW593" s="38"/>
      <c r="EX593" s="38"/>
      <c r="EY593" s="38"/>
      <c r="EZ593" s="38"/>
      <c r="FA593" s="38"/>
      <c r="FB593" s="38"/>
      <c r="FC593" s="38"/>
      <c r="FD593" s="38"/>
      <c r="FE593" s="38"/>
      <c r="FF593" s="38"/>
      <c r="FG593" s="38"/>
      <c r="FH593" s="38"/>
      <c r="FI593" s="38"/>
      <c r="FJ593" s="38"/>
      <c r="FK593" s="38"/>
      <c r="FL593" s="38"/>
      <c r="FM593" s="38"/>
      <c r="FN593" s="38"/>
      <c r="FO593" s="38"/>
      <c r="FP593" s="38"/>
      <c r="FQ593" s="38"/>
      <c r="FR593" s="38"/>
      <c r="FS593" s="38"/>
      <c r="FT593" s="38"/>
      <c r="FU593" s="38"/>
      <c r="FV593" s="38"/>
      <c r="FW593" s="38"/>
      <c r="FX593" s="38"/>
      <c r="FY593" s="38"/>
      <c r="FZ593" s="38"/>
      <c r="GA593" s="38"/>
      <c r="GB593" s="38"/>
      <c r="GC593" s="38"/>
      <c r="GD593" s="38"/>
      <c r="GE593" s="38"/>
      <c r="GF593" s="38"/>
      <c r="GG593" s="38"/>
      <c r="GH593" s="38"/>
      <c r="GI593" s="38"/>
      <c r="GJ593" s="38"/>
      <c r="GK593" s="38"/>
      <c r="GL593" s="38"/>
      <c r="GM593" s="38"/>
      <c r="GN593" s="38"/>
      <c r="GO593" s="38"/>
      <c r="GP593" s="38"/>
      <c r="GQ593" s="38"/>
      <c r="GR593" s="38"/>
      <c r="GS593" s="38"/>
      <c r="GT593" s="38"/>
      <c r="GU593" s="38"/>
      <c r="GV593" s="38"/>
      <c r="GW593" s="38"/>
      <c r="GX593" s="38"/>
      <c r="GY593" s="38"/>
      <c r="GZ593" s="38"/>
      <c r="HA593" s="38"/>
      <c r="HB593" s="38"/>
      <c r="HC593" s="38"/>
      <c r="HD593" s="38"/>
      <c r="HE593" s="38"/>
      <c r="HF593" s="38"/>
      <c r="HG593" s="38"/>
      <c r="HH593" s="38"/>
      <c r="HI593" s="38"/>
      <c r="HJ593" s="38"/>
      <c r="HK593" s="38"/>
      <c r="HL593" s="38"/>
      <c r="HM593" s="38"/>
      <c r="HN593" s="38"/>
      <c r="HO593" s="38"/>
      <c r="HP593" s="38"/>
      <c r="HQ593" s="38"/>
      <c r="HR593" s="38"/>
      <c r="HS593" s="38"/>
      <c r="HT593" s="38"/>
      <c r="HU593" s="38"/>
      <c r="HV593" s="38"/>
      <c r="HW593" s="38"/>
      <c r="HX593" s="38"/>
      <c r="HY593" s="38"/>
      <c r="HZ593" s="38"/>
      <c r="IA593" s="38"/>
      <c r="IB593" s="38"/>
      <c r="IC593" s="38"/>
      <c r="ID593" s="38"/>
      <c r="IE593" s="38"/>
      <c r="IF593" s="38"/>
      <c r="IG593" s="38"/>
      <c r="IH593" s="38"/>
    </row>
    <row r="594" ht="19.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  <c r="CH594" s="38"/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38"/>
      <c r="DB594" s="38"/>
      <c r="DC594" s="38"/>
      <c r="DD594" s="38"/>
      <c r="DE594" s="38"/>
      <c r="DF594" s="38"/>
      <c r="DG594" s="38"/>
      <c r="DH594" s="38"/>
      <c r="DI594" s="38"/>
      <c r="DJ594" s="38"/>
      <c r="DK594" s="38"/>
      <c r="DL594" s="38"/>
      <c r="DM594" s="38"/>
      <c r="DN594" s="38"/>
      <c r="DO594" s="38"/>
      <c r="DP594" s="38"/>
      <c r="DQ594" s="38"/>
      <c r="DR594" s="38"/>
      <c r="DS594" s="38"/>
      <c r="DT594" s="38"/>
      <c r="DU594" s="38"/>
      <c r="DV594" s="38"/>
      <c r="DW594" s="38"/>
      <c r="DX594" s="38"/>
      <c r="DY594" s="38"/>
      <c r="DZ594" s="38"/>
      <c r="EA594" s="38"/>
      <c r="EB594" s="38"/>
      <c r="EC594" s="38"/>
      <c r="ED594" s="38"/>
      <c r="EE594" s="38"/>
      <c r="EF594" s="38"/>
      <c r="EG594" s="38"/>
      <c r="EH594" s="38"/>
      <c r="EI594" s="38"/>
      <c r="EJ594" s="38"/>
      <c r="EK594" s="38"/>
      <c r="EL594" s="38"/>
      <c r="EM594" s="38"/>
      <c r="EN594" s="38"/>
      <c r="EO594" s="38"/>
      <c r="EP594" s="38"/>
      <c r="EQ594" s="38"/>
      <c r="ER594" s="38"/>
      <c r="ES594" s="38"/>
      <c r="ET594" s="38"/>
      <c r="EU594" s="38"/>
      <c r="EV594" s="38"/>
      <c r="EW594" s="38"/>
      <c r="EX594" s="38"/>
      <c r="EY594" s="38"/>
      <c r="EZ594" s="38"/>
      <c r="FA594" s="38"/>
      <c r="FB594" s="38"/>
      <c r="FC594" s="38"/>
      <c r="FD594" s="38"/>
      <c r="FE594" s="38"/>
      <c r="FF594" s="38"/>
      <c r="FG594" s="38"/>
      <c r="FH594" s="38"/>
      <c r="FI594" s="38"/>
      <c r="FJ594" s="38"/>
      <c r="FK594" s="38"/>
      <c r="FL594" s="38"/>
      <c r="FM594" s="38"/>
      <c r="FN594" s="38"/>
      <c r="FO594" s="38"/>
      <c r="FP594" s="38"/>
      <c r="FQ594" s="38"/>
      <c r="FR594" s="38"/>
      <c r="FS594" s="38"/>
      <c r="FT594" s="38"/>
      <c r="FU594" s="38"/>
      <c r="FV594" s="38"/>
      <c r="FW594" s="38"/>
      <c r="FX594" s="38"/>
      <c r="FY594" s="38"/>
      <c r="FZ594" s="38"/>
      <c r="GA594" s="38"/>
      <c r="GB594" s="38"/>
      <c r="GC594" s="38"/>
      <c r="GD594" s="38"/>
      <c r="GE594" s="38"/>
      <c r="GF594" s="38"/>
      <c r="GG594" s="38"/>
      <c r="GH594" s="38"/>
      <c r="GI594" s="38"/>
      <c r="GJ594" s="38"/>
      <c r="GK594" s="38"/>
      <c r="GL594" s="38"/>
      <c r="GM594" s="38"/>
      <c r="GN594" s="38"/>
      <c r="GO594" s="38"/>
      <c r="GP594" s="38"/>
      <c r="GQ594" s="38"/>
      <c r="GR594" s="38"/>
      <c r="GS594" s="38"/>
      <c r="GT594" s="38"/>
      <c r="GU594" s="38"/>
      <c r="GV594" s="38"/>
      <c r="GW594" s="38"/>
      <c r="GX594" s="38"/>
      <c r="GY594" s="38"/>
      <c r="GZ594" s="38"/>
      <c r="HA594" s="38"/>
      <c r="HB594" s="38"/>
      <c r="HC594" s="38"/>
      <c r="HD594" s="38"/>
      <c r="HE594" s="38"/>
      <c r="HF594" s="38"/>
      <c r="HG594" s="38"/>
      <c r="HH594" s="38"/>
      <c r="HI594" s="38"/>
      <c r="HJ594" s="38"/>
      <c r="HK594" s="38"/>
      <c r="HL594" s="38"/>
      <c r="HM594" s="38"/>
      <c r="HN594" s="38"/>
      <c r="HO594" s="38"/>
      <c r="HP594" s="38"/>
      <c r="HQ594" s="38"/>
      <c r="HR594" s="38"/>
      <c r="HS594" s="38"/>
      <c r="HT594" s="38"/>
      <c r="HU594" s="38"/>
      <c r="HV594" s="38"/>
      <c r="HW594" s="38"/>
      <c r="HX594" s="38"/>
      <c r="HY594" s="38"/>
      <c r="HZ594" s="38"/>
      <c r="IA594" s="38"/>
      <c r="IB594" s="38"/>
      <c r="IC594" s="38"/>
      <c r="ID594" s="38"/>
      <c r="IE594" s="38"/>
      <c r="IF594" s="38"/>
      <c r="IG594" s="38"/>
      <c r="IH594" s="38"/>
    </row>
    <row r="595" ht="19.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  <c r="CH595" s="38"/>
      <c r="CI595" s="38"/>
      <c r="CJ595" s="38"/>
      <c r="CK595" s="38"/>
      <c r="CL595" s="38"/>
      <c r="CM595" s="38"/>
      <c r="CN595" s="38"/>
      <c r="CO595" s="38"/>
      <c r="CP595" s="38"/>
      <c r="CQ595" s="38"/>
      <c r="CR595" s="38"/>
      <c r="CS595" s="38"/>
      <c r="CT595" s="38"/>
      <c r="CU595" s="38"/>
      <c r="CV595" s="38"/>
      <c r="CW595" s="38"/>
      <c r="CX595" s="38"/>
      <c r="CY595" s="38"/>
      <c r="CZ595" s="38"/>
      <c r="DA595" s="38"/>
      <c r="DB595" s="38"/>
      <c r="DC595" s="38"/>
      <c r="DD595" s="38"/>
      <c r="DE595" s="38"/>
      <c r="DF595" s="38"/>
      <c r="DG595" s="38"/>
      <c r="DH595" s="38"/>
      <c r="DI595" s="38"/>
      <c r="DJ595" s="38"/>
      <c r="DK595" s="38"/>
      <c r="DL595" s="38"/>
      <c r="DM595" s="38"/>
      <c r="DN595" s="38"/>
      <c r="DO595" s="38"/>
      <c r="DP595" s="38"/>
      <c r="DQ595" s="38"/>
      <c r="DR595" s="38"/>
      <c r="DS595" s="38"/>
      <c r="DT595" s="38"/>
      <c r="DU595" s="38"/>
      <c r="DV595" s="38"/>
      <c r="DW595" s="38"/>
      <c r="DX595" s="38"/>
      <c r="DY595" s="38"/>
      <c r="DZ595" s="38"/>
      <c r="EA595" s="38"/>
      <c r="EB595" s="38"/>
      <c r="EC595" s="38"/>
      <c r="ED595" s="38"/>
      <c r="EE595" s="38"/>
      <c r="EF595" s="38"/>
      <c r="EG595" s="38"/>
      <c r="EH595" s="38"/>
      <c r="EI595" s="38"/>
      <c r="EJ595" s="38"/>
      <c r="EK595" s="38"/>
      <c r="EL595" s="38"/>
      <c r="EM595" s="38"/>
      <c r="EN595" s="38"/>
      <c r="EO595" s="38"/>
      <c r="EP595" s="38"/>
      <c r="EQ595" s="38"/>
      <c r="ER595" s="38"/>
      <c r="ES595" s="38"/>
      <c r="ET595" s="38"/>
      <c r="EU595" s="38"/>
      <c r="EV595" s="38"/>
      <c r="EW595" s="38"/>
      <c r="EX595" s="38"/>
      <c r="EY595" s="38"/>
      <c r="EZ595" s="38"/>
      <c r="FA595" s="38"/>
      <c r="FB595" s="38"/>
      <c r="FC595" s="38"/>
      <c r="FD595" s="38"/>
      <c r="FE595" s="38"/>
      <c r="FF595" s="38"/>
      <c r="FG595" s="38"/>
      <c r="FH595" s="38"/>
      <c r="FI595" s="38"/>
      <c r="FJ595" s="38"/>
      <c r="FK595" s="38"/>
      <c r="FL595" s="38"/>
      <c r="FM595" s="38"/>
      <c r="FN595" s="38"/>
      <c r="FO595" s="38"/>
      <c r="FP595" s="38"/>
      <c r="FQ595" s="38"/>
      <c r="FR595" s="38"/>
      <c r="FS595" s="38"/>
      <c r="FT595" s="38"/>
      <c r="FU595" s="38"/>
      <c r="FV595" s="38"/>
      <c r="FW595" s="38"/>
      <c r="FX595" s="38"/>
      <c r="FY595" s="38"/>
      <c r="FZ595" s="38"/>
      <c r="GA595" s="38"/>
      <c r="GB595" s="38"/>
      <c r="GC595" s="38"/>
      <c r="GD595" s="38"/>
      <c r="GE595" s="38"/>
      <c r="GF595" s="38"/>
      <c r="GG595" s="38"/>
      <c r="GH595" s="38"/>
      <c r="GI595" s="38"/>
      <c r="GJ595" s="38"/>
      <c r="GK595" s="38"/>
      <c r="GL595" s="38"/>
      <c r="GM595" s="38"/>
      <c r="GN595" s="38"/>
      <c r="GO595" s="38"/>
      <c r="GP595" s="38"/>
      <c r="GQ595" s="38"/>
      <c r="GR595" s="38"/>
      <c r="GS595" s="38"/>
      <c r="GT595" s="38"/>
      <c r="GU595" s="38"/>
      <c r="GV595" s="38"/>
      <c r="GW595" s="38"/>
      <c r="GX595" s="38"/>
      <c r="GY595" s="38"/>
      <c r="GZ595" s="38"/>
      <c r="HA595" s="38"/>
      <c r="HB595" s="38"/>
      <c r="HC595" s="38"/>
      <c r="HD595" s="38"/>
      <c r="HE595" s="38"/>
      <c r="HF595" s="38"/>
      <c r="HG595" s="38"/>
      <c r="HH595" s="38"/>
      <c r="HI595" s="38"/>
      <c r="HJ595" s="38"/>
      <c r="HK595" s="38"/>
      <c r="HL595" s="38"/>
      <c r="HM595" s="38"/>
      <c r="HN595" s="38"/>
      <c r="HO595" s="38"/>
      <c r="HP595" s="38"/>
      <c r="HQ595" s="38"/>
      <c r="HR595" s="38"/>
      <c r="HS595" s="38"/>
      <c r="HT595" s="38"/>
      <c r="HU595" s="38"/>
      <c r="HV595" s="38"/>
      <c r="HW595" s="38"/>
      <c r="HX595" s="38"/>
      <c r="HY595" s="38"/>
      <c r="HZ595" s="38"/>
      <c r="IA595" s="38"/>
      <c r="IB595" s="38"/>
      <c r="IC595" s="38"/>
      <c r="ID595" s="38"/>
      <c r="IE595" s="38"/>
      <c r="IF595" s="38"/>
      <c r="IG595" s="38"/>
      <c r="IH595" s="38"/>
    </row>
    <row r="596" ht="19.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  <c r="CH596" s="38"/>
      <c r="CI596" s="38"/>
      <c r="CJ596" s="38"/>
      <c r="CK596" s="38"/>
      <c r="CL596" s="38"/>
      <c r="CM596" s="38"/>
      <c r="CN596" s="38"/>
      <c r="CO596" s="38"/>
      <c r="CP596" s="38"/>
      <c r="CQ596" s="38"/>
      <c r="CR596" s="38"/>
      <c r="CS596" s="38"/>
      <c r="CT596" s="38"/>
      <c r="CU596" s="38"/>
      <c r="CV596" s="38"/>
      <c r="CW596" s="38"/>
      <c r="CX596" s="38"/>
      <c r="CY596" s="38"/>
      <c r="CZ596" s="38"/>
      <c r="DA596" s="38"/>
      <c r="DB596" s="38"/>
      <c r="DC596" s="38"/>
      <c r="DD596" s="38"/>
      <c r="DE596" s="38"/>
      <c r="DF596" s="38"/>
      <c r="DG596" s="38"/>
      <c r="DH596" s="38"/>
      <c r="DI596" s="38"/>
      <c r="DJ596" s="38"/>
      <c r="DK596" s="38"/>
      <c r="DL596" s="38"/>
      <c r="DM596" s="38"/>
      <c r="DN596" s="38"/>
      <c r="DO596" s="38"/>
      <c r="DP596" s="38"/>
      <c r="DQ596" s="38"/>
      <c r="DR596" s="38"/>
      <c r="DS596" s="38"/>
      <c r="DT596" s="38"/>
      <c r="DU596" s="38"/>
      <c r="DV596" s="38"/>
      <c r="DW596" s="38"/>
      <c r="DX596" s="38"/>
      <c r="DY596" s="38"/>
      <c r="DZ596" s="38"/>
      <c r="EA596" s="38"/>
      <c r="EB596" s="38"/>
      <c r="EC596" s="38"/>
      <c r="ED596" s="38"/>
      <c r="EE596" s="38"/>
      <c r="EF596" s="38"/>
      <c r="EG596" s="38"/>
      <c r="EH596" s="38"/>
      <c r="EI596" s="38"/>
      <c r="EJ596" s="38"/>
      <c r="EK596" s="38"/>
      <c r="EL596" s="38"/>
      <c r="EM596" s="38"/>
      <c r="EN596" s="38"/>
      <c r="EO596" s="38"/>
      <c r="EP596" s="38"/>
      <c r="EQ596" s="38"/>
      <c r="ER596" s="38"/>
      <c r="ES596" s="38"/>
      <c r="ET596" s="38"/>
      <c r="EU596" s="38"/>
      <c r="EV596" s="38"/>
      <c r="EW596" s="38"/>
      <c r="EX596" s="38"/>
      <c r="EY596" s="38"/>
      <c r="EZ596" s="38"/>
      <c r="FA596" s="38"/>
      <c r="FB596" s="38"/>
      <c r="FC596" s="38"/>
      <c r="FD596" s="38"/>
      <c r="FE596" s="38"/>
      <c r="FF596" s="38"/>
      <c r="FG596" s="38"/>
      <c r="FH596" s="38"/>
      <c r="FI596" s="38"/>
      <c r="FJ596" s="38"/>
      <c r="FK596" s="38"/>
      <c r="FL596" s="38"/>
      <c r="FM596" s="38"/>
      <c r="FN596" s="38"/>
      <c r="FO596" s="38"/>
      <c r="FP596" s="38"/>
      <c r="FQ596" s="38"/>
      <c r="FR596" s="38"/>
      <c r="FS596" s="38"/>
      <c r="FT596" s="38"/>
      <c r="FU596" s="38"/>
      <c r="FV596" s="38"/>
      <c r="FW596" s="38"/>
      <c r="FX596" s="38"/>
      <c r="FY596" s="38"/>
      <c r="FZ596" s="38"/>
      <c r="GA596" s="38"/>
      <c r="GB596" s="38"/>
      <c r="GC596" s="38"/>
      <c r="GD596" s="38"/>
      <c r="GE596" s="38"/>
      <c r="GF596" s="38"/>
      <c r="GG596" s="38"/>
      <c r="GH596" s="38"/>
      <c r="GI596" s="38"/>
      <c r="GJ596" s="38"/>
      <c r="GK596" s="38"/>
      <c r="GL596" s="38"/>
      <c r="GM596" s="38"/>
      <c r="GN596" s="38"/>
      <c r="GO596" s="38"/>
      <c r="GP596" s="38"/>
      <c r="GQ596" s="38"/>
      <c r="GR596" s="38"/>
      <c r="GS596" s="38"/>
      <c r="GT596" s="38"/>
      <c r="GU596" s="38"/>
      <c r="GV596" s="38"/>
      <c r="GW596" s="38"/>
      <c r="GX596" s="38"/>
      <c r="GY596" s="38"/>
      <c r="GZ596" s="38"/>
      <c r="HA596" s="38"/>
      <c r="HB596" s="38"/>
      <c r="HC596" s="38"/>
      <c r="HD596" s="38"/>
      <c r="HE596" s="38"/>
      <c r="HF596" s="38"/>
      <c r="HG596" s="38"/>
      <c r="HH596" s="38"/>
      <c r="HI596" s="38"/>
      <c r="HJ596" s="38"/>
      <c r="HK596" s="38"/>
      <c r="HL596" s="38"/>
      <c r="HM596" s="38"/>
      <c r="HN596" s="38"/>
      <c r="HO596" s="38"/>
      <c r="HP596" s="38"/>
      <c r="HQ596" s="38"/>
      <c r="HR596" s="38"/>
      <c r="HS596" s="38"/>
      <c r="HT596" s="38"/>
      <c r="HU596" s="38"/>
      <c r="HV596" s="38"/>
      <c r="HW596" s="38"/>
      <c r="HX596" s="38"/>
      <c r="HY596" s="38"/>
      <c r="HZ596" s="38"/>
      <c r="IA596" s="38"/>
      <c r="IB596" s="38"/>
      <c r="IC596" s="38"/>
      <c r="ID596" s="38"/>
      <c r="IE596" s="38"/>
      <c r="IF596" s="38"/>
      <c r="IG596" s="38"/>
      <c r="IH596" s="38"/>
    </row>
    <row r="597" ht="19.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  <c r="CH597" s="38"/>
      <c r="CI597" s="38"/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38"/>
      <c r="DB597" s="38"/>
      <c r="DC597" s="38"/>
      <c r="DD597" s="38"/>
      <c r="DE597" s="38"/>
      <c r="DF597" s="38"/>
      <c r="DG597" s="38"/>
      <c r="DH597" s="38"/>
      <c r="DI597" s="38"/>
      <c r="DJ597" s="38"/>
      <c r="DK597" s="38"/>
      <c r="DL597" s="38"/>
      <c r="DM597" s="38"/>
      <c r="DN597" s="38"/>
      <c r="DO597" s="38"/>
      <c r="DP597" s="38"/>
      <c r="DQ597" s="38"/>
      <c r="DR597" s="38"/>
      <c r="DS597" s="38"/>
      <c r="DT597" s="38"/>
      <c r="DU597" s="38"/>
      <c r="DV597" s="38"/>
      <c r="DW597" s="38"/>
      <c r="DX597" s="38"/>
      <c r="DY597" s="38"/>
      <c r="DZ597" s="38"/>
      <c r="EA597" s="38"/>
      <c r="EB597" s="38"/>
      <c r="EC597" s="38"/>
      <c r="ED597" s="38"/>
      <c r="EE597" s="38"/>
      <c r="EF597" s="38"/>
      <c r="EG597" s="38"/>
      <c r="EH597" s="38"/>
      <c r="EI597" s="38"/>
      <c r="EJ597" s="38"/>
      <c r="EK597" s="38"/>
      <c r="EL597" s="38"/>
      <c r="EM597" s="38"/>
      <c r="EN597" s="38"/>
      <c r="EO597" s="38"/>
      <c r="EP597" s="38"/>
      <c r="EQ597" s="38"/>
      <c r="ER597" s="38"/>
      <c r="ES597" s="38"/>
      <c r="ET597" s="38"/>
      <c r="EU597" s="38"/>
      <c r="EV597" s="38"/>
      <c r="EW597" s="38"/>
      <c r="EX597" s="38"/>
      <c r="EY597" s="38"/>
      <c r="EZ597" s="38"/>
      <c r="FA597" s="38"/>
      <c r="FB597" s="38"/>
      <c r="FC597" s="38"/>
      <c r="FD597" s="38"/>
      <c r="FE597" s="38"/>
      <c r="FF597" s="38"/>
      <c r="FG597" s="38"/>
      <c r="FH597" s="38"/>
      <c r="FI597" s="38"/>
      <c r="FJ597" s="38"/>
      <c r="FK597" s="38"/>
      <c r="FL597" s="38"/>
      <c r="FM597" s="38"/>
      <c r="FN597" s="38"/>
      <c r="FO597" s="38"/>
      <c r="FP597" s="38"/>
      <c r="FQ597" s="38"/>
      <c r="FR597" s="38"/>
      <c r="FS597" s="38"/>
      <c r="FT597" s="38"/>
      <c r="FU597" s="38"/>
      <c r="FV597" s="38"/>
      <c r="FW597" s="38"/>
      <c r="FX597" s="38"/>
      <c r="FY597" s="38"/>
      <c r="FZ597" s="38"/>
      <c r="GA597" s="38"/>
      <c r="GB597" s="38"/>
      <c r="GC597" s="38"/>
      <c r="GD597" s="38"/>
      <c r="GE597" s="38"/>
      <c r="GF597" s="38"/>
      <c r="GG597" s="38"/>
      <c r="GH597" s="38"/>
      <c r="GI597" s="38"/>
      <c r="GJ597" s="38"/>
      <c r="GK597" s="38"/>
      <c r="GL597" s="38"/>
      <c r="GM597" s="38"/>
      <c r="GN597" s="38"/>
      <c r="GO597" s="38"/>
      <c r="GP597" s="38"/>
      <c r="GQ597" s="38"/>
      <c r="GR597" s="38"/>
      <c r="GS597" s="38"/>
      <c r="GT597" s="38"/>
      <c r="GU597" s="38"/>
      <c r="GV597" s="38"/>
      <c r="GW597" s="38"/>
      <c r="GX597" s="38"/>
      <c r="GY597" s="38"/>
      <c r="GZ597" s="38"/>
      <c r="HA597" s="38"/>
      <c r="HB597" s="38"/>
      <c r="HC597" s="38"/>
      <c r="HD597" s="38"/>
      <c r="HE597" s="38"/>
      <c r="HF597" s="38"/>
      <c r="HG597" s="38"/>
      <c r="HH597" s="38"/>
      <c r="HI597" s="38"/>
      <c r="HJ597" s="38"/>
      <c r="HK597" s="38"/>
      <c r="HL597" s="38"/>
      <c r="HM597" s="38"/>
      <c r="HN597" s="38"/>
      <c r="HO597" s="38"/>
      <c r="HP597" s="38"/>
      <c r="HQ597" s="38"/>
      <c r="HR597" s="38"/>
      <c r="HS597" s="38"/>
      <c r="HT597" s="38"/>
      <c r="HU597" s="38"/>
      <c r="HV597" s="38"/>
      <c r="HW597" s="38"/>
      <c r="HX597" s="38"/>
      <c r="HY597" s="38"/>
      <c r="HZ597" s="38"/>
      <c r="IA597" s="38"/>
      <c r="IB597" s="38"/>
      <c r="IC597" s="38"/>
      <c r="ID597" s="38"/>
      <c r="IE597" s="38"/>
      <c r="IF597" s="38"/>
      <c r="IG597" s="38"/>
      <c r="IH597" s="38"/>
    </row>
    <row r="598" ht="19.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  <c r="CH598" s="38"/>
      <c r="CI598" s="38"/>
      <c r="CJ598" s="38"/>
      <c r="CK598" s="38"/>
      <c r="CL598" s="38"/>
      <c r="CM598" s="38"/>
      <c r="CN598" s="38"/>
      <c r="CO598" s="38"/>
      <c r="CP598" s="38"/>
      <c r="CQ598" s="38"/>
      <c r="CR598" s="38"/>
      <c r="CS598" s="38"/>
      <c r="CT598" s="38"/>
      <c r="CU598" s="38"/>
      <c r="CV598" s="38"/>
      <c r="CW598" s="38"/>
      <c r="CX598" s="38"/>
      <c r="CY598" s="38"/>
      <c r="CZ598" s="38"/>
      <c r="DA598" s="38"/>
      <c r="DB598" s="38"/>
      <c r="DC598" s="38"/>
      <c r="DD598" s="38"/>
      <c r="DE598" s="38"/>
      <c r="DF598" s="38"/>
      <c r="DG598" s="38"/>
      <c r="DH598" s="38"/>
      <c r="DI598" s="38"/>
      <c r="DJ598" s="38"/>
      <c r="DK598" s="38"/>
      <c r="DL598" s="38"/>
      <c r="DM598" s="38"/>
      <c r="DN598" s="38"/>
      <c r="DO598" s="38"/>
      <c r="DP598" s="38"/>
      <c r="DQ598" s="38"/>
      <c r="DR598" s="38"/>
      <c r="DS598" s="38"/>
      <c r="DT598" s="38"/>
      <c r="DU598" s="38"/>
      <c r="DV598" s="38"/>
      <c r="DW598" s="38"/>
      <c r="DX598" s="38"/>
      <c r="DY598" s="38"/>
      <c r="DZ598" s="38"/>
      <c r="EA598" s="38"/>
      <c r="EB598" s="38"/>
      <c r="EC598" s="38"/>
      <c r="ED598" s="38"/>
      <c r="EE598" s="38"/>
      <c r="EF598" s="38"/>
      <c r="EG598" s="38"/>
      <c r="EH598" s="38"/>
      <c r="EI598" s="38"/>
      <c r="EJ598" s="38"/>
      <c r="EK598" s="38"/>
      <c r="EL598" s="38"/>
      <c r="EM598" s="38"/>
      <c r="EN598" s="38"/>
      <c r="EO598" s="38"/>
      <c r="EP598" s="38"/>
      <c r="EQ598" s="38"/>
      <c r="ER598" s="38"/>
      <c r="ES598" s="38"/>
      <c r="ET598" s="38"/>
      <c r="EU598" s="38"/>
      <c r="EV598" s="38"/>
      <c r="EW598" s="38"/>
      <c r="EX598" s="38"/>
      <c r="EY598" s="38"/>
      <c r="EZ598" s="38"/>
      <c r="FA598" s="38"/>
      <c r="FB598" s="38"/>
      <c r="FC598" s="38"/>
      <c r="FD598" s="38"/>
      <c r="FE598" s="38"/>
      <c r="FF598" s="38"/>
      <c r="FG598" s="38"/>
      <c r="FH598" s="38"/>
      <c r="FI598" s="38"/>
      <c r="FJ598" s="38"/>
      <c r="FK598" s="38"/>
      <c r="FL598" s="38"/>
      <c r="FM598" s="38"/>
      <c r="FN598" s="38"/>
      <c r="FO598" s="38"/>
      <c r="FP598" s="38"/>
      <c r="FQ598" s="38"/>
      <c r="FR598" s="38"/>
      <c r="FS598" s="38"/>
      <c r="FT598" s="38"/>
      <c r="FU598" s="38"/>
      <c r="FV598" s="38"/>
      <c r="FW598" s="38"/>
      <c r="FX598" s="38"/>
      <c r="FY598" s="38"/>
      <c r="FZ598" s="38"/>
      <c r="GA598" s="38"/>
      <c r="GB598" s="38"/>
      <c r="GC598" s="38"/>
      <c r="GD598" s="38"/>
      <c r="GE598" s="38"/>
      <c r="GF598" s="38"/>
      <c r="GG598" s="38"/>
      <c r="GH598" s="38"/>
      <c r="GI598" s="38"/>
      <c r="GJ598" s="38"/>
      <c r="GK598" s="38"/>
      <c r="GL598" s="38"/>
      <c r="GM598" s="38"/>
      <c r="GN598" s="38"/>
      <c r="GO598" s="38"/>
      <c r="GP598" s="38"/>
      <c r="GQ598" s="38"/>
      <c r="GR598" s="38"/>
      <c r="GS598" s="38"/>
      <c r="GT598" s="38"/>
      <c r="GU598" s="38"/>
      <c r="GV598" s="38"/>
      <c r="GW598" s="38"/>
      <c r="GX598" s="38"/>
      <c r="GY598" s="38"/>
      <c r="GZ598" s="38"/>
      <c r="HA598" s="38"/>
      <c r="HB598" s="38"/>
      <c r="HC598" s="38"/>
      <c r="HD598" s="38"/>
      <c r="HE598" s="38"/>
      <c r="HF598" s="38"/>
      <c r="HG598" s="38"/>
      <c r="HH598" s="38"/>
      <c r="HI598" s="38"/>
      <c r="HJ598" s="38"/>
      <c r="HK598" s="38"/>
      <c r="HL598" s="38"/>
      <c r="HM598" s="38"/>
      <c r="HN598" s="38"/>
      <c r="HO598" s="38"/>
      <c r="HP598" s="38"/>
      <c r="HQ598" s="38"/>
      <c r="HR598" s="38"/>
      <c r="HS598" s="38"/>
      <c r="HT598" s="38"/>
      <c r="HU598" s="38"/>
      <c r="HV598" s="38"/>
      <c r="HW598" s="38"/>
      <c r="HX598" s="38"/>
      <c r="HY598" s="38"/>
      <c r="HZ598" s="38"/>
      <c r="IA598" s="38"/>
      <c r="IB598" s="38"/>
      <c r="IC598" s="38"/>
      <c r="ID598" s="38"/>
      <c r="IE598" s="38"/>
      <c r="IF598" s="38"/>
      <c r="IG598" s="38"/>
      <c r="IH598" s="38"/>
    </row>
    <row r="599" ht="19.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38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/>
      <c r="DO599" s="38"/>
      <c r="DP599" s="38"/>
      <c r="DQ599" s="38"/>
      <c r="DR599" s="38"/>
      <c r="DS599" s="38"/>
      <c r="DT599" s="38"/>
      <c r="DU599" s="38"/>
      <c r="DV599" s="38"/>
      <c r="DW599" s="38"/>
      <c r="DX599" s="38"/>
      <c r="DY599" s="38"/>
      <c r="DZ599" s="38"/>
      <c r="EA599" s="38"/>
      <c r="EB599" s="38"/>
      <c r="EC599" s="38"/>
      <c r="ED599" s="38"/>
      <c r="EE599" s="38"/>
      <c r="EF599" s="38"/>
      <c r="EG599" s="38"/>
      <c r="EH599" s="38"/>
      <c r="EI599" s="38"/>
      <c r="EJ599" s="38"/>
      <c r="EK599" s="38"/>
      <c r="EL599" s="38"/>
      <c r="EM599" s="38"/>
      <c r="EN599" s="38"/>
      <c r="EO599" s="38"/>
      <c r="EP599" s="38"/>
      <c r="EQ599" s="38"/>
      <c r="ER599" s="38"/>
      <c r="ES599" s="38"/>
      <c r="ET599" s="38"/>
      <c r="EU599" s="38"/>
      <c r="EV599" s="38"/>
      <c r="EW599" s="38"/>
      <c r="EX599" s="38"/>
      <c r="EY599" s="38"/>
      <c r="EZ599" s="38"/>
      <c r="FA599" s="38"/>
      <c r="FB599" s="38"/>
      <c r="FC599" s="38"/>
      <c r="FD599" s="38"/>
      <c r="FE599" s="38"/>
      <c r="FF599" s="38"/>
      <c r="FG599" s="38"/>
      <c r="FH599" s="38"/>
      <c r="FI599" s="38"/>
      <c r="FJ599" s="38"/>
      <c r="FK599" s="38"/>
      <c r="FL599" s="38"/>
      <c r="FM599" s="38"/>
      <c r="FN599" s="38"/>
      <c r="FO599" s="38"/>
      <c r="FP599" s="38"/>
      <c r="FQ599" s="38"/>
      <c r="FR599" s="38"/>
      <c r="FS599" s="38"/>
      <c r="FT599" s="38"/>
      <c r="FU599" s="38"/>
      <c r="FV599" s="38"/>
      <c r="FW599" s="38"/>
      <c r="FX599" s="38"/>
      <c r="FY599" s="38"/>
      <c r="FZ599" s="38"/>
      <c r="GA599" s="38"/>
      <c r="GB599" s="38"/>
      <c r="GC599" s="38"/>
      <c r="GD599" s="38"/>
      <c r="GE599" s="38"/>
      <c r="GF599" s="38"/>
      <c r="GG599" s="38"/>
      <c r="GH599" s="38"/>
      <c r="GI599" s="38"/>
      <c r="GJ599" s="38"/>
      <c r="GK599" s="38"/>
      <c r="GL599" s="38"/>
      <c r="GM599" s="38"/>
      <c r="GN599" s="38"/>
      <c r="GO599" s="38"/>
      <c r="GP599" s="38"/>
      <c r="GQ599" s="38"/>
      <c r="GR599" s="38"/>
      <c r="GS599" s="38"/>
      <c r="GT599" s="38"/>
      <c r="GU599" s="38"/>
      <c r="GV599" s="38"/>
      <c r="GW599" s="38"/>
      <c r="GX599" s="38"/>
      <c r="GY599" s="38"/>
      <c r="GZ599" s="38"/>
      <c r="HA599" s="38"/>
      <c r="HB599" s="38"/>
      <c r="HC599" s="38"/>
      <c r="HD599" s="38"/>
      <c r="HE599" s="38"/>
      <c r="HF599" s="38"/>
      <c r="HG599" s="38"/>
      <c r="HH599" s="38"/>
      <c r="HI599" s="38"/>
      <c r="HJ599" s="38"/>
      <c r="HK599" s="38"/>
      <c r="HL599" s="38"/>
      <c r="HM599" s="38"/>
      <c r="HN599" s="38"/>
      <c r="HO599" s="38"/>
      <c r="HP599" s="38"/>
      <c r="HQ599" s="38"/>
      <c r="HR599" s="38"/>
      <c r="HS599" s="38"/>
      <c r="HT599" s="38"/>
      <c r="HU599" s="38"/>
      <c r="HV599" s="38"/>
      <c r="HW599" s="38"/>
      <c r="HX599" s="38"/>
      <c r="HY599" s="38"/>
      <c r="HZ599" s="38"/>
      <c r="IA599" s="38"/>
      <c r="IB599" s="38"/>
      <c r="IC599" s="38"/>
      <c r="ID599" s="38"/>
      <c r="IE599" s="38"/>
      <c r="IF599" s="38"/>
      <c r="IG599" s="38"/>
      <c r="IH599" s="38"/>
    </row>
    <row r="600" ht="19.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  <c r="CH600" s="38"/>
      <c r="CI600" s="38"/>
      <c r="CJ600" s="38"/>
      <c r="CK600" s="38"/>
      <c r="CL600" s="38"/>
      <c r="CM600" s="38"/>
      <c r="CN600" s="38"/>
      <c r="CO600" s="38"/>
      <c r="CP600" s="38"/>
      <c r="CQ600" s="38"/>
      <c r="CR600" s="38"/>
      <c r="CS600" s="38"/>
      <c r="CT600" s="38"/>
      <c r="CU600" s="38"/>
      <c r="CV600" s="38"/>
      <c r="CW600" s="38"/>
      <c r="CX600" s="38"/>
      <c r="CY600" s="38"/>
      <c r="CZ600" s="38"/>
      <c r="DA600" s="38"/>
      <c r="DB600" s="38"/>
      <c r="DC600" s="38"/>
      <c r="DD600" s="38"/>
      <c r="DE600" s="38"/>
      <c r="DF600" s="38"/>
      <c r="DG600" s="38"/>
      <c r="DH600" s="38"/>
      <c r="DI600" s="38"/>
      <c r="DJ600" s="38"/>
      <c r="DK600" s="38"/>
      <c r="DL600" s="38"/>
      <c r="DM600" s="38"/>
      <c r="DN600" s="38"/>
      <c r="DO600" s="38"/>
      <c r="DP600" s="38"/>
      <c r="DQ600" s="38"/>
      <c r="DR600" s="38"/>
      <c r="DS600" s="38"/>
      <c r="DT600" s="38"/>
      <c r="DU600" s="38"/>
      <c r="DV600" s="38"/>
      <c r="DW600" s="38"/>
      <c r="DX600" s="38"/>
      <c r="DY600" s="38"/>
      <c r="DZ600" s="38"/>
      <c r="EA600" s="38"/>
      <c r="EB600" s="38"/>
      <c r="EC600" s="38"/>
      <c r="ED600" s="38"/>
      <c r="EE600" s="38"/>
      <c r="EF600" s="38"/>
      <c r="EG600" s="38"/>
      <c r="EH600" s="38"/>
      <c r="EI600" s="38"/>
      <c r="EJ600" s="38"/>
      <c r="EK600" s="38"/>
      <c r="EL600" s="38"/>
      <c r="EM600" s="38"/>
      <c r="EN600" s="38"/>
      <c r="EO600" s="38"/>
      <c r="EP600" s="38"/>
      <c r="EQ600" s="38"/>
      <c r="ER600" s="38"/>
      <c r="ES600" s="38"/>
      <c r="ET600" s="38"/>
      <c r="EU600" s="38"/>
      <c r="EV600" s="38"/>
      <c r="EW600" s="38"/>
      <c r="EX600" s="38"/>
      <c r="EY600" s="38"/>
      <c r="EZ600" s="38"/>
      <c r="FA600" s="38"/>
      <c r="FB600" s="38"/>
      <c r="FC600" s="38"/>
      <c r="FD600" s="38"/>
      <c r="FE600" s="38"/>
      <c r="FF600" s="38"/>
      <c r="FG600" s="38"/>
      <c r="FH600" s="38"/>
      <c r="FI600" s="38"/>
      <c r="FJ600" s="38"/>
      <c r="FK600" s="38"/>
      <c r="FL600" s="38"/>
      <c r="FM600" s="38"/>
      <c r="FN600" s="38"/>
      <c r="FO600" s="38"/>
      <c r="FP600" s="38"/>
      <c r="FQ600" s="38"/>
      <c r="FR600" s="38"/>
      <c r="FS600" s="38"/>
      <c r="FT600" s="38"/>
      <c r="FU600" s="38"/>
      <c r="FV600" s="38"/>
      <c r="FW600" s="38"/>
      <c r="FX600" s="38"/>
      <c r="FY600" s="38"/>
      <c r="FZ600" s="38"/>
      <c r="GA600" s="38"/>
      <c r="GB600" s="38"/>
      <c r="GC600" s="38"/>
      <c r="GD600" s="38"/>
      <c r="GE600" s="38"/>
      <c r="GF600" s="38"/>
      <c r="GG600" s="38"/>
      <c r="GH600" s="38"/>
      <c r="GI600" s="38"/>
      <c r="GJ600" s="38"/>
      <c r="GK600" s="38"/>
      <c r="GL600" s="38"/>
      <c r="GM600" s="38"/>
      <c r="GN600" s="38"/>
      <c r="GO600" s="38"/>
      <c r="GP600" s="38"/>
      <c r="GQ600" s="38"/>
      <c r="GR600" s="38"/>
      <c r="GS600" s="38"/>
      <c r="GT600" s="38"/>
      <c r="GU600" s="38"/>
      <c r="GV600" s="38"/>
      <c r="GW600" s="38"/>
      <c r="GX600" s="38"/>
      <c r="GY600" s="38"/>
      <c r="GZ600" s="38"/>
      <c r="HA600" s="38"/>
      <c r="HB600" s="38"/>
      <c r="HC600" s="38"/>
      <c r="HD600" s="38"/>
      <c r="HE600" s="38"/>
      <c r="HF600" s="38"/>
      <c r="HG600" s="38"/>
      <c r="HH600" s="38"/>
      <c r="HI600" s="38"/>
      <c r="HJ600" s="38"/>
      <c r="HK600" s="38"/>
      <c r="HL600" s="38"/>
      <c r="HM600" s="38"/>
      <c r="HN600" s="38"/>
      <c r="HO600" s="38"/>
      <c r="HP600" s="38"/>
      <c r="HQ600" s="38"/>
      <c r="HR600" s="38"/>
      <c r="HS600" s="38"/>
      <c r="HT600" s="38"/>
      <c r="HU600" s="38"/>
      <c r="HV600" s="38"/>
      <c r="HW600" s="38"/>
      <c r="HX600" s="38"/>
      <c r="HY600" s="38"/>
      <c r="HZ600" s="38"/>
      <c r="IA600" s="38"/>
      <c r="IB600" s="38"/>
      <c r="IC600" s="38"/>
      <c r="ID600" s="38"/>
      <c r="IE600" s="38"/>
      <c r="IF600" s="38"/>
      <c r="IG600" s="38"/>
      <c r="IH600" s="38"/>
    </row>
    <row r="601" ht="19.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  <c r="CH601" s="38"/>
      <c r="CI601" s="38"/>
      <c r="CJ601" s="38"/>
      <c r="CK601" s="38"/>
      <c r="CL601" s="38"/>
      <c r="CM601" s="38"/>
      <c r="CN601" s="38"/>
      <c r="CO601" s="38"/>
      <c r="CP601" s="38"/>
      <c r="CQ601" s="38"/>
      <c r="CR601" s="38"/>
      <c r="CS601" s="38"/>
      <c r="CT601" s="38"/>
      <c r="CU601" s="38"/>
      <c r="CV601" s="38"/>
      <c r="CW601" s="38"/>
      <c r="CX601" s="38"/>
      <c r="CY601" s="38"/>
      <c r="CZ601" s="38"/>
      <c r="DA601" s="38"/>
      <c r="DB601" s="38"/>
      <c r="DC601" s="38"/>
      <c r="DD601" s="38"/>
      <c r="DE601" s="38"/>
      <c r="DF601" s="38"/>
      <c r="DG601" s="38"/>
      <c r="DH601" s="38"/>
      <c r="DI601" s="38"/>
      <c r="DJ601" s="38"/>
      <c r="DK601" s="38"/>
      <c r="DL601" s="38"/>
      <c r="DM601" s="38"/>
      <c r="DN601" s="38"/>
      <c r="DO601" s="38"/>
      <c r="DP601" s="38"/>
      <c r="DQ601" s="38"/>
      <c r="DR601" s="38"/>
      <c r="DS601" s="38"/>
      <c r="DT601" s="38"/>
      <c r="DU601" s="38"/>
      <c r="DV601" s="38"/>
      <c r="DW601" s="38"/>
      <c r="DX601" s="38"/>
      <c r="DY601" s="38"/>
      <c r="DZ601" s="38"/>
      <c r="EA601" s="38"/>
      <c r="EB601" s="38"/>
      <c r="EC601" s="38"/>
      <c r="ED601" s="38"/>
      <c r="EE601" s="38"/>
      <c r="EF601" s="38"/>
      <c r="EG601" s="38"/>
      <c r="EH601" s="38"/>
      <c r="EI601" s="38"/>
      <c r="EJ601" s="38"/>
      <c r="EK601" s="38"/>
      <c r="EL601" s="38"/>
      <c r="EM601" s="38"/>
      <c r="EN601" s="38"/>
      <c r="EO601" s="38"/>
      <c r="EP601" s="38"/>
      <c r="EQ601" s="38"/>
      <c r="ER601" s="38"/>
      <c r="ES601" s="38"/>
      <c r="ET601" s="38"/>
      <c r="EU601" s="38"/>
      <c r="EV601" s="38"/>
      <c r="EW601" s="38"/>
      <c r="EX601" s="38"/>
      <c r="EY601" s="38"/>
      <c r="EZ601" s="38"/>
      <c r="FA601" s="38"/>
      <c r="FB601" s="38"/>
      <c r="FC601" s="38"/>
      <c r="FD601" s="38"/>
      <c r="FE601" s="38"/>
      <c r="FF601" s="38"/>
      <c r="FG601" s="38"/>
      <c r="FH601" s="38"/>
      <c r="FI601" s="38"/>
      <c r="FJ601" s="38"/>
      <c r="FK601" s="38"/>
      <c r="FL601" s="38"/>
      <c r="FM601" s="38"/>
      <c r="FN601" s="38"/>
      <c r="FO601" s="38"/>
      <c r="FP601" s="38"/>
      <c r="FQ601" s="38"/>
      <c r="FR601" s="38"/>
      <c r="FS601" s="38"/>
      <c r="FT601" s="38"/>
      <c r="FU601" s="38"/>
      <c r="FV601" s="38"/>
      <c r="FW601" s="38"/>
      <c r="FX601" s="38"/>
      <c r="FY601" s="38"/>
      <c r="FZ601" s="38"/>
      <c r="GA601" s="38"/>
      <c r="GB601" s="38"/>
      <c r="GC601" s="38"/>
      <c r="GD601" s="38"/>
      <c r="GE601" s="38"/>
      <c r="GF601" s="38"/>
      <c r="GG601" s="38"/>
      <c r="GH601" s="38"/>
      <c r="GI601" s="38"/>
      <c r="GJ601" s="38"/>
      <c r="GK601" s="38"/>
      <c r="GL601" s="38"/>
      <c r="GM601" s="38"/>
      <c r="GN601" s="38"/>
      <c r="GO601" s="38"/>
      <c r="GP601" s="38"/>
      <c r="GQ601" s="38"/>
      <c r="GR601" s="38"/>
      <c r="GS601" s="38"/>
      <c r="GT601" s="38"/>
      <c r="GU601" s="38"/>
      <c r="GV601" s="38"/>
      <c r="GW601" s="38"/>
      <c r="GX601" s="38"/>
      <c r="GY601" s="38"/>
      <c r="GZ601" s="38"/>
      <c r="HA601" s="38"/>
      <c r="HB601" s="38"/>
      <c r="HC601" s="38"/>
      <c r="HD601" s="38"/>
      <c r="HE601" s="38"/>
      <c r="HF601" s="38"/>
      <c r="HG601" s="38"/>
      <c r="HH601" s="38"/>
      <c r="HI601" s="38"/>
      <c r="HJ601" s="38"/>
      <c r="HK601" s="38"/>
      <c r="HL601" s="38"/>
      <c r="HM601" s="38"/>
      <c r="HN601" s="38"/>
      <c r="HO601" s="38"/>
      <c r="HP601" s="38"/>
      <c r="HQ601" s="38"/>
      <c r="HR601" s="38"/>
      <c r="HS601" s="38"/>
      <c r="HT601" s="38"/>
      <c r="HU601" s="38"/>
      <c r="HV601" s="38"/>
      <c r="HW601" s="38"/>
      <c r="HX601" s="38"/>
      <c r="HY601" s="38"/>
      <c r="HZ601" s="38"/>
      <c r="IA601" s="38"/>
      <c r="IB601" s="38"/>
      <c r="IC601" s="38"/>
      <c r="ID601" s="38"/>
      <c r="IE601" s="38"/>
      <c r="IF601" s="38"/>
      <c r="IG601" s="38"/>
      <c r="IH601" s="38"/>
    </row>
    <row r="602" ht="19.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  <c r="CH602" s="38"/>
      <c r="CI602" s="38"/>
      <c r="CJ602" s="38"/>
      <c r="CK602" s="38"/>
      <c r="CL602" s="38"/>
      <c r="CM602" s="38"/>
      <c r="CN602" s="38"/>
      <c r="CO602" s="38"/>
      <c r="CP602" s="38"/>
      <c r="CQ602" s="38"/>
      <c r="CR602" s="38"/>
      <c r="CS602" s="38"/>
      <c r="CT602" s="38"/>
      <c r="CU602" s="38"/>
      <c r="CV602" s="38"/>
      <c r="CW602" s="38"/>
      <c r="CX602" s="38"/>
      <c r="CY602" s="38"/>
      <c r="CZ602" s="38"/>
      <c r="DA602" s="38"/>
      <c r="DB602" s="38"/>
      <c r="DC602" s="38"/>
      <c r="DD602" s="38"/>
      <c r="DE602" s="38"/>
      <c r="DF602" s="38"/>
      <c r="DG602" s="38"/>
      <c r="DH602" s="38"/>
      <c r="DI602" s="38"/>
      <c r="DJ602" s="38"/>
      <c r="DK602" s="38"/>
      <c r="DL602" s="38"/>
      <c r="DM602" s="38"/>
      <c r="DN602" s="38"/>
      <c r="DO602" s="38"/>
      <c r="DP602" s="38"/>
      <c r="DQ602" s="38"/>
      <c r="DR602" s="38"/>
      <c r="DS602" s="38"/>
      <c r="DT602" s="38"/>
      <c r="DU602" s="38"/>
      <c r="DV602" s="38"/>
      <c r="DW602" s="38"/>
      <c r="DX602" s="38"/>
      <c r="DY602" s="38"/>
      <c r="DZ602" s="38"/>
      <c r="EA602" s="38"/>
      <c r="EB602" s="38"/>
      <c r="EC602" s="38"/>
      <c r="ED602" s="38"/>
      <c r="EE602" s="38"/>
      <c r="EF602" s="38"/>
      <c r="EG602" s="38"/>
      <c r="EH602" s="38"/>
      <c r="EI602" s="38"/>
      <c r="EJ602" s="38"/>
      <c r="EK602" s="38"/>
      <c r="EL602" s="38"/>
      <c r="EM602" s="38"/>
      <c r="EN602" s="38"/>
      <c r="EO602" s="38"/>
      <c r="EP602" s="38"/>
      <c r="EQ602" s="38"/>
      <c r="ER602" s="38"/>
      <c r="ES602" s="38"/>
      <c r="ET602" s="38"/>
      <c r="EU602" s="38"/>
      <c r="EV602" s="38"/>
      <c r="EW602" s="38"/>
      <c r="EX602" s="38"/>
      <c r="EY602" s="38"/>
      <c r="EZ602" s="38"/>
      <c r="FA602" s="38"/>
      <c r="FB602" s="38"/>
      <c r="FC602" s="38"/>
      <c r="FD602" s="38"/>
      <c r="FE602" s="38"/>
      <c r="FF602" s="38"/>
      <c r="FG602" s="38"/>
      <c r="FH602" s="38"/>
      <c r="FI602" s="38"/>
      <c r="FJ602" s="38"/>
      <c r="FK602" s="38"/>
      <c r="FL602" s="38"/>
      <c r="FM602" s="38"/>
      <c r="FN602" s="38"/>
      <c r="FO602" s="38"/>
      <c r="FP602" s="38"/>
      <c r="FQ602" s="38"/>
      <c r="FR602" s="38"/>
      <c r="FS602" s="38"/>
      <c r="FT602" s="38"/>
      <c r="FU602" s="38"/>
      <c r="FV602" s="38"/>
      <c r="FW602" s="38"/>
      <c r="FX602" s="38"/>
      <c r="FY602" s="38"/>
      <c r="FZ602" s="38"/>
      <c r="GA602" s="38"/>
      <c r="GB602" s="38"/>
      <c r="GC602" s="38"/>
      <c r="GD602" s="38"/>
      <c r="GE602" s="38"/>
      <c r="GF602" s="38"/>
      <c r="GG602" s="38"/>
      <c r="GH602" s="38"/>
      <c r="GI602" s="38"/>
      <c r="GJ602" s="38"/>
      <c r="GK602" s="38"/>
      <c r="GL602" s="38"/>
      <c r="GM602" s="38"/>
      <c r="GN602" s="38"/>
      <c r="GO602" s="38"/>
      <c r="GP602" s="38"/>
      <c r="GQ602" s="38"/>
      <c r="GR602" s="38"/>
      <c r="GS602" s="38"/>
      <c r="GT602" s="38"/>
      <c r="GU602" s="38"/>
      <c r="GV602" s="38"/>
      <c r="GW602" s="38"/>
      <c r="GX602" s="38"/>
      <c r="GY602" s="38"/>
      <c r="GZ602" s="38"/>
      <c r="HA602" s="38"/>
      <c r="HB602" s="38"/>
      <c r="HC602" s="38"/>
      <c r="HD602" s="38"/>
      <c r="HE602" s="38"/>
      <c r="HF602" s="38"/>
      <c r="HG602" s="38"/>
      <c r="HH602" s="38"/>
      <c r="HI602" s="38"/>
      <c r="HJ602" s="38"/>
      <c r="HK602" s="38"/>
      <c r="HL602" s="38"/>
      <c r="HM602" s="38"/>
      <c r="HN602" s="38"/>
      <c r="HO602" s="38"/>
      <c r="HP602" s="38"/>
      <c r="HQ602" s="38"/>
      <c r="HR602" s="38"/>
      <c r="HS602" s="38"/>
      <c r="HT602" s="38"/>
      <c r="HU602" s="38"/>
      <c r="HV602" s="38"/>
      <c r="HW602" s="38"/>
      <c r="HX602" s="38"/>
      <c r="HY602" s="38"/>
      <c r="HZ602" s="38"/>
      <c r="IA602" s="38"/>
      <c r="IB602" s="38"/>
      <c r="IC602" s="38"/>
      <c r="ID602" s="38"/>
      <c r="IE602" s="38"/>
      <c r="IF602" s="38"/>
      <c r="IG602" s="38"/>
      <c r="IH602" s="38"/>
    </row>
    <row r="603" ht="19.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38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  <c r="DS603" s="38"/>
      <c r="DT603" s="38"/>
      <c r="DU603" s="38"/>
      <c r="DV603" s="38"/>
      <c r="DW603" s="38"/>
      <c r="DX603" s="38"/>
      <c r="DY603" s="38"/>
      <c r="DZ603" s="38"/>
      <c r="EA603" s="38"/>
      <c r="EB603" s="38"/>
      <c r="EC603" s="38"/>
      <c r="ED603" s="38"/>
      <c r="EE603" s="38"/>
      <c r="EF603" s="38"/>
      <c r="EG603" s="38"/>
      <c r="EH603" s="38"/>
      <c r="EI603" s="38"/>
      <c r="EJ603" s="38"/>
      <c r="EK603" s="38"/>
      <c r="EL603" s="38"/>
      <c r="EM603" s="38"/>
      <c r="EN603" s="38"/>
      <c r="EO603" s="38"/>
      <c r="EP603" s="38"/>
      <c r="EQ603" s="38"/>
      <c r="ER603" s="38"/>
      <c r="ES603" s="38"/>
      <c r="ET603" s="38"/>
      <c r="EU603" s="38"/>
      <c r="EV603" s="38"/>
      <c r="EW603" s="38"/>
      <c r="EX603" s="38"/>
      <c r="EY603" s="38"/>
      <c r="EZ603" s="38"/>
      <c r="FA603" s="38"/>
      <c r="FB603" s="38"/>
      <c r="FC603" s="38"/>
      <c r="FD603" s="38"/>
      <c r="FE603" s="38"/>
      <c r="FF603" s="38"/>
      <c r="FG603" s="38"/>
      <c r="FH603" s="38"/>
      <c r="FI603" s="38"/>
      <c r="FJ603" s="38"/>
      <c r="FK603" s="38"/>
      <c r="FL603" s="38"/>
      <c r="FM603" s="38"/>
      <c r="FN603" s="38"/>
      <c r="FO603" s="38"/>
      <c r="FP603" s="38"/>
      <c r="FQ603" s="38"/>
      <c r="FR603" s="38"/>
      <c r="FS603" s="38"/>
      <c r="FT603" s="38"/>
      <c r="FU603" s="38"/>
      <c r="FV603" s="38"/>
      <c r="FW603" s="38"/>
      <c r="FX603" s="38"/>
      <c r="FY603" s="38"/>
      <c r="FZ603" s="38"/>
      <c r="GA603" s="38"/>
      <c r="GB603" s="38"/>
      <c r="GC603" s="38"/>
      <c r="GD603" s="38"/>
      <c r="GE603" s="38"/>
      <c r="GF603" s="38"/>
      <c r="GG603" s="38"/>
      <c r="GH603" s="38"/>
      <c r="GI603" s="38"/>
      <c r="GJ603" s="38"/>
      <c r="GK603" s="38"/>
      <c r="GL603" s="38"/>
      <c r="GM603" s="38"/>
      <c r="GN603" s="38"/>
      <c r="GO603" s="38"/>
      <c r="GP603" s="38"/>
      <c r="GQ603" s="38"/>
      <c r="GR603" s="38"/>
      <c r="GS603" s="38"/>
      <c r="GT603" s="38"/>
      <c r="GU603" s="38"/>
      <c r="GV603" s="38"/>
      <c r="GW603" s="38"/>
      <c r="GX603" s="38"/>
      <c r="GY603" s="38"/>
      <c r="GZ603" s="38"/>
      <c r="HA603" s="38"/>
      <c r="HB603" s="38"/>
      <c r="HC603" s="38"/>
      <c r="HD603" s="38"/>
      <c r="HE603" s="38"/>
      <c r="HF603" s="38"/>
      <c r="HG603" s="38"/>
      <c r="HH603" s="38"/>
      <c r="HI603" s="38"/>
      <c r="HJ603" s="38"/>
      <c r="HK603" s="38"/>
      <c r="HL603" s="38"/>
      <c r="HM603" s="38"/>
      <c r="HN603" s="38"/>
      <c r="HO603" s="38"/>
      <c r="HP603" s="38"/>
      <c r="HQ603" s="38"/>
      <c r="HR603" s="38"/>
      <c r="HS603" s="38"/>
      <c r="HT603" s="38"/>
      <c r="HU603" s="38"/>
      <c r="HV603" s="38"/>
      <c r="HW603" s="38"/>
      <c r="HX603" s="38"/>
      <c r="HY603" s="38"/>
      <c r="HZ603" s="38"/>
      <c r="IA603" s="38"/>
      <c r="IB603" s="38"/>
      <c r="IC603" s="38"/>
      <c r="ID603" s="38"/>
      <c r="IE603" s="38"/>
      <c r="IF603" s="38"/>
      <c r="IG603" s="38"/>
      <c r="IH603" s="38"/>
    </row>
    <row r="604" ht="19.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  <c r="CH604" s="38"/>
      <c r="CI604" s="38"/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38"/>
      <c r="DB604" s="38"/>
      <c r="DC604" s="38"/>
      <c r="DD604" s="38"/>
      <c r="DE604" s="38"/>
      <c r="DF604" s="38"/>
      <c r="DG604" s="38"/>
      <c r="DH604" s="38"/>
      <c r="DI604" s="38"/>
      <c r="DJ604" s="38"/>
      <c r="DK604" s="38"/>
      <c r="DL604" s="38"/>
      <c r="DM604" s="38"/>
      <c r="DN604" s="38"/>
      <c r="DO604" s="38"/>
      <c r="DP604" s="38"/>
      <c r="DQ604" s="38"/>
      <c r="DR604" s="38"/>
      <c r="DS604" s="38"/>
      <c r="DT604" s="38"/>
      <c r="DU604" s="38"/>
      <c r="DV604" s="38"/>
      <c r="DW604" s="38"/>
      <c r="DX604" s="38"/>
      <c r="DY604" s="38"/>
      <c r="DZ604" s="38"/>
      <c r="EA604" s="38"/>
      <c r="EB604" s="38"/>
      <c r="EC604" s="38"/>
      <c r="ED604" s="38"/>
      <c r="EE604" s="38"/>
      <c r="EF604" s="38"/>
      <c r="EG604" s="38"/>
      <c r="EH604" s="38"/>
      <c r="EI604" s="38"/>
      <c r="EJ604" s="38"/>
      <c r="EK604" s="38"/>
      <c r="EL604" s="38"/>
      <c r="EM604" s="38"/>
      <c r="EN604" s="38"/>
      <c r="EO604" s="38"/>
      <c r="EP604" s="38"/>
      <c r="EQ604" s="38"/>
      <c r="ER604" s="38"/>
      <c r="ES604" s="38"/>
      <c r="ET604" s="38"/>
      <c r="EU604" s="38"/>
      <c r="EV604" s="38"/>
      <c r="EW604" s="38"/>
      <c r="EX604" s="38"/>
      <c r="EY604" s="38"/>
      <c r="EZ604" s="38"/>
      <c r="FA604" s="38"/>
      <c r="FB604" s="38"/>
      <c r="FC604" s="38"/>
      <c r="FD604" s="38"/>
      <c r="FE604" s="38"/>
      <c r="FF604" s="38"/>
      <c r="FG604" s="38"/>
      <c r="FH604" s="38"/>
      <c r="FI604" s="38"/>
      <c r="FJ604" s="38"/>
      <c r="FK604" s="38"/>
      <c r="FL604" s="38"/>
      <c r="FM604" s="38"/>
      <c r="FN604" s="38"/>
      <c r="FO604" s="38"/>
      <c r="FP604" s="38"/>
      <c r="FQ604" s="38"/>
      <c r="FR604" s="38"/>
      <c r="FS604" s="38"/>
      <c r="FT604" s="38"/>
      <c r="FU604" s="38"/>
      <c r="FV604" s="38"/>
      <c r="FW604" s="38"/>
      <c r="FX604" s="38"/>
      <c r="FY604" s="38"/>
      <c r="FZ604" s="38"/>
      <c r="GA604" s="38"/>
      <c r="GB604" s="38"/>
      <c r="GC604" s="38"/>
      <c r="GD604" s="38"/>
      <c r="GE604" s="38"/>
      <c r="GF604" s="38"/>
      <c r="GG604" s="38"/>
      <c r="GH604" s="38"/>
      <c r="GI604" s="38"/>
      <c r="GJ604" s="38"/>
      <c r="GK604" s="38"/>
      <c r="GL604" s="38"/>
      <c r="GM604" s="38"/>
      <c r="GN604" s="38"/>
      <c r="GO604" s="38"/>
      <c r="GP604" s="38"/>
      <c r="GQ604" s="38"/>
      <c r="GR604" s="38"/>
      <c r="GS604" s="38"/>
      <c r="GT604" s="38"/>
      <c r="GU604" s="38"/>
      <c r="GV604" s="38"/>
      <c r="GW604" s="38"/>
      <c r="GX604" s="38"/>
      <c r="GY604" s="38"/>
      <c r="GZ604" s="38"/>
      <c r="HA604" s="38"/>
      <c r="HB604" s="38"/>
      <c r="HC604" s="38"/>
      <c r="HD604" s="38"/>
      <c r="HE604" s="38"/>
      <c r="HF604" s="38"/>
      <c r="HG604" s="38"/>
      <c r="HH604" s="38"/>
      <c r="HI604" s="38"/>
      <c r="HJ604" s="38"/>
      <c r="HK604" s="38"/>
      <c r="HL604" s="38"/>
      <c r="HM604" s="38"/>
      <c r="HN604" s="38"/>
      <c r="HO604" s="38"/>
      <c r="HP604" s="38"/>
      <c r="HQ604" s="38"/>
      <c r="HR604" s="38"/>
      <c r="HS604" s="38"/>
      <c r="HT604" s="38"/>
      <c r="HU604" s="38"/>
      <c r="HV604" s="38"/>
      <c r="HW604" s="38"/>
      <c r="HX604" s="38"/>
      <c r="HY604" s="38"/>
      <c r="HZ604" s="38"/>
      <c r="IA604" s="38"/>
      <c r="IB604" s="38"/>
      <c r="IC604" s="38"/>
      <c r="ID604" s="38"/>
      <c r="IE604" s="38"/>
      <c r="IF604" s="38"/>
      <c r="IG604" s="38"/>
      <c r="IH604" s="38"/>
    </row>
    <row r="605" ht="19.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38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  <c r="DS605" s="38"/>
      <c r="DT605" s="38"/>
      <c r="DU605" s="38"/>
      <c r="DV605" s="38"/>
      <c r="DW605" s="38"/>
      <c r="DX605" s="38"/>
      <c r="DY605" s="38"/>
      <c r="DZ605" s="38"/>
      <c r="EA605" s="38"/>
      <c r="EB605" s="38"/>
      <c r="EC605" s="38"/>
      <c r="ED605" s="38"/>
      <c r="EE605" s="38"/>
      <c r="EF605" s="38"/>
      <c r="EG605" s="38"/>
      <c r="EH605" s="38"/>
      <c r="EI605" s="38"/>
      <c r="EJ605" s="38"/>
      <c r="EK605" s="38"/>
      <c r="EL605" s="38"/>
      <c r="EM605" s="38"/>
      <c r="EN605" s="38"/>
      <c r="EO605" s="38"/>
      <c r="EP605" s="38"/>
      <c r="EQ605" s="38"/>
      <c r="ER605" s="38"/>
      <c r="ES605" s="38"/>
      <c r="ET605" s="38"/>
      <c r="EU605" s="38"/>
      <c r="EV605" s="38"/>
      <c r="EW605" s="38"/>
      <c r="EX605" s="38"/>
      <c r="EY605" s="38"/>
      <c r="EZ605" s="38"/>
      <c r="FA605" s="38"/>
      <c r="FB605" s="38"/>
      <c r="FC605" s="38"/>
      <c r="FD605" s="38"/>
      <c r="FE605" s="38"/>
      <c r="FF605" s="38"/>
      <c r="FG605" s="38"/>
      <c r="FH605" s="38"/>
      <c r="FI605" s="38"/>
      <c r="FJ605" s="38"/>
      <c r="FK605" s="38"/>
      <c r="FL605" s="38"/>
      <c r="FM605" s="38"/>
      <c r="FN605" s="38"/>
      <c r="FO605" s="38"/>
      <c r="FP605" s="38"/>
      <c r="FQ605" s="38"/>
      <c r="FR605" s="38"/>
      <c r="FS605" s="38"/>
      <c r="FT605" s="38"/>
      <c r="FU605" s="38"/>
      <c r="FV605" s="38"/>
      <c r="FW605" s="38"/>
      <c r="FX605" s="38"/>
      <c r="FY605" s="38"/>
      <c r="FZ605" s="38"/>
      <c r="GA605" s="38"/>
      <c r="GB605" s="38"/>
      <c r="GC605" s="38"/>
      <c r="GD605" s="38"/>
      <c r="GE605" s="38"/>
      <c r="GF605" s="38"/>
      <c r="GG605" s="38"/>
      <c r="GH605" s="38"/>
      <c r="GI605" s="38"/>
      <c r="GJ605" s="38"/>
      <c r="GK605" s="38"/>
      <c r="GL605" s="38"/>
      <c r="GM605" s="38"/>
      <c r="GN605" s="38"/>
      <c r="GO605" s="38"/>
      <c r="GP605" s="38"/>
      <c r="GQ605" s="38"/>
      <c r="GR605" s="38"/>
      <c r="GS605" s="38"/>
      <c r="GT605" s="38"/>
      <c r="GU605" s="38"/>
      <c r="GV605" s="38"/>
      <c r="GW605" s="38"/>
      <c r="GX605" s="38"/>
      <c r="GY605" s="38"/>
      <c r="GZ605" s="38"/>
      <c r="HA605" s="38"/>
      <c r="HB605" s="38"/>
      <c r="HC605" s="38"/>
      <c r="HD605" s="38"/>
      <c r="HE605" s="38"/>
      <c r="HF605" s="38"/>
      <c r="HG605" s="38"/>
      <c r="HH605" s="38"/>
      <c r="HI605" s="38"/>
      <c r="HJ605" s="38"/>
      <c r="HK605" s="38"/>
      <c r="HL605" s="38"/>
      <c r="HM605" s="38"/>
      <c r="HN605" s="38"/>
      <c r="HO605" s="38"/>
      <c r="HP605" s="38"/>
      <c r="HQ605" s="38"/>
      <c r="HR605" s="38"/>
      <c r="HS605" s="38"/>
      <c r="HT605" s="38"/>
      <c r="HU605" s="38"/>
      <c r="HV605" s="38"/>
      <c r="HW605" s="38"/>
      <c r="HX605" s="38"/>
      <c r="HY605" s="38"/>
      <c r="HZ605" s="38"/>
      <c r="IA605" s="38"/>
      <c r="IB605" s="38"/>
      <c r="IC605" s="38"/>
      <c r="ID605" s="38"/>
      <c r="IE605" s="38"/>
      <c r="IF605" s="38"/>
      <c r="IG605" s="38"/>
      <c r="IH605" s="38"/>
    </row>
    <row r="606" ht="19.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  <c r="CH606" s="38"/>
      <c r="CI606" s="38"/>
      <c r="CJ606" s="38"/>
      <c r="CK606" s="38"/>
      <c r="CL606" s="38"/>
      <c r="CM606" s="38"/>
      <c r="CN606" s="38"/>
      <c r="CO606" s="38"/>
      <c r="CP606" s="38"/>
      <c r="CQ606" s="38"/>
      <c r="CR606" s="38"/>
      <c r="CS606" s="38"/>
      <c r="CT606" s="38"/>
      <c r="CU606" s="38"/>
      <c r="CV606" s="38"/>
      <c r="CW606" s="38"/>
      <c r="CX606" s="38"/>
      <c r="CY606" s="38"/>
      <c r="CZ606" s="38"/>
      <c r="DA606" s="38"/>
      <c r="DB606" s="38"/>
      <c r="DC606" s="38"/>
      <c r="DD606" s="38"/>
      <c r="DE606" s="38"/>
      <c r="DF606" s="38"/>
      <c r="DG606" s="38"/>
      <c r="DH606" s="38"/>
      <c r="DI606" s="38"/>
      <c r="DJ606" s="38"/>
      <c r="DK606" s="38"/>
      <c r="DL606" s="38"/>
      <c r="DM606" s="38"/>
      <c r="DN606" s="38"/>
      <c r="DO606" s="38"/>
      <c r="DP606" s="38"/>
      <c r="DQ606" s="38"/>
      <c r="DR606" s="38"/>
      <c r="DS606" s="38"/>
      <c r="DT606" s="38"/>
      <c r="DU606" s="38"/>
      <c r="DV606" s="38"/>
      <c r="DW606" s="38"/>
      <c r="DX606" s="38"/>
      <c r="DY606" s="38"/>
      <c r="DZ606" s="38"/>
      <c r="EA606" s="38"/>
      <c r="EB606" s="38"/>
      <c r="EC606" s="38"/>
      <c r="ED606" s="38"/>
      <c r="EE606" s="38"/>
      <c r="EF606" s="38"/>
      <c r="EG606" s="38"/>
      <c r="EH606" s="38"/>
      <c r="EI606" s="38"/>
      <c r="EJ606" s="38"/>
      <c r="EK606" s="38"/>
      <c r="EL606" s="38"/>
      <c r="EM606" s="38"/>
      <c r="EN606" s="38"/>
      <c r="EO606" s="38"/>
      <c r="EP606" s="38"/>
      <c r="EQ606" s="38"/>
      <c r="ER606" s="38"/>
      <c r="ES606" s="38"/>
      <c r="ET606" s="38"/>
      <c r="EU606" s="38"/>
      <c r="EV606" s="38"/>
      <c r="EW606" s="38"/>
      <c r="EX606" s="38"/>
      <c r="EY606" s="38"/>
      <c r="EZ606" s="38"/>
      <c r="FA606" s="38"/>
      <c r="FB606" s="38"/>
      <c r="FC606" s="38"/>
      <c r="FD606" s="38"/>
      <c r="FE606" s="38"/>
      <c r="FF606" s="38"/>
      <c r="FG606" s="38"/>
      <c r="FH606" s="38"/>
      <c r="FI606" s="38"/>
      <c r="FJ606" s="38"/>
      <c r="FK606" s="38"/>
      <c r="FL606" s="38"/>
      <c r="FM606" s="38"/>
      <c r="FN606" s="38"/>
      <c r="FO606" s="38"/>
      <c r="FP606" s="38"/>
      <c r="FQ606" s="38"/>
      <c r="FR606" s="38"/>
      <c r="FS606" s="38"/>
      <c r="FT606" s="38"/>
      <c r="FU606" s="38"/>
      <c r="FV606" s="38"/>
      <c r="FW606" s="38"/>
      <c r="FX606" s="38"/>
      <c r="FY606" s="38"/>
      <c r="FZ606" s="38"/>
      <c r="GA606" s="38"/>
      <c r="GB606" s="38"/>
      <c r="GC606" s="38"/>
      <c r="GD606" s="38"/>
      <c r="GE606" s="38"/>
      <c r="GF606" s="38"/>
      <c r="GG606" s="38"/>
      <c r="GH606" s="38"/>
      <c r="GI606" s="38"/>
      <c r="GJ606" s="38"/>
      <c r="GK606" s="38"/>
      <c r="GL606" s="38"/>
      <c r="GM606" s="38"/>
      <c r="GN606" s="38"/>
      <c r="GO606" s="38"/>
      <c r="GP606" s="38"/>
      <c r="GQ606" s="38"/>
      <c r="GR606" s="38"/>
      <c r="GS606" s="38"/>
      <c r="GT606" s="38"/>
      <c r="GU606" s="38"/>
      <c r="GV606" s="38"/>
      <c r="GW606" s="38"/>
      <c r="GX606" s="38"/>
      <c r="GY606" s="38"/>
      <c r="GZ606" s="38"/>
      <c r="HA606" s="38"/>
      <c r="HB606" s="38"/>
      <c r="HC606" s="38"/>
      <c r="HD606" s="38"/>
      <c r="HE606" s="38"/>
      <c r="HF606" s="38"/>
      <c r="HG606" s="38"/>
      <c r="HH606" s="38"/>
      <c r="HI606" s="38"/>
      <c r="HJ606" s="38"/>
      <c r="HK606" s="38"/>
      <c r="HL606" s="38"/>
      <c r="HM606" s="38"/>
      <c r="HN606" s="38"/>
      <c r="HO606" s="38"/>
      <c r="HP606" s="38"/>
      <c r="HQ606" s="38"/>
      <c r="HR606" s="38"/>
      <c r="HS606" s="38"/>
      <c r="HT606" s="38"/>
      <c r="HU606" s="38"/>
      <c r="HV606" s="38"/>
      <c r="HW606" s="38"/>
      <c r="HX606" s="38"/>
      <c r="HY606" s="38"/>
      <c r="HZ606" s="38"/>
      <c r="IA606" s="38"/>
      <c r="IB606" s="38"/>
      <c r="IC606" s="38"/>
      <c r="ID606" s="38"/>
      <c r="IE606" s="38"/>
      <c r="IF606" s="38"/>
      <c r="IG606" s="38"/>
      <c r="IH606" s="38"/>
    </row>
    <row r="607" ht="19.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  <c r="CH607" s="38"/>
      <c r="CI607" s="38"/>
      <c r="CJ607" s="38"/>
      <c r="CK607" s="38"/>
      <c r="CL607" s="38"/>
      <c r="CM607" s="38"/>
      <c r="CN607" s="38"/>
      <c r="CO607" s="38"/>
      <c r="CP607" s="38"/>
      <c r="CQ607" s="38"/>
      <c r="CR607" s="38"/>
      <c r="CS607" s="38"/>
      <c r="CT607" s="38"/>
      <c r="CU607" s="38"/>
      <c r="CV607" s="38"/>
      <c r="CW607" s="38"/>
      <c r="CX607" s="38"/>
      <c r="CY607" s="38"/>
      <c r="CZ607" s="38"/>
      <c r="DA607" s="38"/>
      <c r="DB607" s="38"/>
      <c r="DC607" s="38"/>
      <c r="DD607" s="38"/>
      <c r="DE607" s="38"/>
      <c r="DF607" s="38"/>
      <c r="DG607" s="38"/>
      <c r="DH607" s="38"/>
      <c r="DI607" s="38"/>
      <c r="DJ607" s="38"/>
      <c r="DK607" s="38"/>
      <c r="DL607" s="38"/>
      <c r="DM607" s="38"/>
      <c r="DN607" s="38"/>
      <c r="DO607" s="38"/>
      <c r="DP607" s="38"/>
      <c r="DQ607" s="38"/>
      <c r="DR607" s="38"/>
      <c r="DS607" s="38"/>
      <c r="DT607" s="38"/>
      <c r="DU607" s="38"/>
      <c r="DV607" s="38"/>
      <c r="DW607" s="38"/>
      <c r="DX607" s="38"/>
      <c r="DY607" s="38"/>
      <c r="DZ607" s="38"/>
      <c r="EA607" s="38"/>
      <c r="EB607" s="38"/>
      <c r="EC607" s="38"/>
      <c r="ED607" s="38"/>
      <c r="EE607" s="38"/>
      <c r="EF607" s="38"/>
      <c r="EG607" s="38"/>
      <c r="EH607" s="38"/>
      <c r="EI607" s="38"/>
      <c r="EJ607" s="38"/>
      <c r="EK607" s="38"/>
      <c r="EL607" s="38"/>
      <c r="EM607" s="38"/>
      <c r="EN607" s="38"/>
      <c r="EO607" s="38"/>
      <c r="EP607" s="38"/>
      <c r="EQ607" s="38"/>
      <c r="ER607" s="38"/>
      <c r="ES607" s="38"/>
      <c r="ET607" s="38"/>
      <c r="EU607" s="38"/>
      <c r="EV607" s="38"/>
      <c r="EW607" s="38"/>
      <c r="EX607" s="38"/>
      <c r="EY607" s="38"/>
      <c r="EZ607" s="38"/>
      <c r="FA607" s="38"/>
      <c r="FB607" s="38"/>
      <c r="FC607" s="38"/>
      <c r="FD607" s="38"/>
      <c r="FE607" s="38"/>
      <c r="FF607" s="38"/>
      <c r="FG607" s="38"/>
      <c r="FH607" s="38"/>
      <c r="FI607" s="38"/>
      <c r="FJ607" s="38"/>
      <c r="FK607" s="38"/>
      <c r="FL607" s="38"/>
      <c r="FM607" s="38"/>
      <c r="FN607" s="38"/>
      <c r="FO607" s="38"/>
      <c r="FP607" s="38"/>
      <c r="FQ607" s="38"/>
      <c r="FR607" s="38"/>
      <c r="FS607" s="38"/>
      <c r="FT607" s="38"/>
      <c r="FU607" s="38"/>
      <c r="FV607" s="38"/>
      <c r="FW607" s="38"/>
      <c r="FX607" s="38"/>
      <c r="FY607" s="38"/>
      <c r="FZ607" s="38"/>
      <c r="GA607" s="38"/>
      <c r="GB607" s="38"/>
      <c r="GC607" s="38"/>
      <c r="GD607" s="38"/>
      <c r="GE607" s="38"/>
      <c r="GF607" s="38"/>
      <c r="GG607" s="38"/>
      <c r="GH607" s="38"/>
      <c r="GI607" s="38"/>
      <c r="GJ607" s="38"/>
      <c r="GK607" s="38"/>
      <c r="GL607" s="38"/>
      <c r="GM607" s="38"/>
      <c r="GN607" s="38"/>
      <c r="GO607" s="38"/>
      <c r="GP607" s="38"/>
      <c r="GQ607" s="38"/>
      <c r="GR607" s="38"/>
      <c r="GS607" s="38"/>
      <c r="GT607" s="38"/>
      <c r="GU607" s="38"/>
      <c r="GV607" s="38"/>
      <c r="GW607" s="38"/>
      <c r="GX607" s="38"/>
      <c r="GY607" s="38"/>
      <c r="GZ607" s="38"/>
      <c r="HA607" s="38"/>
      <c r="HB607" s="38"/>
      <c r="HC607" s="38"/>
      <c r="HD607" s="38"/>
      <c r="HE607" s="38"/>
      <c r="HF607" s="38"/>
      <c r="HG607" s="38"/>
      <c r="HH607" s="38"/>
      <c r="HI607" s="38"/>
      <c r="HJ607" s="38"/>
      <c r="HK607" s="38"/>
      <c r="HL607" s="38"/>
      <c r="HM607" s="38"/>
      <c r="HN607" s="38"/>
      <c r="HO607" s="38"/>
      <c r="HP607" s="38"/>
      <c r="HQ607" s="38"/>
      <c r="HR607" s="38"/>
      <c r="HS607" s="38"/>
      <c r="HT607" s="38"/>
      <c r="HU607" s="38"/>
      <c r="HV607" s="38"/>
      <c r="HW607" s="38"/>
      <c r="HX607" s="38"/>
      <c r="HY607" s="38"/>
      <c r="HZ607" s="38"/>
      <c r="IA607" s="38"/>
      <c r="IB607" s="38"/>
      <c r="IC607" s="38"/>
      <c r="ID607" s="38"/>
      <c r="IE607" s="38"/>
      <c r="IF607" s="38"/>
      <c r="IG607" s="38"/>
      <c r="IH607" s="38"/>
    </row>
    <row r="608" ht="19.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  <c r="CE608" s="38"/>
      <c r="CF608" s="38"/>
      <c r="CG608" s="38"/>
      <c r="CH608" s="38"/>
      <c r="CI608" s="38"/>
      <c r="CJ608" s="38"/>
      <c r="CK608" s="38"/>
      <c r="CL608" s="38"/>
      <c r="CM608" s="38"/>
      <c r="CN608" s="38"/>
      <c r="CO608" s="38"/>
      <c r="CP608" s="38"/>
      <c r="CQ608" s="38"/>
      <c r="CR608" s="38"/>
      <c r="CS608" s="38"/>
      <c r="CT608" s="38"/>
      <c r="CU608" s="38"/>
      <c r="CV608" s="38"/>
      <c r="CW608" s="38"/>
      <c r="CX608" s="38"/>
      <c r="CY608" s="38"/>
      <c r="CZ608" s="38"/>
      <c r="DA608" s="38"/>
      <c r="DB608" s="38"/>
      <c r="DC608" s="38"/>
      <c r="DD608" s="38"/>
      <c r="DE608" s="38"/>
      <c r="DF608" s="38"/>
      <c r="DG608" s="38"/>
      <c r="DH608" s="38"/>
      <c r="DI608" s="38"/>
      <c r="DJ608" s="38"/>
      <c r="DK608" s="38"/>
      <c r="DL608" s="38"/>
      <c r="DM608" s="38"/>
      <c r="DN608" s="38"/>
      <c r="DO608" s="38"/>
      <c r="DP608" s="38"/>
      <c r="DQ608" s="38"/>
      <c r="DR608" s="38"/>
      <c r="DS608" s="38"/>
      <c r="DT608" s="38"/>
      <c r="DU608" s="38"/>
      <c r="DV608" s="38"/>
      <c r="DW608" s="38"/>
      <c r="DX608" s="38"/>
      <c r="DY608" s="38"/>
      <c r="DZ608" s="38"/>
      <c r="EA608" s="38"/>
      <c r="EB608" s="38"/>
      <c r="EC608" s="38"/>
      <c r="ED608" s="38"/>
      <c r="EE608" s="38"/>
      <c r="EF608" s="38"/>
      <c r="EG608" s="38"/>
      <c r="EH608" s="38"/>
      <c r="EI608" s="38"/>
      <c r="EJ608" s="38"/>
      <c r="EK608" s="38"/>
      <c r="EL608" s="38"/>
      <c r="EM608" s="38"/>
      <c r="EN608" s="38"/>
      <c r="EO608" s="38"/>
      <c r="EP608" s="38"/>
      <c r="EQ608" s="38"/>
      <c r="ER608" s="38"/>
      <c r="ES608" s="38"/>
      <c r="ET608" s="38"/>
      <c r="EU608" s="38"/>
      <c r="EV608" s="38"/>
      <c r="EW608" s="38"/>
      <c r="EX608" s="38"/>
      <c r="EY608" s="38"/>
      <c r="EZ608" s="38"/>
      <c r="FA608" s="38"/>
      <c r="FB608" s="38"/>
      <c r="FC608" s="38"/>
      <c r="FD608" s="38"/>
      <c r="FE608" s="38"/>
      <c r="FF608" s="38"/>
      <c r="FG608" s="38"/>
      <c r="FH608" s="38"/>
      <c r="FI608" s="38"/>
      <c r="FJ608" s="38"/>
      <c r="FK608" s="38"/>
      <c r="FL608" s="38"/>
      <c r="FM608" s="38"/>
      <c r="FN608" s="38"/>
      <c r="FO608" s="38"/>
      <c r="FP608" s="38"/>
      <c r="FQ608" s="38"/>
      <c r="FR608" s="38"/>
      <c r="FS608" s="38"/>
      <c r="FT608" s="38"/>
      <c r="FU608" s="38"/>
      <c r="FV608" s="38"/>
      <c r="FW608" s="38"/>
      <c r="FX608" s="38"/>
      <c r="FY608" s="38"/>
      <c r="FZ608" s="38"/>
      <c r="GA608" s="38"/>
      <c r="GB608" s="38"/>
      <c r="GC608" s="38"/>
      <c r="GD608" s="38"/>
      <c r="GE608" s="38"/>
      <c r="GF608" s="38"/>
      <c r="GG608" s="38"/>
      <c r="GH608" s="38"/>
      <c r="GI608" s="38"/>
      <c r="GJ608" s="38"/>
      <c r="GK608" s="38"/>
      <c r="GL608" s="38"/>
      <c r="GM608" s="38"/>
      <c r="GN608" s="38"/>
      <c r="GO608" s="38"/>
      <c r="GP608" s="38"/>
      <c r="GQ608" s="38"/>
      <c r="GR608" s="38"/>
      <c r="GS608" s="38"/>
      <c r="GT608" s="38"/>
      <c r="GU608" s="38"/>
      <c r="GV608" s="38"/>
      <c r="GW608" s="38"/>
      <c r="GX608" s="38"/>
      <c r="GY608" s="38"/>
      <c r="GZ608" s="38"/>
      <c r="HA608" s="38"/>
      <c r="HB608" s="38"/>
      <c r="HC608" s="38"/>
      <c r="HD608" s="38"/>
      <c r="HE608" s="38"/>
      <c r="HF608" s="38"/>
      <c r="HG608" s="38"/>
      <c r="HH608" s="38"/>
      <c r="HI608" s="38"/>
      <c r="HJ608" s="38"/>
      <c r="HK608" s="38"/>
      <c r="HL608" s="38"/>
      <c r="HM608" s="38"/>
      <c r="HN608" s="38"/>
      <c r="HO608" s="38"/>
      <c r="HP608" s="38"/>
      <c r="HQ608" s="38"/>
      <c r="HR608" s="38"/>
      <c r="HS608" s="38"/>
      <c r="HT608" s="38"/>
      <c r="HU608" s="38"/>
      <c r="HV608" s="38"/>
      <c r="HW608" s="38"/>
      <c r="HX608" s="38"/>
      <c r="HY608" s="38"/>
      <c r="HZ608" s="38"/>
      <c r="IA608" s="38"/>
      <c r="IB608" s="38"/>
      <c r="IC608" s="38"/>
      <c r="ID608" s="38"/>
      <c r="IE608" s="38"/>
      <c r="IF608" s="38"/>
      <c r="IG608" s="38"/>
      <c r="IH608" s="38"/>
    </row>
    <row r="609" ht="19.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38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  <c r="DS609" s="38"/>
      <c r="DT609" s="38"/>
      <c r="DU609" s="38"/>
      <c r="DV609" s="38"/>
      <c r="DW609" s="38"/>
      <c r="DX609" s="38"/>
      <c r="DY609" s="38"/>
      <c r="DZ609" s="38"/>
      <c r="EA609" s="38"/>
      <c r="EB609" s="38"/>
      <c r="EC609" s="38"/>
      <c r="ED609" s="38"/>
      <c r="EE609" s="38"/>
      <c r="EF609" s="38"/>
      <c r="EG609" s="38"/>
      <c r="EH609" s="38"/>
      <c r="EI609" s="38"/>
      <c r="EJ609" s="38"/>
      <c r="EK609" s="38"/>
      <c r="EL609" s="38"/>
      <c r="EM609" s="38"/>
      <c r="EN609" s="38"/>
      <c r="EO609" s="38"/>
      <c r="EP609" s="38"/>
      <c r="EQ609" s="38"/>
      <c r="ER609" s="38"/>
      <c r="ES609" s="38"/>
      <c r="ET609" s="38"/>
      <c r="EU609" s="38"/>
      <c r="EV609" s="38"/>
      <c r="EW609" s="38"/>
      <c r="EX609" s="38"/>
      <c r="EY609" s="38"/>
      <c r="EZ609" s="38"/>
      <c r="FA609" s="38"/>
      <c r="FB609" s="38"/>
      <c r="FC609" s="38"/>
      <c r="FD609" s="38"/>
      <c r="FE609" s="38"/>
      <c r="FF609" s="38"/>
      <c r="FG609" s="38"/>
      <c r="FH609" s="38"/>
      <c r="FI609" s="38"/>
      <c r="FJ609" s="38"/>
      <c r="FK609" s="38"/>
      <c r="FL609" s="38"/>
      <c r="FM609" s="38"/>
      <c r="FN609" s="38"/>
      <c r="FO609" s="38"/>
      <c r="FP609" s="38"/>
      <c r="FQ609" s="38"/>
      <c r="FR609" s="38"/>
      <c r="FS609" s="38"/>
      <c r="FT609" s="38"/>
      <c r="FU609" s="38"/>
      <c r="FV609" s="38"/>
      <c r="FW609" s="38"/>
      <c r="FX609" s="38"/>
      <c r="FY609" s="38"/>
      <c r="FZ609" s="38"/>
      <c r="GA609" s="38"/>
      <c r="GB609" s="38"/>
      <c r="GC609" s="38"/>
      <c r="GD609" s="38"/>
      <c r="GE609" s="38"/>
      <c r="GF609" s="38"/>
      <c r="GG609" s="38"/>
      <c r="GH609" s="38"/>
      <c r="GI609" s="38"/>
      <c r="GJ609" s="38"/>
      <c r="GK609" s="38"/>
      <c r="GL609" s="38"/>
      <c r="GM609" s="38"/>
      <c r="GN609" s="38"/>
      <c r="GO609" s="38"/>
      <c r="GP609" s="38"/>
      <c r="GQ609" s="38"/>
      <c r="GR609" s="38"/>
      <c r="GS609" s="38"/>
      <c r="GT609" s="38"/>
      <c r="GU609" s="38"/>
      <c r="GV609" s="38"/>
      <c r="GW609" s="38"/>
      <c r="GX609" s="38"/>
      <c r="GY609" s="38"/>
      <c r="GZ609" s="38"/>
      <c r="HA609" s="38"/>
      <c r="HB609" s="38"/>
      <c r="HC609" s="38"/>
      <c r="HD609" s="38"/>
      <c r="HE609" s="38"/>
      <c r="HF609" s="38"/>
      <c r="HG609" s="38"/>
      <c r="HH609" s="38"/>
      <c r="HI609" s="38"/>
      <c r="HJ609" s="38"/>
      <c r="HK609" s="38"/>
      <c r="HL609" s="38"/>
      <c r="HM609" s="38"/>
      <c r="HN609" s="38"/>
      <c r="HO609" s="38"/>
      <c r="HP609" s="38"/>
      <c r="HQ609" s="38"/>
      <c r="HR609" s="38"/>
      <c r="HS609" s="38"/>
      <c r="HT609" s="38"/>
      <c r="HU609" s="38"/>
      <c r="HV609" s="38"/>
      <c r="HW609" s="38"/>
      <c r="HX609" s="38"/>
      <c r="HY609" s="38"/>
      <c r="HZ609" s="38"/>
      <c r="IA609" s="38"/>
      <c r="IB609" s="38"/>
      <c r="IC609" s="38"/>
      <c r="ID609" s="38"/>
      <c r="IE609" s="38"/>
      <c r="IF609" s="38"/>
      <c r="IG609" s="38"/>
      <c r="IH609" s="38"/>
    </row>
    <row r="610" ht="19.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  <c r="CH610" s="38"/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38"/>
      <c r="DB610" s="38"/>
      <c r="DC610" s="38"/>
      <c r="DD610" s="38"/>
      <c r="DE610" s="38"/>
      <c r="DF610" s="38"/>
      <c r="DG610" s="38"/>
      <c r="DH610" s="38"/>
      <c r="DI610" s="38"/>
      <c r="DJ610" s="38"/>
      <c r="DK610" s="38"/>
      <c r="DL610" s="38"/>
      <c r="DM610" s="38"/>
      <c r="DN610" s="38"/>
      <c r="DO610" s="38"/>
      <c r="DP610" s="38"/>
      <c r="DQ610" s="38"/>
      <c r="DR610" s="38"/>
      <c r="DS610" s="38"/>
      <c r="DT610" s="38"/>
      <c r="DU610" s="38"/>
      <c r="DV610" s="38"/>
      <c r="DW610" s="38"/>
      <c r="DX610" s="38"/>
      <c r="DY610" s="38"/>
      <c r="DZ610" s="38"/>
      <c r="EA610" s="38"/>
      <c r="EB610" s="38"/>
      <c r="EC610" s="38"/>
      <c r="ED610" s="38"/>
      <c r="EE610" s="38"/>
      <c r="EF610" s="38"/>
      <c r="EG610" s="38"/>
      <c r="EH610" s="38"/>
      <c r="EI610" s="38"/>
      <c r="EJ610" s="38"/>
      <c r="EK610" s="38"/>
      <c r="EL610" s="38"/>
      <c r="EM610" s="38"/>
      <c r="EN610" s="38"/>
      <c r="EO610" s="38"/>
      <c r="EP610" s="38"/>
      <c r="EQ610" s="38"/>
      <c r="ER610" s="38"/>
      <c r="ES610" s="38"/>
      <c r="ET610" s="38"/>
      <c r="EU610" s="38"/>
      <c r="EV610" s="38"/>
      <c r="EW610" s="38"/>
      <c r="EX610" s="38"/>
      <c r="EY610" s="38"/>
      <c r="EZ610" s="38"/>
      <c r="FA610" s="38"/>
      <c r="FB610" s="38"/>
      <c r="FC610" s="38"/>
      <c r="FD610" s="38"/>
      <c r="FE610" s="38"/>
      <c r="FF610" s="38"/>
      <c r="FG610" s="38"/>
      <c r="FH610" s="38"/>
      <c r="FI610" s="38"/>
      <c r="FJ610" s="38"/>
      <c r="FK610" s="38"/>
      <c r="FL610" s="38"/>
      <c r="FM610" s="38"/>
      <c r="FN610" s="38"/>
      <c r="FO610" s="38"/>
      <c r="FP610" s="38"/>
      <c r="FQ610" s="38"/>
      <c r="FR610" s="38"/>
      <c r="FS610" s="38"/>
      <c r="FT610" s="38"/>
      <c r="FU610" s="38"/>
      <c r="FV610" s="38"/>
      <c r="FW610" s="38"/>
      <c r="FX610" s="38"/>
      <c r="FY610" s="38"/>
      <c r="FZ610" s="38"/>
      <c r="GA610" s="38"/>
      <c r="GB610" s="38"/>
      <c r="GC610" s="38"/>
      <c r="GD610" s="38"/>
      <c r="GE610" s="38"/>
      <c r="GF610" s="38"/>
      <c r="GG610" s="38"/>
      <c r="GH610" s="38"/>
      <c r="GI610" s="38"/>
      <c r="GJ610" s="38"/>
      <c r="GK610" s="38"/>
      <c r="GL610" s="38"/>
      <c r="GM610" s="38"/>
      <c r="GN610" s="38"/>
      <c r="GO610" s="38"/>
      <c r="GP610" s="38"/>
      <c r="GQ610" s="38"/>
      <c r="GR610" s="38"/>
      <c r="GS610" s="38"/>
      <c r="GT610" s="38"/>
      <c r="GU610" s="38"/>
      <c r="GV610" s="38"/>
      <c r="GW610" s="38"/>
      <c r="GX610" s="38"/>
      <c r="GY610" s="38"/>
      <c r="GZ610" s="38"/>
      <c r="HA610" s="38"/>
      <c r="HB610" s="38"/>
      <c r="HC610" s="38"/>
      <c r="HD610" s="38"/>
      <c r="HE610" s="38"/>
      <c r="HF610" s="38"/>
      <c r="HG610" s="38"/>
      <c r="HH610" s="38"/>
      <c r="HI610" s="38"/>
      <c r="HJ610" s="38"/>
      <c r="HK610" s="38"/>
      <c r="HL610" s="38"/>
      <c r="HM610" s="38"/>
      <c r="HN610" s="38"/>
      <c r="HO610" s="38"/>
      <c r="HP610" s="38"/>
      <c r="HQ610" s="38"/>
      <c r="HR610" s="38"/>
      <c r="HS610" s="38"/>
      <c r="HT610" s="38"/>
      <c r="HU610" s="38"/>
      <c r="HV610" s="38"/>
      <c r="HW610" s="38"/>
      <c r="HX610" s="38"/>
      <c r="HY610" s="38"/>
      <c r="HZ610" s="38"/>
      <c r="IA610" s="38"/>
      <c r="IB610" s="38"/>
      <c r="IC610" s="38"/>
      <c r="ID610" s="38"/>
      <c r="IE610" s="38"/>
      <c r="IF610" s="38"/>
      <c r="IG610" s="38"/>
      <c r="IH610" s="38"/>
    </row>
    <row r="611" ht="19.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  <c r="CH611" s="38"/>
      <c r="CI611" s="38"/>
      <c r="CJ611" s="38"/>
      <c r="CK611" s="38"/>
      <c r="CL611" s="38"/>
      <c r="CM611" s="38"/>
      <c r="CN611" s="38"/>
      <c r="CO611" s="38"/>
      <c r="CP611" s="38"/>
      <c r="CQ611" s="38"/>
      <c r="CR611" s="38"/>
      <c r="CS611" s="38"/>
      <c r="CT611" s="38"/>
      <c r="CU611" s="38"/>
      <c r="CV611" s="38"/>
      <c r="CW611" s="38"/>
      <c r="CX611" s="38"/>
      <c r="CY611" s="38"/>
      <c r="CZ611" s="38"/>
      <c r="DA611" s="38"/>
      <c r="DB611" s="38"/>
      <c r="DC611" s="38"/>
      <c r="DD611" s="38"/>
      <c r="DE611" s="38"/>
      <c r="DF611" s="38"/>
      <c r="DG611" s="38"/>
      <c r="DH611" s="38"/>
      <c r="DI611" s="38"/>
      <c r="DJ611" s="38"/>
      <c r="DK611" s="38"/>
      <c r="DL611" s="38"/>
      <c r="DM611" s="38"/>
      <c r="DN611" s="38"/>
      <c r="DO611" s="38"/>
      <c r="DP611" s="38"/>
      <c r="DQ611" s="38"/>
      <c r="DR611" s="38"/>
      <c r="DS611" s="38"/>
      <c r="DT611" s="38"/>
      <c r="DU611" s="38"/>
      <c r="DV611" s="38"/>
      <c r="DW611" s="38"/>
      <c r="DX611" s="38"/>
      <c r="DY611" s="38"/>
      <c r="DZ611" s="38"/>
      <c r="EA611" s="38"/>
      <c r="EB611" s="38"/>
      <c r="EC611" s="38"/>
      <c r="ED611" s="38"/>
      <c r="EE611" s="38"/>
      <c r="EF611" s="38"/>
      <c r="EG611" s="38"/>
      <c r="EH611" s="38"/>
      <c r="EI611" s="38"/>
      <c r="EJ611" s="38"/>
      <c r="EK611" s="38"/>
      <c r="EL611" s="38"/>
      <c r="EM611" s="38"/>
      <c r="EN611" s="38"/>
      <c r="EO611" s="38"/>
      <c r="EP611" s="38"/>
      <c r="EQ611" s="38"/>
      <c r="ER611" s="38"/>
      <c r="ES611" s="38"/>
      <c r="ET611" s="38"/>
      <c r="EU611" s="38"/>
      <c r="EV611" s="38"/>
      <c r="EW611" s="38"/>
      <c r="EX611" s="38"/>
      <c r="EY611" s="38"/>
      <c r="EZ611" s="38"/>
      <c r="FA611" s="38"/>
      <c r="FB611" s="38"/>
      <c r="FC611" s="38"/>
      <c r="FD611" s="38"/>
      <c r="FE611" s="38"/>
      <c r="FF611" s="38"/>
      <c r="FG611" s="38"/>
      <c r="FH611" s="38"/>
      <c r="FI611" s="38"/>
      <c r="FJ611" s="38"/>
      <c r="FK611" s="38"/>
      <c r="FL611" s="38"/>
      <c r="FM611" s="38"/>
      <c r="FN611" s="38"/>
      <c r="FO611" s="38"/>
      <c r="FP611" s="38"/>
      <c r="FQ611" s="38"/>
      <c r="FR611" s="38"/>
      <c r="FS611" s="38"/>
      <c r="FT611" s="38"/>
      <c r="FU611" s="38"/>
      <c r="FV611" s="38"/>
      <c r="FW611" s="38"/>
      <c r="FX611" s="38"/>
      <c r="FY611" s="38"/>
      <c r="FZ611" s="38"/>
      <c r="GA611" s="38"/>
      <c r="GB611" s="38"/>
      <c r="GC611" s="38"/>
      <c r="GD611" s="38"/>
      <c r="GE611" s="38"/>
      <c r="GF611" s="38"/>
      <c r="GG611" s="38"/>
      <c r="GH611" s="38"/>
      <c r="GI611" s="38"/>
      <c r="GJ611" s="38"/>
      <c r="GK611" s="38"/>
      <c r="GL611" s="38"/>
      <c r="GM611" s="38"/>
      <c r="GN611" s="38"/>
      <c r="GO611" s="38"/>
      <c r="GP611" s="38"/>
      <c r="GQ611" s="38"/>
      <c r="GR611" s="38"/>
      <c r="GS611" s="38"/>
      <c r="GT611" s="38"/>
      <c r="GU611" s="38"/>
      <c r="GV611" s="38"/>
      <c r="GW611" s="38"/>
      <c r="GX611" s="38"/>
      <c r="GY611" s="38"/>
      <c r="GZ611" s="38"/>
      <c r="HA611" s="38"/>
      <c r="HB611" s="38"/>
      <c r="HC611" s="38"/>
      <c r="HD611" s="38"/>
      <c r="HE611" s="38"/>
      <c r="HF611" s="38"/>
      <c r="HG611" s="38"/>
      <c r="HH611" s="38"/>
      <c r="HI611" s="38"/>
      <c r="HJ611" s="38"/>
      <c r="HK611" s="38"/>
      <c r="HL611" s="38"/>
      <c r="HM611" s="38"/>
      <c r="HN611" s="38"/>
      <c r="HO611" s="38"/>
      <c r="HP611" s="38"/>
      <c r="HQ611" s="38"/>
      <c r="HR611" s="38"/>
      <c r="HS611" s="38"/>
      <c r="HT611" s="38"/>
      <c r="HU611" s="38"/>
      <c r="HV611" s="38"/>
      <c r="HW611" s="38"/>
      <c r="HX611" s="38"/>
      <c r="HY611" s="38"/>
      <c r="HZ611" s="38"/>
      <c r="IA611" s="38"/>
      <c r="IB611" s="38"/>
      <c r="IC611" s="38"/>
      <c r="ID611" s="38"/>
      <c r="IE611" s="38"/>
      <c r="IF611" s="38"/>
      <c r="IG611" s="38"/>
      <c r="IH611" s="38"/>
    </row>
    <row r="612" ht="19.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  <c r="CE612" s="38"/>
      <c r="CF612" s="38"/>
      <c r="CG612" s="38"/>
      <c r="CH612" s="38"/>
      <c r="CI612" s="38"/>
      <c r="CJ612" s="38"/>
      <c r="CK612" s="38"/>
      <c r="CL612" s="38"/>
      <c r="CM612" s="38"/>
      <c r="CN612" s="38"/>
      <c r="CO612" s="38"/>
      <c r="CP612" s="38"/>
      <c r="CQ612" s="38"/>
      <c r="CR612" s="38"/>
      <c r="CS612" s="38"/>
      <c r="CT612" s="38"/>
      <c r="CU612" s="38"/>
      <c r="CV612" s="38"/>
      <c r="CW612" s="38"/>
      <c r="CX612" s="38"/>
      <c r="CY612" s="38"/>
      <c r="CZ612" s="38"/>
      <c r="DA612" s="38"/>
      <c r="DB612" s="38"/>
      <c r="DC612" s="38"/>
      <c r="DD612" s="38"/>
      <c r="DE612" s="38"/>
      <c r="DF612" s="38"/>
      <c r="DG612" s="38"/>
      <c r="DH612" s="38"/>
      <c r="DI612" s="38"/>
      <c r="DJ612" s="38"/>
      <c r="DK612" s="38"/>
      <c r="DL612" s="38"/>
      <c r="DM612" s="38"/>
      <c r="DN612" s="38"/>
      <c r="DO612" s="38"/>
      <c r="DP612" s="38"/>
      <c r="DQ612" s="38"/>
      <c r="DR612" s="38"/>
      <c r="DS612" s="38"/>
      <c r="DT612" s="38"/>
      <c r="DU612" s="38"/>
      <c r="DV612" s="38"/>
      <c r="DW612" s="38"/>
      <c r="DX612" s="38"/>
      <c r="DY612" s="38"/>
      <c r="DZ612" s="38"/>
      <c r="EA612" s="38"/>
      <c r="EB612" s="38"/>
      <c r="EC612" s="38"/>
      <c r="ED612" s="38"/>
      <c r="EE612" s="38"/>
      <c r="EF612" s="38"/>
      <c r="EG612" s="38"/>
      <c r="EH612" s="38"/>
      <c r="EI612" s="38"/>
      <c r="EJ612" s="38"/>
      <c r="EK612" s="38"/>
      <c r="EL612" s="38"/>
      <c r="EM612" s="38"/>
      <c r="EN612" s="38"/>
      <c r="EO612" s="38"/>
      <c r="EP612" s="38"/>
      <c r="EQ612" s="38"/>
      <c r="ER612" s="38"/>
      <c r="ES612" s="38"/>
      <c r="ET612" s="38"/>
      <c r="EU612" s="38"/>
      <c r="EV612" s="38"/>
      <c r="EW612" s="38"/>
      <c r="EX612" s="38"/>
      <c r="EY612" s="38"/>
      <c r="EZ612" s="38"/>
      <c r="FA612" s="38"/>
      <c r="FB612" s="38"/>
      <c r="FC612" s="38"/>
      <c r="FD612" s="38"/>
      <c r="FE612" s="38"/>
      <c r="FF612" s="38"/>
      <c r="FG612" s="38"/>
      <c r="FH612" s="38"/>
      <c r="FI612" s="38"/>
      <c r="FJ612" s="38"/>
      <c r="FK612" s="38"/>
      <c r="FL612" s="38"/>
      <c r="FM612" s="38"/>
      <c r="FN612" s="38"/>
      <c r="FO612" s="38"/>
      <c r="FP612" s="38"/>
      <c r="FQ612" s="38"/>
      <c r="FR612" s="38"/>
      <c r="FS612" s="38"/>
      <c r="FT612" s="38"/>
      <c r="FU612" s="38"/>
      <c r="FV612" s="38"/>
      <c r="FW612" s="38"/>
      <c r="FX612" s="38"/>
      <c r="FY612" s="38"/>
      <c r="FZ612" s="38"/>
      <c r="GA612" s="38"/>
      <c r="GB612" s="38"/>
      <c r="GC612" s="38"/>
      <c r="GD612" s="38"/>
      <c r="GE612" s="38"/>
      <c r="GF612" s="38"/>
      <c r="GG612" s="38"/>
      <c r="GH612" s="38"/>
      <c r="GI612" s="38"/>
      <c r="GJ612" s="38"/>
      <c r="GK612" s="38"/>
      <c r="GL612" s="38"/>
      <c r="GM612" s="38"/>
      <c r="GN612" s="38"/>
      <c r="GO612" s="38"/>
      <c r="GP612" s="38"/>
      <c r="GQ612" s="38"/>
      <c r="GR612" s="38"/>
      <c r="GS612" s="38"/>
      <c r="GT612" s="38"/>
      <c r="GU612" s="38"/>
      <c r="GV612" s="38"/>
      <c r="GW612" s="38"/>
      <c r="GX612" s="38"/>
      <c r="GY612" s="38"/>
      <c r="GZ612" s="38"/>
      <c r="HA612" s="38"/>
      <c r="HB612" s="38"/>
      <c r="HC612" s="38"/>
      <c r="HD612" s="38"/>
      <c r="HE612" s="38"/>
      <c r="HF612" s="38"/>
      <c r="HG612" s="38"/>
      <c r="HH612" s="38"/>
      <c r="HI612" s="38"/>
      <c r="HJ612" s="38"/>
      <c r="HK612" s="38"/>
      <c r="HL612" s="38"/>
      <c r="HM612" s="38"/>
      <c r="HN612" s="38"/>
      <c r="HO612" s="38"/>
      <c r="HP612" s="38"/>
      <c r="HQ612" s="38"/>
      <c r="HR612" s="38"/>
      <c r="HS612" s="38"/>
      <c r="HT612" s="38"/>
      <c r="HU612" s="38"/>
      <c r="HV612" s="38"/>
      <c r="HW612" s="38"/>
      <c r="HX612" s="38"/>
      <c r="HY612" s="38"/>
      <c r="HZ612" s="38"/>
      <c r="IA612" s="38"/>
      <c r="IB612" s="38"/>
      <c r="IC612" s="38"/>
      <c r="ID612" s="38"/>
      <c r="IE612" s="38"/>
      <c r="IF612" s="38"/>
      <c r="IG612" s="38"/>
      <c r="IH612" s="38"/>
    </row>
    <row r="613" ht="19.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  <c r="CH613" s="38"/>
      <c r="CI613" s="38"/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38"/>
      <c r="DB613" s="38"/>
      <c r="DC613" s="38"/>
      <c r="DD613" s="38"/>
      <c r="DE613" s="38"/>
      <c r="DF613" s="38"/>
      <c r="DG613" s="38"/>
      <c r="DH613" s="38"/>
      <c r="DI613" s="38"/>
      <c r="DJ613" s="38"/>
      <c r="DK613" s="38"/>
      <c r="DL613" s="38"/>
      <c r="DM613" s="38"/>
      <c r="DN613" s="38"/>
      <c r="DO613" s="38"/>
      <c r="DP613" s="38"/>
      <c r="DQ613" s="38"/>
      <c r="DR613" s="38"/>
      <c r="DS613" s="38"/>
      <c r="DT613" s="38"/>
      <c r="DU613" s="38"/>
      <c r="DV613" s="38"/>
      <c r="DW613" s="38"/>
      <c r="DX613" s="38"/>
      <c r="DY613" s="38"/>
      <c r="DZ613" s="38"/>
      <c r="EA613" s="38"/>
      <c r="EB613" s="38"/>
      <c r="EC613" s="38"/>
      <c r="ED613" s="38"/>
      <c r="EE613" s="38"/>
      <c r="EF613" s="38"/>
      <c r="EG613" s="38"/>
      <c r="EH613" s="38"/>
      <c r="EI613" s="38"/>
      <c r="EJ613" s="38"/>
      <c r="EK613" s="38"/>
      <c r="EL613" s="38"/>
      <c r="EM613" s="38"/>
      <c r="EN613" s="38"/>
      <c r="EO613" s="38"/>
      <c r="EP613" s="38"/>
      <c r="EQ613" s="38"/>
      <c r="ER613" s="38"/>
      <c r="ES613" s="38"/>
      <c r="ET613" s="38"/>
      <c r="EU613" s="38"/>
      <c r="EV613" s="38"/>
      <c r="EW613" s="38"/>
      <c r="EX613" s="38"/>
      <c r="EY613" s="38"/>
      <c r="EZ613" s="38"/>
      <c r="FA613" s="38"/>
      <c r="FB613" s="38"/>
      <c r="FC613" s="38"/>
      <c r="FD613" s="38"/>
      <c r="FE613" s="38"/>
      <c r="FF613" s="38"/>
      <c r="FG613" s="38"/>
      <c r="FH613" s="38"/>
      <c r="FI613" s="38"/>
      <c r="FJ613" s="38"/>
      <c r="FK613" s="38"/>
      <c r="FL613" s="38"/>
      <c r="FM613" s="38"/>
      <c r="FN613" s="38"/>
      <c r="FO613" s="38"/>
      <c r="FP613" s="38"/>
      <c r="FQ613" s="38"/>
      <c r="FR613" s="38"/>
      <c r="FS613" s="38"/>
      <c r="FT613" s="38"/>
      <c r="FU613" s="38"/>
      <c r="FV613" s="38"/>
      <c r="FW613" s="38"/>
      <c r="FX613" s="38"/>
      <c r="FY613" s="38"/>
      <c r="FZ613" s="38"/>
      <c r="GA613" s="38"/>
      <c r="GB613" s="38"/>
      <c r="GC613" s="38"/>
      <c r="GD613" s="38"/>
      <c r="GE613" s="38"/>
      <c r="GF613" s="38"/>
      <c r="GG613" s="38"/>
      <c r="GH613" s="38"/>
      <c r="GI613" s="38"/>
      <c r="GJ613" s="38"/>
      <c r="GK613" s="38"/>
      <c r="GL613" s="38"/>
      <c r="GM613" s="38"/>
      <c r="GN613" s="38"/>
      <c r="GO613" s="38"/>
      <c r="GP613" s="38"/>
      <c r="GQ613" s="38"/>
      <c r="GR613" s="38"/>
      <c r="GS613" s="38"/>
      <c r="GT613" s="38"/>
      <c r="GU613" s="38"/>
      <c r="GV613" s="38"/>
      <c r="GW613" s="38"/>
      <c r="GX613" s="38"/>
      <c r="GY613" s="38"/>
      <c r="GZ613" s="38"/>
      <c r="HA613" s="38"/>
      <c r="HB613" s="38"/>
      <c r="HC613" s="38"/>
      <c r="HD613" s="38"/>
      <c r="HE613" s="38"/>
      <c r="HF613" s="38"/>
      <c r="HG613" s="38"/>
      <c r="HH613" s="38"/>
      <c r="HI613" s="38"/>
      <c r="HJ613" s="38"/>
      <c r="HK613" s="38"/>
      <c r="HL613" s="38"/>
      <c r="HM613" s="38"/>
      <c r="HN613" s="38"/>
      <c r="HO613" s="38"/>
      <c r="HP613" s="38"/>
      <c r="HQ613" s="38"/>
      <c r="HR613" s="38"/>
      <c r="HS613" s="38"/>
      <c r="HT613" s="38"/>
      <c r="HU613" s="38"/>
      <c r="HV613" s="38"/>
      <c r="HW613" s="38"/>
      <c r="HX613" s="38"/>
      <c r="HY613" s="38"/>
      <c r="HZ613" s="38"/>
      <c r="IA613" s="38"/>
      <c r="IB613" s="38"/>
      <c r="IC613" s="38"/>
      <c r="ID613" s="38"/>
      <c r="IE613" s="38"/>
      <c r="IF613" s="38"/>
      <c r="IG613" s="38"/>
      <c r="IH613" s="38"/>
    </row>
    <row r="614" ht="19.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  <c r="CH614" s="38"/>
      <c r="CI614" s="38"/>
      <c r="CJ614" s="38"/>
      <c r="CK614" s="38"/>
      <c r="CL614" s="38"/>
      <c r="CM614" s="38"/>
      <c r="CN614" s="38"/>
      <c r="CO614" s="38"/>
      <c r="CP614" s="38"/>
      <c r="CQ614" s="38"/>
      <c r="CR614" s="38"/>
      <c r="CS614" s="38"/>
      <c r="CT614" s="38"/>
      <c r="CU614" s="38"/>
      <c r="CV614" s="38"/>
      <c r="CW614" s="38"/>
      <c r="CX614" s="38"/>
      <c r="CY614" s="38"/>
      <c r="CZ614" s="38"/>
      <c r="DA614" s="38"/>
      <c r="DB614" s="38"/>
      <c r="DC614" s="38"/>
      <c r="DD614" s="38"/>
      <c r="DE614" s="38"/>
      <c r="DF614" s="38"/>
      <c r="DG614" s="38"/>
      <c r="DH614" s="38"/>
      <c r="DI614" s="38"/>
      <c r="DJ614" s="38"/>
      <c r="DK614" s="38"/>
      <c r="DL614" s="38"/>
      <c r="DM614" s="38"/>
      <c r="DN614" s="38"/>
      <c r="DO614" s="38"/>
      <c r="DP614" s="38"/>
      <c r="DQ614" s="38"/>
      <c r="DR614" s="38"/>
      <c r="DS614" s="38"/>
      <c r="DT614" s="38"/>
      <c r="DU614" s="38"/>
      <c r="DV614" s="38"/>
      <c r="DW614" s="38"/>
      <c r="DX614" s="38"/>
      <c r="DY614" s="38"/>
      <c r="DZ614" s="38"/>
      <c r="EA614" s="38"/>
      <c r="EB614" s="38"/>
      <c r="EC614" s="38"/>
      <c r="ED614" s="38"/>
      <c r="EE614" s="38"/>
      <c r="EF614" s="38"/>
      <c r="EG614" s="38"/>
      <c r="EH614" s="38"/>
      <c r="EI614" s="38"/>
      <c r="EJ614" s="38"/>
      <c r="EK614" s="38"/>
      <c r="EL614" s="38"/>
      <c r="EM614" s="38"/>
      <c r="EN614" s="38"/>
      <c r="EO614" s="38"/>
      <c r="EP614" s="38"/>
      <c r="EQ614" s="38"/>
      <c r="ER614" s="38"/>
      <c r="ES614" s="38"/>
      <c r="ET614" s="38"/>
      <c r="EU614" s="38"/>
      <c r="EV614" s="38"/>
      <c r="EW614" s="38"/>
      <c r="EX614" s="38"/>
      <c r="EY614" s="38"/>
      <c r="EZ614" s="38"/>
      <c r="FA614" s="38"/>
      <c r="FB614" s="38"/>
      <c r="FC614" s="38"/>
      <c r="FD614" s="38"/>
      <c r="FE614" s="38"/>
      <c r="FF614" s="38"/>
      <c r="FG614" s="38"/>
      <c r="FH614" s="38"/>
      <c r="FI614" s="38"/>
      <c r="FJ614" s="38"/>
      <c r="FK614" s="38"/>
      <c r="FL614" s="38"/>
      <c r="FM614" s="38"/>
      <c r="FN614" s="38"/>
      <c r="FO614" s="38"/>
      <c r="FP614" s="38"/>
      <c r="FQ614" s="38"/>
      <c r="FR614" s="38"/>
      <c r="FS614" s="38"/>
      <c r="FT614" s="38"/>
      <c r="FU614" s="38"/>
      <c r="FV614" s="38"/>
      <c r="FW614" s="38"/>
      <c r="FX614" s="38"/>
      <c r="FY614" s="38"/>
      <c r="FZ614" s="38"/>
      <c r="GA614" s="38"/>
      <c r="GB614" s="38"/>
      <c r="GC614" s="38"/>
      <c r="GD614" s="38"/>
      <c r="GE614" s="38"/>
      <c r="GF614" s="38"/>
      <c r="GG614" s="38"/>
      <c r="GH614" s="38"/>
      <c r="GI614" s="38"/>
      <c r="GJ614" s="38"/>
      <c r="GK614" s="38"/>
      <c r="GL614" s="38"/>
      <c r="GM614" s="38"/>
      <c r="GN614" s="38"/>
      <c r="GO614" s="38"/>
      <c r="GP614" s="38"/>
      <c r="GQ614" s="38"/>
      <c r="GR614" s="38"/>
      <c r="GS614" s="38"/>
      <c r="GT614" s="38"/>
      <c r="GU614" s="38"/>
      <c r="GV614" s="38"/>
      <c r="GW614" s="38"/>
      <c r="GX614" s="38"/>
      <c r="GY614" s="38"/>
      <c r="GZ614" s="38"/>
      <c r="HA614" s="38"/>
      <c r="HB614" s="38"/>
      <c r="HC614" s="38"/>
      <c r="HD614" s="38"/>
      <c r="HE614" s="38"/>
      <c r="HF614" s="38"/>
      <c r="HG614" s="38"/>
      <c r="HH614" s="38"/>
      <c r="HI614" s="38"/>
      <c r="HJ614" s="38"/>
      <c r="HK614" s="38"/>
      <c r="HL614" s="38"/>
      <c r="HM614" s="38"/>
      <c r="HN614" s="38"/>
      <c r="HO614" s="38"/>
      <c r="HP614" s="38"/>
      <c r="HQ614" s="38"/>
      <c r="HR614" s="38"/>
      <c r="HS614" s="38"/>
      <c r="HT614" s="38"/>
      <c r="HU614" s="38"/>
      <c r="HV614" s="38"/>
      <c r="HW614" s="38"/>
      <c r="HX614" s="38"/>
      <c r="HY614" s="38"/>
      <c r="HZ614" s="38"/>
      <c r="IA614" s="38"/>
      <c r="IB614" s="38"/>
      <c r="IC614" s="38"/>
      <c r="ID614" s="38"/>
      <c r="IE614" s="38"/>
      <c r="IF614" s="38"/>
      <c r="IG614" s="38"/>
      <c r="IH614" s="38"/>
    </row>
    <row r="615" ht="19.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  <c r="CH615" s="38"/>
      <c r="CI615" s="38"/>
      <c r="CJ615" s="38"/>
      <c r="CK615" s="38"/>
      <c r="CL615" s="38"/>
      <c r="CM615" s="38"/>
      <c r="CN615" s="38"/>
      <c r="CO615" s="38"/>
      <c r="CP615" s="38"/>
      <c r="CQ615" s="38"/>
      <c r="CR615" s="38"/>
      <c r="CS615" s="38"/>
      <c r="CT615" s="38"/>
      <c r="CU615" s="38"/>
      <c r="CV615" s="38"/>
      <c r="CW615" s="38"/>
      <c r="CX615" s="38"/>
      <c r="CY615" s="38"/>
      <c r="CZ615" s="38"/>
      <c r="DA615" s="38"/>
      <c r="DB615" s="38"/>
      <c r="DC615" s="38"/>
      <c r="DD615" s="38"/>
      <c r="DE615" s="38"/>
      <c r="DF615" s="38"/>
      <c r="DG615" s="38"/>
      <c r="DH615" s="38"/>
      <c r="DI615" s="38"/>
      <c r="DJ615" s="38"/>
      <c r="DK615" s="38"/>
      <c r="DL615" s="38"/>
      <c r="DM615" s="38"/>
      <c r="DN615" s="38"/>
      <c r="DO615" s="38"/>
      <c r="DP615" s="38"/>
      <c r="DQ615" s="38"/>
      <c r="DR615" s="38"/>
      <c r="DS615" s="38"/>
      <c r="DT615" s="38"/>
      <c r="DU615" s="38"/>
      <c r="DV615" s="38"/>
      <c r="DW615" s="38"/>
      <c r="DX615" s="38"/>
      <c r="DY615" s="38"/>
      <c r="DZ615" s="38"/>
      <c r="EA615" s="38"/>
      <c r="EB615" s="38"/>
      <c r="EC615" s="38"/>
      <c r="ED615" s="38"/>
      <c r="EE615" s="38"/>
      <c r="EF615" s="38"/>
      <c r="EG615" s="38"/>
      <c r="EH615" s="38"/>
      <c r="EI615" s="38"/>
      <c r="EJ615" s="38"/>
      <c r="EK615" s="38"/>
      <c r="EL615" s="38"/>
      <c r="EM615" s="38"/>
      <c r="EN615" s="38"/>
      <c r="EO615" s="38"/>
      <c r="EP615" s="38"/>
      <c r="EQ615" s="38"/>
      <c r="ER615" s="38"/>
      <c r="ES615" s="38"/>
      <c r="ET615" s="38"/>
      <c r="EU615" s="38"/>
      <c r="EV615" s="38"/>
      <c r="EW615" s="38"/>
      <c r="EX615" s="38"/>
      <c r="EY615" s="38"/>
      <c r="EZ615" s="38"/>
      <c r="FA615" s="38"/>
      <c r="FB615" s="38"/>
      <c r="FC615" s="38"/>
      <c r="FD615" s="38"/>
      <c r="FE615" s="38"/>
      <c r="FF615" s="38"/>
      <c r="FG615" s="38"/>
      <c r="FH615" s="38"/>
      <c r="FI615" s="38"/>
      <c r="FJ615" s="38"/>
      <c r="FK615" s="38"/>
      <c r="FL615" s="38"/>
      <c r="FM615" s="38"/>
      <c r="FN615" s="38"/>
      <c r="FO615" s="38"/>
      <c r="FP615" s="38"/>
      <c r="FQ615" s="38"/>
      <c r="FR615" s="38"/>
      <c r="FS615" s="38"/>
      <c r="FT615" s="38"/>
      <c r="FU615" s="38"/>
      <c r="FV615" s="38"/>
      <c r="FW615" s="38"/>
      <c r="FX615" s="38"/>
      <c r="FY615" s="38"/>
      <c r="FZ615" s="38"/>
      <c r="GA615" s="38"/>
      <c r="GB615" s="38"/>
      <c r="GC615" s="38"/>
      <c r="GD615" s="38"/>
      <c r="GE615" s="38"/>
      <c r="GF615" s="38"/>
      <c r="GG615" s="38"/>
      <c r="GH615" s="38"/>
      <c r="GI615" s="38"/>
      <c r="GJ615" s="38"/>
      <c r="GK615" s="38"/>
      <c r="GL615" s="38"/>
      <c r="GM615" s="38"/>
      <c r="GN615" s="38"/>
      <c r="GO615" s="38"/>
      <c r="GP615" s="38"/>
      <c r="GQ615" s="38"/>
      <c r="GR615" s="38"/>
      <c r="GS615" s="38"/>
      <c r="GT615" s="38"/>
      <c r="GU615" s="38"/>
      <c r="GV615" s="38"/>
      <c r="GW615" s="38"/>
      <c r="GX615" s="38"/>
      <c r="GY615" s="38"/>
      <c r="GZ615" s="38"/>
      <c r="HA615" s="38"/>
      <c r="HB615" s="38"/>
      <c r="HC615" s="38"/>
      <c r="HD615" s="38"/>
      <c r="HE615" s="38"/>
      <c r="HF615" s="38"/>
      <c r="HG615" s="38"/>
      <c r="HH615" s="38"/>
      <c r="HI615" s="38"/>
      <c r="HJ615" s="38"/>
      <c r="HK615" s="38"/>
      <c r="HL615" s="38"/>
      <c r="HM615" s="38"/>
      <c r="HN615" s="38"/>
      <c r="HO615" s="38"/>
      <c r="HP615" s="38"/>
      <c r="HQ615" s="38"/>
      <c r="HR615" s="38"/>
      <c r="HS615" s="38"/>
      <c r="HT615" s="38"/>
      <c r="HU615" s="38"/>
      <c r="HV615" s="38"/>
      <c r="HW615" s="38"/>
      <c r="HX615" s="38"/>
      <c r="HY615" s="38"/>
      <c r="HZ615" s="38"/>
      <c r="IA615" s="38"/>
      <c r="IB615" s="38"/>
      <c r="IC615" s="38"/>
      <c r="ID615" s="38"/>
      <c r="IE615" s="38"/>
      <c r="IF615" s="38"/>
      <c r="IG615" s="38"/>
      <c r="IH615" s="38"/>
    </row>
    <row r="616" ht="19.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38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  <c r="DS616" s="38"/>
      <c r="DT616" s="38"/>
      <c r="DU616" s="38"/>
      <c r="DV616" s="38"/>
      <c r="DW616" s="38"/>
      <c r="DX616" s="38"/>
      <c r="DY616" s="38"/>
      <c r="DZ616" s="38"/>
      <c r="EA616" s="38"/>
      <c r="EB616" s="38"/>
      <c r="EC616" s="38"/>
      <c r="ED616" s="38"/>
      <c r="EE616" s="38"/>
      <c r="EF616" s="38"/>
      <c r="EG616" s="38"/>
      <c r="EH616" s="38"/>
      <c r="EI616" s="38"/>
      <c r="EJ616" s="38"/>
      <c r="EK616" s="38"/>
      <c r="EL616" s="38"/>
      <c r="EM616" s="38"/>
      <c r="EN616" s="38"/>
      <c r="EO616" s="38"/>
      <c r="EP616" s="38"/>
      <c r="EQ616" s="38"/>
      <c r="ER616" s="38"/>
      <c r="ES616" s="38"/>
      <c r="ET616" s="38"/>
      <c r="EU616" s="38"/>
      <c r="EV616" s="38"/>
      <c r="EW616" s="38"/>
      <c r="EX616" s="38"/>
      <c r="EY616" s="38"/>
      <c r="EZ616" s="38"/>
      <c r="FA616" s="38"/>
      <c r="FB616" s="38"/>
      <c r="FC616" s="38"/>
      <c r="FD616" s="38"/>
      <c r="FE616" s="38"/>
      <c r="FF616" s="38"/>
      <c r="FG616" s="38"/>
      <c r="FH616" s="38"/>
      <c r="FI616" s="38"/>
      <c r="FJ616" s="38"/>
      <c r="FK616" s="38"/>
      <c r="FL616" s="38"/>
      <c r="FM616" s="38"/>
      <c r="FN616" s="38"/>
      <c r="FO616" s="38"/>
      <c r="FP616" s="38"/>
      <c r="FQ616" s="38"/>
      <c r="FR616" s="38"/>
      <c r="FS616" s="38"/>
      <c r="FT616" s="38"/>
      <c r="FU616" s="38"/>
      <c r="FV616" s="38"/>
      <c r="FW616" s="38"/>
      <c r="FX616" s="38"/>
      <c r="FY616" s="38"/>
      <c r="FZ616" s="38"/>
      <c r="GA616" s="38"/>
      <c r="GB616" s="38"/>
      <c r="GC616" s="38"/>
      <c r="GD616" s="38"/>
      <c r="GE616" s="38"/>
      <c r="GF616" s="38"/>
      <c r="GG616" s="38"/>
      <c r="GH616" s="38"/>
      <c r="GI616" s="38"/>
      <c r="GJ616" s="38"/>
      <c r="GK616" s="38"/>
      <c r="GL616" s="38"/>
      <c r="GM616" s="38"/>
      <c r="GN616" s="38"/>
      <c r="GO616" s="38"/>
      <c r="GP616" s="38"/>
      <c r="GQ616" s="38"/>
      <c r="GR616" s="38"/>
      <c r="GS616" s="38"/>
      <c r="GT616" s="38"/>
      <c r="GU616" s="38"/>
      <c r="GV616" s="38"/>
      <c r="GW616" s="38"/>
      <c r="GX616" s="38"/>
      <c r="GY616" s="38"/>
      <c r="GZ616" s="38"/>
      <c r="HA616" s="38"/>
      <c r="HB616" s="38"/>
      <c r="HC616" s="38"/>
      <c r="HD616" s="38"/>
      <c r="HE616" s="38"/>
      <c r="HF616" s="38"/>
      <c r="HG616" s="38"/>
      <c r="HH616" s="38"/>
      <c r="HI616" s="38"/>
      <c r="HJ616" s="38"/>
      <c r="HK616" s="38"/>
      <c r="HL616" s="38"/>
      <c r="HM616" s="38"/>
      <c r="HN616" s="38"/>
      <c r="HO616" s="38"/>
      <c r="HP616" s="38"/>
      <c r="HQ616" s="38"/>
      <c r="HR616" s="38"/>
      <c r="HS616" s="38"/>
      <c r="HT616" s="38"/>
      <c r="HU616" s="38"/>
      <c r="HV616" s="38"/>
      <c r="HW616" s="38"/>
      <c r="HX616" s="38"/>
      <c r="HY616" s="38"/>
      <c r="HZ616" s="38"/>
      <c r="IA616" s="38"/>
      <c r="IB616" s="38"/>
      <c r="IC616" s="38"/>
      <c r="ID616" s="38"/>
      <c r="IE616" s="38"/>
      <c r="IF616" s="38"/>
      <c r="IG616" s="38"/>
      <c r="IH616" s="38"/>
    </row>
    <row r="617" ht="19.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  <c r="CH617" s="38"/>
      <c r="CI617" s="38"/>
      <c r="CJ617" s="38"/>
      <c r="CK617" s="38"/>
      <c r="CL617" s="38"/>
      <c r="CM617" s="38"/>
      <c r="CN617" s="38"/>
      <c r="CO617" s="38"/>
      <c r="CP617" s="38"/>
      <c r="CQ617" s="38"/>
      <c r="CR617" s="38"/>
      <c r="CS617" s="38"/>
      <c r="CT617" s="38"/>
      <c r="CU617" s="38"/>
      <c r="CV617" s="38"/>
      <c r="CW617" s="38"/>
      <c r="CX617" s="38"/>
      <c r="CY617" s="38"/>
      <c r="CZ617" s="38"/>
      <c r="DA617" s="38"/>
      <c r="DB617" s="38"/>
      <c r="DC617" s="38"/>
      <c r="DD617" s="38"/>
      <c r="DE617" s="38"/>
      <c r="DF617" s="38"/>
      <c r="DG617" s="38"/>
      <c r="DH617" s="38"/>
      <c r="DI617" s="38"/>
      <c r="DJ617" s="38"/>
      <c r="DK617" s="38"/>
      <c r="DL617" s="38"/>
      <c r="DM617" s="38"/>
      <c r="DN617" s="38"/>
      <c r="DO617" s="38"/>
      <c r="DP617" s="38"/>
      <c r="DQ617" s="38"/>
      <c r="DR617" s="38"/>
      <c r="DS617" s="38"/>
      <c r="DT617" s="38"/>
      <c r="DU617" s="38"/>
      <c r="DV617" s="38"/>
      <c r="DW617" s="38"/>
      <c r="DX617" s="38"/>
      <c r="DY617" s="38"/>
      <c r="DZ617" s="38"/>
      <c r="EA617" s="38"/>
      <c r="EB617" s="38"/>
      <c r="EC617" s="38"/>
      <c r="ED617" s="38"/>
      <c r="EE617" s="38"/>
      <c r="EF617" s="38"/>
      <c r="EG617" s="38"/>
      <c r="EH617" s="38"/>
      <c r="EI617" s="38"/>
      <c r="EJ617" s="38"/>
      <c r="EK617" s="38"/>
      <c r="EL617" s="38"/>
      <c r="EM617" s="38"/>
      <c r="EN617" s="38"/>
      <c r="EO617" s="38"/>
      <c r="EP617" s="38"/>
      <c r="EQ617" s="38"/>
      <c r="ER617" s="38"/>
      <c r="ES617" s="38"/>
      <c r="ET617" s="38"/>
      <c r="EU617" s="38"/>
      <c r="EV617" s="38"/>
      <c r="EW617" s="38"/>
      <c r="EX617" s="38"/>
      <c r="EY617" s="38"/>
      <c r="EZ617" s="38"/>
      <c r="FA617" s="38"/>
      <c r="FB617" s="38"/>
      <c r="FC617" s="38"/>
      <c r="FD617" s="38"/>
      <c r="FE617" s="38"/>
      <c r="FF617" s="38"/>
      <c r="FG617" s="38"/>
      <c r="FH617" s="38"/>
      <c r="FI617" s="38"/>
      <c r="FJ617" s="38"/>
      <c r="FK617" s="38"/>
      <c r="FL617" s="38"/>
      <c r="FM617" s="38"/>
      <c r="FN617" s="38"/>
      <c r="FO617" s="38"/>
      <c r="FP617" s="38"/>
      <c r="FQ617" s="38"/>
      <c r="FR617" s="38"/>
      <c r="FS617" s="38"/>
      <c r="FT617" s="38"/>
      <c r="FU617" s="38"/>
      <c r="FV617" s="38"/>
      <c r="FW617" s="38"/>
      <c r="FX617" s="38"/>
      <c r="FY617" s="38"/>
      <c r="FZ617" s="38"/>
      <c r="GA617" s="38"/>
      <c r="GB617" s="38"/>
      <c r="GC617" s="38"/>
      <c r="GD617" s="38"/>
      <c r="GE617" s="38"/>
      <c r="GF617" s="38"/>
      <c r="GG617" s="38"/>
      <c r="GH617" s="38"/>
      <c r="GI617" s="38"/>
      <c r="GJ617" s="38"/>
      <c r="GK617" s="38"/>
      <c r="GL617" s="38"/>
      <c r="GM617" s="38"/>
      <c r="GN617" s="38"/>
      <c r="GO617" s="38"/>
      <c r="GP617" s="38"/>
      <c r="GQ617" s="38"/>
      <c r="GR617" s="38"/>
      <c r="GS617" s="38"/>
      <c r="GT617" s="38"/>
      <c r="GU617" s="38"/>
      <c r="GV617" s="38"/>
      <c r="GW617" s="38"/>
      <c r="GX617" s="38"/>
      <c r="GY617" s="38"/>
      <c r="GZ617" s="38"/>
      <c r="HA617" s="38"/>
      <c r="HB617" s="38"/>
      <c r="HC617" s="38"/>
      <c r="HD617" s="38"/>
      <c r="HE617" s="38"/>
      <c r="HF617" s="38"/>
      <c r="HG617" s="38"/>
      <c r="HH617" s="38"/>
      <c r="HI617" s="38"/>
      <c r="HJ617" s="38"/>
      <c r="HK617" s="38"/>
      <c r="HL617" s="38"/>
      <c r="HM617" s="38"/>
      <c r="HN617" s="38"/>
      <c r="HO617" s="38"/>
      <c r="HP617" s="38"/>
      <c r="HQ617" s="38"/>
      <c r="HR617" s="38"/>
      <c r="HS617" s="38"/>
      <c r="HT617" s="38"/>
      <c r="HU617" s="38"/>
      <c r="HV617" s="38"/>
      <c r="HW617" s="38"/>
      <c r="HX617" s="38"/>
      <c r="HY617" s="38"/>
      <c r="HZ617" s="38"/>
      <c r="IA617" s="38"/>
      <c r="IB617" s="38"/>
      <c r="IC617" s="38"/>
      <c r="ID617" s="38"/>
      <c r="IE617" s="38"/>
      <c r="IF617" s="38"/>
      <c r="IG617" s="38"/>
      <c r="IH617" s="38"/>
    </row>
    <row r="618" ht="19.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  <c r="CH618" s="38"/>
      <c r="CI618" s="38"/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38"/>
      <c r="DB618" s="38"/>
      <c r="DC618" s="38"/>
      <c r="DD618" s="38"/>
      <c r="DE618" s="38"/>
      <c r="DF618" s="38"/>
      <c r="DG618" s="38"/>
      <c r="DH618" s="38"/>
      <c r="DI618" s="38"/>
      <c r="DJ618" s="38"/>
      <c r="DK618" s="38"/>
      <c r="DL618" s="38"/>
      <c r="DM618" s="38"/>
      <c r="DN618" s="38"/>
      <c r="DO618" s="38"/>
      <c r="DP618" s="38"/>
      <c r="DQ618" s="38"/>
      <c r="DR618" s="38"/>
      <c r="DS618" s="38"/>
      <c r="DT618" s="38"/>
      <c r="DU618" s="38"/>
      <c r="DV618" s="38"/>
      <c r="DW618" s="38"/>
      <c r="DX618" s="38"/>
      <c r="DY618" s="38"/>
      <c r="DZ618" s="38"/>
      <c r="EA618" s="38"/>
      <c r="EB618" s="38"/>
      <c r="EC618" s="38"/>
      <c r="ED618" s="38"/>
      <c r="EE618" s="38"/>
      <c r="EF618" s="38"/>
      <c r="EG618" s="38"/>
      <c r="EH618" s="38"/>
      <c r="EI618" s="38"/>
      <c r="EJ618" s="38"/>
      <c r="EK618" s="38"/>
      <c r="EL618" s="38"/>
      <c r="EM618" s="38"/>
      <c r="EN618" s="38"/>
      <c r="EO618" s="38"/>
      <c r="EP618" s="38"/>
      <c r="EQ618" s="38"/>
      <c r="ER618" s="38"/>
      <c r="ES618" s="38"/>
      <c r="ET618" s="38"/>
      <c r="EU618" s="38"/>
      <c r="EV618" s="38"/>
      <c r="EW618" s="38"/>
      <c r="EX618" s="38"/>
      <c r="EY618" s="38"/>
      <c r="EZ618" s="38"/>
      <c r="FA618" s="38"/>
      <c r="FB618" s="38"/>
      <c r="FC618" s="38"/>
      <c r="FD618" s="38"/>
      <c r="FE618" s="38"/>
      <c r="FF618" s="38"/>
      <c r="FG618" s="38"/>
      <c r="FH618" s="38"/>
      <c r="FI618" s="38"/>
      <c r="FJ618" s="38"/>
      <c r="FK618" s="38"/>
      <c r="FL618" s="38"/>
      <c r="FM618" s="38"/>
      <c r="FN618" s="38"/>
      <c r="FO618" s="38"/>
      <c r="FP618" s="38"/>
      <c r="FQ618" s="38"/>
      <c r="FR618" s="38"/>
      <c r="FS618" s="38"/>
      <c r="FT618" s="38"/>
      <c r="FU618" s="38"/>
      <c r="FV618" s="38"/>
      <c r="FW618" s="38"/>
      <c r="FX618" s="38"/>
      <c r="FY618" s="38"/>
      <c r="FZ618" s="38"/>
      <c r="GA618" s="38"/>
      <c r="GB618" s="38"/>
      <c r="GC618" s="38"/>
      <c r="GD618" s="38"/>
      <c r="GE618" s="38"/>
      <c r="GF618" s="38"/>
      <c r="GG618" s="38"/>
      <c r="GH618" s="38"/>
      <c r="GI618" s="38"/>
      <c r="GJ618" s="38"/>
      <c r="GK618" s="38"/>
      <c r="GL618" s="38"/>
      <c r="GM618" s="38"/>
      <c r="GN618" s="38"/>
      <c r="GO618" s="38"/>
      <c r="GP618" s="38"/>
      <c r="GQ618" s="38"/>
      <c r="GR618" s="38"/>
      <c r="GS618" s="38"/>
      <c r="GT618" s="38"/>
      <c r="GU618" s="38"/>
      <c r="GV618" s="38"/>
      <c r="GW618" s="38"/>
      <c r="GX618" s="38"/>
      <c r="GY618" s="38"/>
      <c r="GZ618" s="38"/>
      <c r="HA618" s="38"/>
      <c r="HB618" s="38"/>
      <c r="HC618" s="38"/>
      <c r="HD618" s="38"/>
      <c r="HE618" s="38"/>
      <c r="HF618" s="38"/>
      <c r="HG618" s="38"/>
      <c r="HH618" s="38"/>
      <c r="HI618" s="38"/>
      <c r="HJ618" s="38"/>
      <c r="HK618" s="38"/>
      <c r="HL618" s="38"/>
      <c r="HM618" s="38"/>
      <c r="HN618" s="38"/>
      <c r="HO618" s="38"/>
      <c r="HP618" s="38"/>
      <c r="HQ618" s="38"/>
      <c r="HR618" s="38"/>
      <c r="HS618" s="38"/>
      <c r="HT618" s="38"/>
      <c r="HU618" s="38"/>
      <c r="HV618" s="38"/>
      <c r="HW618" s="38"/>
      <c r="HX618" s="38"/>
      <c r="HY618" s="38"/>
      <c r="HZ618" s="38"/>
      <c r="IA618" s="38"/>
      <c r="IB618" s="38"/>
      <c r="IC618" s="38"/>
      <c r="ID618" s="38"/>
      <c r="IE618" s="38"/>
      <c r="IF618" s="38"/>
      <c r="IG618" s="38"/>
      <c r="IH618" s="38"/>
    </row>
    <row r="619" ht="19.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38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  <c r="DS619" s="38"/>
      <c r="DT619" s="38"/>
      <c r="DU619" s="38"/>
      <c r="DV619" s="38"/>
      <c r="DW619" s="38"/>
      <c r="DX619" s="38"/>
      <c r="DY619" s="38"/>
      <c r="DZ619" s="38"/>
      <c r="EA619" s="38"/>
      <c r="EB619" s="38"/>
      <c r="EC619" s="38"/>
      <c r="ED619" s="38"/>
      <c r="EE619" s="38"/>
      <c r="EF619" s="38"/>
      <c r="EG619" s="38"/>
      <c r="EH619" s="38"/>
      <c r="EI619" s="38"/>
      <c r="EJ619" s="38"/>
      <c r="EK619" s="38"/>
      <c r="EL619" s="38"/>
      <c r="EM619" s="38"/>
      <c r="EN619" s="38"/>
      <c r="EO619" s="38"/>
      <c r="EP619" s="38"/>
      <c r="EQ619" s="38"/>
      <c r="ER619" s="38"/>
      <c r="ES619" s="38"/>
      <c r="ET619" s="38"/>
      <c r="EU619" s="38"/>
      <c r="EV619" s="38"/>
      <c r="EW619" s="38"/>
      <c r="EX619" s="38"/>
      <c r="EY619" s="38"/>
      <c r="EZ619" s="38"/>
      <c r="FA619" s="38"/>
      <c r="FB619" s="38"/>
      <c r="FC619" s="38"/>
      <c r="FD619" s="38"/>
      <c r="FE619" s="38"/>
      <c r="FF619" s="38"/>
      <c r="FG619" s="38"/>
      <c r="FH619" s="38"/>
      <c r="FI619" s="38"/>
      <c r="FJ619" s="38"/>
      <c r="FK619" s="38"/>
      <c r="FL619" s="38"/>
      <c r="FM619" s="38"/>
      <c r="FN619" s="38"/>
      <c r="FO619" s="38"/>
      <c r="FP619" s="38"/>
      <c r="FQ619" s="38"/>
      <c r="FR619" s="38"/>
      <c r="FS619" s="38"/>
      <c r="FT619" s="38"/>
      <c r="FU619" s="38"/>
      <c r="FV619" s="38"/>
      <c r="FW619" s="38"/>
      <c r="FX619" s="38"/>
      <c r="FY619" s="38"/>
      <c r="FZ619" s="38"/>
      <c r="GA619" s="38"/>
      <c r="GB619" s="38"/>
      <c r="GC619" s="38"/>
      <c r="GD619" s="38"/>
      <c r="GE619" s="38"/>
      <c r="GF619" s="38"/>
      <c r="GG619" s="38"/>
      <c r="GH619" s="38"/>
      <c r="GI619" s="38"/>
      <c r="GJ619" s="38"/>
      <c r="GK619" s="38"/>
      <c r="GL619" s="38"/>
      <c r="GM619" s="38"/>
      <c r="GN619" s="38"/>
      <c r="GO619" s="38"/>
      <c r="GP619" s="38"/>
      <c r="GQ619" s="38"/>
      <c r="GR619" s="38"/>
      <c r="GS619" s="38"/>
      <c r="GT619" s="38"/>
      <c r="GU619" s="38"/>
      <c r="GV619" s="38"/>
      <c r="GW619" s="38"/>
      <c r="GX619" s="38"/>
      <c r="GY619" s="38"/>
      <c r="GZ619" s="38"/>
      <c r="HA619" s="38"/>
      <c r="HB619" s="38"/>
      <c r="HC619" s="38"/>
      <c r="HD619" s="38"/>
      <c r="HE619" s="38"/>
      <c r="HF619" s="38"/>
      <c r="HG619" s="38"/>
      <c r="HH619" s="38"/>
      <c r="HI619" s="38"/>
      <c r="HJ619" s="38"/>
      <c r="HK619" s="38"/>
      <c r="HL619" s="38"/>
      <c r="HM619" s="38"/>
      <c r="HN619" s="38"/>
      <c r="HO619" s="38"/>
      <c r="HP619" s="38"/>
      <c r="HQ619" s="38"/>
      <c r="HR619" s="38"/>
      <c r="HS619" s="38"/>
      <c r="HT619" s="38"/>
      <c r="HU619" s="38"/>
      <c r="HV619" s="38"/>
      <c r="HW619" s="38"/>
      <c r="HX619" s="38"/>
      <c r="HY619" s="38"/>
      <c r="HZ619" s="38"/>
      <c r="IA619" s="38"/>
      <c r="IB619" s="38"/>
      <c r="IC619" s="38"/>
      <c r="ID619" s="38"/>
      <c r="IE619" s="38"/>
      <c r="IF619" s="38"/>
      <c r="IG619" s="38"/>
      <c r="IH619" s="38"/>
    </row>
    <row r="620" ht="19.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  <c r="CH620" s="38"/>
      <c r="CI620" s="38"/>
      <c r="CJ620" s="38"/>
      <c r="CK620" s="38"/>
      <c r="CL620" s="38"/>
      <c r="CM620" s="38"/>
      <c r="CN620" s="38"/>
      <c r="CO620" s="38"/>
      <c r="CP620" s="38"/>
      <c r="CQ620" s="38"/>
      <c r="CR620" s="38"/>
      <c r="CS620" s="38"/>
      <c r="CT620" s="38"/>
      <c r="CU620" s="38"/>
      <c r="CV620" s="38"/>
      <c r="CW620" s="38"/>
      <c r="CX620" s="38"/>
      <c r="CY620" s="38"/>
      <c r="CZ620" s="38"/>
      <c r="DA620" s="38"/>
      <c r="DB620" s="38"/>
      <c r="DC620" s="38"/>
      <c r="DD620" s="38"/>
      <c r="DE620" s="38"/>
      <c r="DF620" s="38"/>
      <c r="DG620" s="38"/>
      <c r="DH620" s="38"/>
      <c r="DI620" s="38"/>
      <c r="DJ620" s="38"/>
      <c r="DK620" s="38"/>
      <c r="DL620" s="38"/>
      <c r="DM620" s="38"/>
      <c r="DN620" s="38"/>
      <c r="DO620" s="38"/>
      <c r="DP620" s="38"/>
      <c r="DQ620" s="38"/>
      <c r="DR620" s="38"/>
      <c r="DS620" s="38"/>
      <c r="DT620" s="38"/>
      <c r="DU620" s="38"/>
      <c r="DV620" s="38"/>
      <c r="DW620" s="38"/>
      <c r="DX620" s="38"/>
      <c r="DY620" s="38"/>
      <c r="DZ620" s="38"/>
      <c r="EA620" s="38"/>
      <c r="EB620" s="38"/>
      <c r="EC620" s="38"/>
      <c r="ED620" s="38"/>
      <c r="EE620" s="38"/>
      <c r="EF620" s="38"/>
      <c r="EG620" s="38"/>
      <c r="EH620" s="38"/>
      <c r="EI620" s="38"/>
      <c r="EJ620" s="38"/>
      <c r="EK620" s="38"/>
      <c r="EL620" s="38"/>
      <c r="EM620" s="38"/>
      <c r="EN620" s="38"/>
      <c r="EO620" s="38"/>
      <c r="EP620" s="38"/>
      <c r="EQ620" s="38"/>
      <c r="ER620" s="38"/>
      <c r="ES620" s="38"/>
      <c r="ET620" s="38"/>
      <c r="EU620" s="38"/>
      <c r="EV620" s="38"/>
      <c r="EW620" s="38"/>
      <c r="EX620" s="38"/>
      <c r="EY620" s="38"/>
      <c r="EZ620" s="38"/>
      <c r="FA620" s="38"/>
      <c r="FB620" s="38"/>
      <c r="FC620" s="38"/>
      <c r="FD620" s="38"/>
      <c r="FE620" s="38"/>
      <c r="FF620" s="38"/>
      <c r="FG620" s="38"/>
      <c r="FH620" s="38"/>
      <c r="FI620" s="38"/>
      <c r="FJ620" s="38"/>
      <c r="FK620" s="38"/>
      <c r="FL620" s="38"/>
      <c r="FM620" s="38"/>
      <c r="FN620" s="38"/>
      <c r="FO620" s="38"/>
      <c r="FP620" s="38"/>
      <c r="FQ620" s="38"/>
      <c r="FR620" s="38"/>
      <c r="FS620" s="38"/>
      <c r="FT620" s="38"/>
      <c r="FU620" s="38"/>
      <c r="FV620" s="38"/>
      <c r="FW620" s="38"/>
      <c r="FX620" s="38"/>
      <c r="FY620" s="38"/>
      <c r="FZ620" s="38"/>
      <c r="GA620" s="38"/>
      <c r="GB620" s="38"/>
      <c r="GC620" s="38"/>
      <c r="GD620" s="38"/>
      <c r="GE620" s="38"/>
      <c r="GF620" s="38"/>
      <c r="GG620" s="38"/>
      <c r="GH620" s="38"/>
      <c r="GI620" s="38"/>
      <c r="GJ620" s="38"/>
      <c r="GK620" s="38"/>
      <c r="GL620" s="38"/>
      <c r="GM620" s="38"/>
      <c r="GN620" s="38"/>
      <c r="GO620" s="38"/>
      <c r="GP620" s="38"/>
      <c r="GQ620" s="38"/>
      <c r="GR620" s="38"/>
      <c r="GS620" s="38"/>
      <c r="GT620" s="38"/>
      <c r="GU620" s="38"/>
      <c r="GV620" s="38"/>
      <c r="GW620" s="38"/>
      <c r="GX620" s="38"/>
      <c r="GY620" s="38"/>
      <c r="GZ620" s="38"/>
      <c r="HA620" s="38"/>
      <c r="HB620" s="38"/>
      <c r="HC620" s="38"/>
      <c r="HD620" s="38"/>
      <c r="HE620" s="38"/>
      <c r="HF620" s="38"/>
      <c r="HG620" s="38"/>
      <c r="HH620" s="38"/>
      <c r="HI620" s="38"/>
      <c r="HJ620" s="38"/>
      <c r="HK620" s="38"/>
      <c r="HL620" s="38"/>
      <c r="HM620" s="38"/>
      <c r="HN620" s="38"/>
      <c r="HO620" s="38"/>
      <c r="HP620" s="38"/>
      <c r="HQ620" s="38"/>
      <c r="HR620" s="38"/>
      <c r="HS620" s="38"/>
      <c r="HT620" s="38"/>
      <c r="HU620" s="38"/>
      <c r="HV620" s="38"/>
      <c r="HW620" s="38"/>
      <c r="HX620" s="38"/>
      <c r="HY620" s="38"/>
      <c r="HZ620" s="38"/>
      <c r="IA620" s="38"/>
      <c r="IB620" s="38"/>
      <c r="IC620" s="38"/>
      <c r="ID620" s="38"/>
      <c r="IE620" s="38"/>
      <c r="IF620" s="38"/>
      <c r="IG620" s="38"/>
      <c r="IH620" s="38"/>
    </row>
    <row r="621" ht="19.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  <c r="CH621" s="38"/>
      <c r="CI621" s="38"/>
      <c r="CJ621" s="38"/>
      <c r="CK621" s="38"/>
      <c r="CL621" s="38"/>
      <c r="CM621" s="38"/>
      <c r="CN621" s="38"/>
      <c r="CO621" s="38"/>
      <c r="CP621" s="38"/>
      <c r="CQ621" s="38"/>
      <c r="CR621" s="38"/>
      <c r="CS621" s="38"/>
      <c r="CT621" s="38"/>
      <c r="CU621" s="38"/>
      <c r="CV621" s="38"/>
      <c r="CW621" s="38"/>
      <c r="CX621" s="38"/>
      <c r="CY621" s="38"/>
      <c r="CZ621" s="38"/>
      <c r="DA621" s="38"/>
      <c r="DB621" s="38"/>
      <c r="DC621" s="38"/>
      <c r="DD621" s="38"/>
      <c r="DE621" s="38"/>
      <c r="DF621" s="38"/>
      <c r="DG621" s="38"/>
      <c r="DH621" s="38"/>
      <c r="DI621" s="38"/>
      <c r="DJ621" s="38"/>
      <c r="DK621" s="38"/>
      <c r="DL621" s="38"/>
      <c r="DM621" s="38"/>
      <c r="DN621" s="38"/>
      <c r="DO621" s="38"/>
      <c r="DP621" s="38"/>
      <c r="DQ621" s="38"/>
      <c r="DR621" s="38"/>
      <c r="DS621" s="38"/>
      <c r="DT621" s="38"/>
      <c r="DU621" s="38"/>
      <c r="DV621" s="38"/>
      <c r="DW621" s="38"/>
      <c r="DX621" s="38"/>
      <c r="DY621" s="38"/>
      <c r="DZ621" s="38"/>
      <c r="EA621" s="38"/>
      <c r="EB621" s="38"/>
      <c r="EC621" s="38"/>
      <c r="ED621" s="38"/>
      <c r="EE621" s="38"/>
      <c r="EF621" s="38"/>
      <c r="EG621" s="38"/>
      <c r="EH621" s="38"/>
      <c r="EI621" s="38"/>
      <c r="EJ621" s="38"/>
      <c r="EK621" s="38"/>
      <c r="EL621" s="38"/>
      <c r="EM621" s="38"/>
      <c r="EN621" s="38"/>
      <c r="EO621" s="38"/>
      <c r="EP621" s="38"/>
      <c r="EQ621" s="38"/>
      <c r="ER621" s="38"/>
      <c r="ES621" s="38"/>
      <c r="ET621" s="38"/>
      <c r="EU621" s="38"/>
      <c r="EV621" s="38"/>
      <c r="EW621" s="38"/>
      <c r="EX621" s="38"/>
      <c r="EY621" s="38"/>
      <c r="EZ621" s="38"/>
      <c r="FA621" s="38"/>
      <c r="FB621" s="38"/>
      <c r="FC621" s="38"/>
      <c r="FD621" s="38"/>
      <c r="FE621" s="38"/>
      <c r="FF621" s="38"/>
      <c r="FG621" s="38"/>
      <c r="FH621" s="38"/>
      <c r="FI621" s="38"/>
      <c r="FJ621" s="38"/>
      <c r="FK621" s="38"/>
      <c r="FL621" s="38"/>
      <c r="FM621" s="38"/>
      <c r="FN621" s="38"/>
      <c r="FO621" s="38"/>
      <c r="FP621" s="38"/>
      <c r="FQ621" s="38"/>
      <c r="FR621" s="38"/>
      <c r="FS621" s="38"/>
      <c r="FT621" s="38"/>
      <c r="FU621" s="38"/>
      <c r="FV621" s="38"/>
      <c r="FW621" s="38"/>
      <c r="FX621" s="38"/>
      <c r="FY621" s="38"/>
      <c r="FZ621" s="38"/>
      <c r="GA621" s="38"/>
      <c r="GB621" s="38"/>
      <c r="GC621" s="38"/>
      <c r="GD621" s="38"/>
      <c r="GE621" s="38"/>
      <c r="GF621" s="38"/>
      <c r="GG621" s="38"/>
      <c r="GH621" s="38"/>
      <c r="GI621" s="38"/>
      <c r="GJ621" s="38"/>
      <c r="GK621" s="38"/>
      <c r="GL621" s="38"/>
      <c r="GM621" s="38"/>
      <c r="GN621" s="38"/>
      <c r="GO621" s="38"/>
      <c r="GP621" s="38"/>
      <c r="GQ621" s="38"/>
      <c r="GR621" s="38"/>
      <c r="GS621" s="38"/>
      <c r="GT621" s="38"/>
      <c r="GU621" s="38"/>
      <c r="GV621" s="38"/>
      <c r="GW621" s="38"/>
      <c r="GX621" s="38"/>
      <c r="GY621" s="38"/>
      <c r="GZ621" s="38"/>
      <c r="HA621" s="38"/>
      <c r="HB621" s="38"/>
      <c r="HC621" s="38"/>
      <c r="HD621" s="38"/>
      <c r="HE621" s="38"/>
      <c r="HF621" s="38"/>
      <c r="HG621" s="38"/>
      <c r="HH621" s="38"/>
      <c r="HI621" s="38"/>
      <c r="HJ621" s="38"/>
      <c r="HK621" s="38"/>
      <c r="HL621" s="38"/>
      <c r="HM621" s="38"/>
      <c r="HN621" s="38"/>
      <c r="HO621" s="38"/>
      <c r="HP621" s="38"/>
      <c r="HQ621" s="38"/>
      <c r="HR621" s="38"/>
      <c r="HS621" s="38"/>
      <c r="HT621" s="38"/>
      <c r="HU621" s="38"/>
      <c r="HV621" s="38"/>
      <c r="HW621" s="38"/>
      <c r="HX621" s="38"/>
      <c r="HY621" s="38"/>
      <c r="HZ621" s="38"/>
      <c r="IA621" s="38"/>
      <c r="IB621" s="38"/>
      <c r="IC621" s="38"/>
      <c r="ID621" s="38"/>
      <c r="IE621" s="38"/>
      <c r="IF621" s="38"/>
      <c r="IG621" s="38"/>
      <c r="IH621" s="38"/>
    </row>
    <row r="622" ht="19.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  <c r="CH622" s="38"/>
      <c r="CI622" s="38"/>
      <c r="CJ622" s="38"/>
      <c r="CK622" s="38"/>
      <c r="CL622" s="38"/>
      <c r="CM622" s="38"/>
      <c r="CN622" s="38"/>
      <c r="CO622" s="38"/>
      <c r="CP622" s="38"/>
      <c r="CQ622" s="38"/>
      <c r="CR622" s="38"/>
      <c r="CS622" s="38"/>
      <c r="CT622" s="38"/>
      <c r="CU622" s="38"/>
      <c r="CV622" s="38"/>
      <c r="CW622" s="38"/>
      <c r="CX622" s="38"/>
      <c r="CY622" s="38"/>
      <c r="CZ622" s="38"/>
      <c r="DA622" s="38"/>
      <c r="DB622" s="38"/>
      <c r="DC622" s="38"/>
      <c r="DD622" s="38"/>
      <c r="DE622" s="38"/>
      <c r="DF622" s="38"/>
      <c r="DG622" s="38"/>
      <c r="DH622" s="38"/>
      <c r="DI622" s="38"/>
      <c r="DJ622" s="38"/>
      <c r="DK622" s="38"/>
      <c r="DL622" s="38"/>
      <c r="DM622" s="38"/>
      <c r="DN622" s="38"/>
      <c r="DO622" s="38"/>
      <c r="DP622" s="38"/>
      <c r="DQ622" s="38"/>
      <c r="DR622" s="38"/>
      <c r="DS622" s="38"/>
      <c r="DT622" s="38"/>
      <c r="DU622" s="38"/>
      <c r="DV622" s="38"/>
      <c r="DW622" s="38"/>
      <c r="DX622" s="38"/>
      <c r="DY622" s="38"/>
      <c r="DZ622" s="38"/>
      <c r="EA622" s="38"/>
      <c r="EB622" s="38"/>
      <c r="EC622" s="38"/>
      <c r="ED622" s="38"/>
      <c r="EE622" s="38"/>
      <c r="EF622" s="38"/>
      <c r="EG622" s="38"/>
      <c r="EH622" s="38"/>
      <c r="EI622" s="38"/>
      <c r="EJ622" s="38"/>
      <c r="EK622" s="38"/>
      <c r="EL622" s="38"/>
      <c r="EM622" s="38"/>
      <c r="EN622" s="38"/>
      <c r="EO622" s="38"/>
      <c r="EP622" s="38"/>
      <c r="EQ622" s="38"/>
      <c r="ER622" s="38"/>
      <c r="ES622" s="38"/>
      <c r="ET622" s="38"/>
      <c r="EU622" s="38"/>
      <c r="EV622" s="38"/>
      <c r="EW622" s="38"/>
      <c r="EX622" s="38"/>
      <c r="EY622" s="38"/>
      <c r="EZ622" s="38"/>
      <c r="FA622" s="38"/>
      <c r="FB622" s="38"/>
      <c r="FC622" s="38"/>
      <c r="FD622" s="38"/>
      <c r="FE622" s="38"/>
      <c r="FF622" s="38"/>
      <c r="FG622" s="38"/>
      <c r="FH622" s="38"/>
      <c r="FI622" s="38"/>
      <c r="FJ622" s="38"/>
      <c r="FK622" s="38"/>
      <c r="FL622" s="38"/>
      <c r="FM622" s="38"/>
      <c r="FN622" s="38"/>
      <c r="FO622" s="38"/>
      <c r="FP622" s="38"/>
      <c r="FQ622" s="38"/>
      <c r="FR622" s="38"/>
      <c r="FS622" s="38"/>
      <c r="FT622" s="38"/>
      <c r="FU622" s="38"/>
      <c r="FV622" s="38"/>
      <c r="FW622" s="38"/>
      <c r="FX622" s="38"/>
      <c r="FY622" s="38"/>
      <c r="FZ622" s="38"/>
      <c r="GA622" s="38"/>
      <c r="GB622" s="38"/>
      <c r="GC622" s="38"/>
      <c r="GD622" s="38"/>
      <c r="GE622" s="38"/>
      <c r="GF622" s="38"/>
      <c r="GG622" s="38"/>
      <c r="GH622" s="38"/>
      <c r="GI622" s="38"/>
      <c r="GJ622" s="38"/>
      <c r="GK622" s="38"/>
      <c r="GL622" s="38"/>
      <c r="GM622" s="38"/>
      <c r="GN622" s="38"/>
      <c r="GO622" s="38"/>
      <c r="GP622" s="38"/>
      <c r="GQ622" s="38"/>
      <c r="GR622" s="38"/>
      <c r="GS622" s="38"/>
      <c r="GT622" s="38"/>
      <c r="GU622" s="38"/>
      <c r="GV622" s="38"/>
      <c r="GW622" s="38"/>
      <c r="GX622" s="38"/>
      <c r="GY622" s="38"/>
      <c r="GZ622" s="38"/>
      <c r="HA622" s="38"/>
      <c r="HB622" s="38"/>
      <c r="HC622" s="38"/>
      <c r="HD622" s="38"/>
      <c r="HE622" s="38"/>
      <c r="HF622" s="38"/>
      <c r="HG622" s="38"/>
      <c r="HH622" s="38"/>
      <c r="HI622" s="38"/>
      <c r="HJ622" s="38"/>
      <c r="HK622" s="38"/>
      <c r="HL622" s="38"/>
      <c r="HM622" s="38"/>
      <c r="HN622" s="38"/>
      <c r="HO622" s="38"/>
      <c r="HP622" s="38"/>
      <c r="HQ622" s="38"/>
      <c r="HR622" s="38"/>
      <c r="HS622" s="38"/>
      <c r="HT622" s="38"/>
      <c r="HU622" s="38"/>
      <c r="HV622" s="38"/>
      <c r="HW622" s="38"/>
      <c r="HX622" s="38"/>
      <c r="HY622" s="38"/>
      <c r="HZ622" s="38"/>
      <c r="IA622" s="38"/>
      <c r="IB622" s="38"/>
      <c r="IC622" s="38"/>
      <c r="ID622" s="38"/>
      <c r="IE622" s="38"/>
      <c r="IF622" s="38"/>
      <c r="IG622" s="38"/>
      <c r="IH622" s="38"/>
    </row>
    <row r="623" ht="19.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  <c r="CH623" s="38"/>
      <c r="CI623" s="38"/>
      <c r="CJ623" s="38"/>
      <c r="CK623" s="38"/>
      <c r="CL623" s="38"/>
      <c r="CM623" s="38"/>
      <c r="CN623" s="38"/>
      <c r="CO623" s="38"/>
      <c r="CP623" s="38"/>
      <c r="CQ623" s="38"/>
      <c r="CR623" s="38"/>
      <c r="CS623" s="38"/>
      <c r="CT623" s="38"/>
      <c r="CU623" s="38"/>
      <c r="CV623" s="38"/>
      <c r="CW623" s="38"/>
      <c r="CX623" s="38"/>
      <c r="CY623" s="38"/>
      <c r="CZ623" s="38"/>
      <c r="DA623" s="38"/>
      <c r="DB623" s="38"/>
      <c r="DC623" s="38"/>
      <c r="DD623" s="38"/>
      <c r="DE623" s="38"/>
      <c r="DF623" s="38"/>
      <c r="DG623" s="38"/>
      <c r="DH623" s="38"/>
      <c r="DI623" s="38"/>
      <c r="DJ623" s="38"/>
      <c r="DK623" s="38"/>
      <c r="DL623" s="38"/>
      <c r="DM623" s="38"/>
      <c r="DN623" s="38"/>
      <c r="DO623" s="38"/>
      <c r="DP623" s="38"/>
      <c r="DQ623" s="38"/>
      <c r="DR623" s="38"/>
      <c r="DS623" s="38"/>
      <c r="DT623" s="38"/>
      <c r="DU623" s="38"/>
      <c r="DV623" s="38"/>
      <c r="DW623" s="38"/>
      <c r="DX623" s="38"/>
      <c r="DY623" s="38"/>
      <c r="DZ623" s="38"/>
      <c r="EA623" s="38"/>
      <c r="EB623" s="38"/>
      <c r="EC623" s="38"/>
      <c r="ED623" s="38"/>
      <c r="EE623" s="38"/>
      <c r="EF623" s="38"/>
      <c r="EG623" s="38"/>
      <c r="EH623" s="38"/>
      <c r="EI623" s="38"/>
      <c r="EJ623" s="38"/>
      <c r="EK623" s="38"/>
      <c r="EL623" s="38"/>
      <c r="EM623" s="38"/>
      <c r="EN623" s="38"/>
      <c r="EO623" s="38"/>
      <c r="EP623" s="38"/>
      <c r="EQ623" s="38"/>
      <c r="ER623" s="38"/>
      <c r="ES623" s="38"/>
      <c r="ET623" s="38"/>
      <c r="EU623" s="38"/>
      <c r="EV623" s="38"/>
      <c r="EW623" s="38"/>
      <c r="EX623" s="38"/>
      <c r="EY623" s="38"/>
      <c r="EZ623" s="38"/>
      <c r="FA623" s="38"/>
      <c r="FB623" s="38"/>
      <c r="FC623" s="38"/>
      <c r="FD623" s="38"/>
      <c r="FE623" s="38"/>
      <c r="FF623" s="38"/>
      <c r="FG623" s="38"/>
      <c r="FH623" s="38"/>
      <c r="FI623" s="38"/>
      <c r="FJ623" s="38"/>
      <c r="FK623" s="38"/>
      <c r="FL623" s="38"/>
      <c r="FM623" s="38"/>
      <c r="FN623" s="38"/>
      <c r="FO623" s="38"/>
      <c r="FP623" s="38"/>
      <c r="FQ623" s="38"/>
      <c r="FR623" s="38"/>
      <c r="FS623" s="38"/>
      <c r="FT623" s="38"/>
      <c r="FU623" s="38"/>
      <c r="FV623" s="38"/>
      <c r="FW623" s="38"/>
      <c r="FX623" s="38"/>
      <c r="FY623" s="38"/>
      <c r="FZ623" s="38"/>
      <c r="GA623" s="38"/>
      <c r="GB623" s="38"/>
      <c r="GC623" s="38"/>
      <c r="GD623" s="38"/>
      <c r="GE623" s="38"/>
      <c r="GF623" s="38"/>
      <c r="GG623" s="38"/>
      <c r="GH623" s="38"/>
      <c r="GI623" s="38"/>
      <c r="GJ623" s="38"/>
      <c r="GK623" s="38"/>
      <c r="GL623" s="38"/>
      <c r="GM623" s="38"/>
      <c r="GN623" s="38"/>
      <c r="GO623" s="38"/>
      <c r="GP623" s="38"/>
      <c r="GQ623" s="38"/>
      <c r="GR623" s="38"/>
      <c r="GS623" s="38"/>
      <c r="GT623" s="38"/>
      <c r="GU623" s="38"/>
      <c r="GV623" s="38"/>
      <c r="GW623" s="38"/>
      <c r="GX623" s="38"/>
      <c r="GY623" s="38"/>
      <c r="GZ623" s="38"/>
      <c r="HA623" s="38"/>
      <c r="HB623" s="38"/>
      <c r="HC623" s="38"/>
      <c r="HD623" s="38"/>
      <c r="HE623" s="38"/>
      <c r="HF623" s="38"/>
      <c r="HG623" s="38"/>
      <c r="HH623" s="38"/>
      <c r="HI623" s="38"/>
      <c r="HJ623" s="38"/>
      <c r="HK623" s="38"/>
      <c r="HL623" s="38"/>
      <c r="HM623" s="38"/>
      <c r="HN623" s="38"/>
      <c r="HO623" s="38"/>
      <c r="HP623" s="38"/>
      <c r="HQ623" s="38"/>
      <c r="HR623" s="38"/>
      <c r="HS623" s="38"/>
      <c r="HT623" s="38"/>
      <c r="HU623" s="38"/>
      <c r="HV623" s="38"/>
      <c r="HW623" s="38"/>
      <c r="HX623" s="38"/>
      <c r="HY623" s="38"/>
      <c r="HZ623" s="38"/>
      <c r="IA623" s="38"/>
      <c r="IB623" s="38"/>
      <c r="IC623" s="38"/>
      <c r="ID623" s="38"/>
      <c r="IE623" s="38"/>
      <c r="IF623" s="38"/>
      <c r="IG623" s="38"/>
      <c r="IH623" s="38"/>
    </row>
    <row r="624" ht="19.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  <c r="CH624" s="38"/>
      <c r="CI624" s="38"/>
      <c r="CJ624" s="38"/>
      <c r="CK624" s="38"/>
      <c r="CL624" s="38"/>
      <c r="CM624" s="38"/>
      <c r="CN624" s="38"/>
      <c r="CO624" s="38"/>
      <c r="CP624" s="38"/>
      <c r="CQ624" s="38"/>
      <c r="CR624" s="38"/>
      <c r="CS624" s="38"/>
      <c r="CT624" s="38"/>
      <c r="CU624" s="38"/>
      <c r="CV624" s="38"/>
      <c r="CW624" s="38"/>
      <c r="CX624" s="38"/>
      <c r="CY624" s="38"/>
      <c r="CZ624" s="38"/>
      <c r="DA624" s="38"/>
      <c r="DB624" s="38"/>
      <c r="DC624" s="38"/>
      <c r="DD624" s="38"/>
      <c r="DE624" s="38"/>
      <c r="DF624" s="38"/>
      <c r="DG624" s="38"/>
      <c r="DH624" s="38"/>
      <c r="DI624" s="38"/>
      <c r="DJ624" s="38"/>
      <c r="DK624" s="38"/>
      <c r="DL624" s="38"/>
      <c r="DM624" s="38"/>
      <c r="DN624" s="38"/>
      <c r="DO624" s="38"/>
      <c r="DP624" s="38"/>
      <c r="DQ624" s="38"/>
      <c r="DR624" s="38"/>
      <c r="DS624" s="38"/>
      <c r="DT624" s="38"/>
      <c r="DU624" s="38"/>
      <c r="DV624" s="38"/>
      <c r="DW624" s="38"/>
      <c r="DX624" s="38"/>
      <c r="DY624" s="38"/>
      <c r="DZ624" s="38"/>
      <c r="EA624" s="38"/>
      <c r="EB624" s="38"/>
      <c r="EC624" s="38"/>
      <c r="ED624" s="38"/>
      <c r="EE624" s="38"/>
      <c r="EF624" s="38"/>
      <c r="EG624" s="38"/>
      <c r="EH624" s="38"/>
      <c r="EI624" s="38"/>
      <c r="EJ624" s="38"/>
      <c r="EK624" s="38"/>
      <c r="EL624" s="38"/>
      <c r="EM624" s="38"/>
      <c r="EN624" s="38"/>
      <c r="EO624" s="38"/>
      <c r="EP624" s="38"/>
      <c r="EQ624" s="38"/>
      <c r="ER624" s="38"/>
      <c r="ES624" s="38"/>
      <c r="ET624" s="38"/>
      <c r="EU624" s="38"/>
      <c r="EV624" s="38"/>
      <c r="EW624" s="38"/>
      <c r="EX624" s="38"/>
      <c r="EY624" s="38"/>
      <c r="EZ624" s="38"/>
      <c r="FA624" s="38"/>
      <c r="FB624" s="38"/>
      <c r="FC624" s="38"/>
      <c r="FD624" s="38"/>
      <c r="FE624" s="38"/>
      <c r="FF624" s="38"/>
      <c r="FG624" s="38"/>
      <c r="FH624" s="38"/>
      <c r="FI624" s="38"/>
      <c r="FJ624" s="38"/>
      <c r="FK624" s="38"/>
      <c r="FL624" s="38"/>
      <c r="FM624" s="38"/>
      <c r="FN624" s="38"/>
      <c r="FO624" s="38"/>
      <c r="FP624" s="38"/>
      <c r="FQ624" s="38"/>
      <c r="FR624" s="38"/>
      <c r="FS624" s="38"/>
      <c r="FT624" s="38"/>
      <c r="FU624" s="38"/>
      <c r="FV624" s="38"/>
      <c r="FW624" s="38"/>
      <c r="FX624" s="38"/>
      <c r="FY624" s="38"/>
      <c r="FZ624" s="38"/>
      <c r="GA624" s="38"/>
      <c r="GB624" s="38"/>
      <c r="GC624" s="38"/>
      <c r="GD624" s="38"/>
      <c r="GE624" s="38"/>
      <c r="GF624" s="38"/>
      <c r="GG624" s="38"/>
      <c r="GH624" s="38"/>
      <c r="GI624" s="38"/>
      <c r="GJ624" s="38"/>
      <c r="GK624" s="38"/>
      <c r="GL624" s="38"/>
      <c r="GM624" s="38"/>
      <c r="GN624" s="38"/>
      <c r="GO624" s="38"/>
      <c r="GP624" s="38"/>
      <c r="GQ624" s="38"/>
      <c r="GR624" s="38"/>
      <c r="GS624" s="38"/>
      <c r="GT624" s="38"/>
      <c r="GU624" s="38"/>
      <c r="GV624" s="38"/>
      <c r="GW624" s="38"/>
      <c r="GX624" s="38"/>
      <c r="GY624" s="38"/>
      <c r="GZ624" s="38"/>
      <c r="HA624" s="38"/>
      <c r="HB624" s="38"/>
      <c r="HC624" s="38"/>
      <c r="HD624" s="38"/>
      <c r="HE624" s="38"/>
      <c r="HF624" s="38"/>
      <c r="HG624" s="38"/>
      <c r="HH624" s="38"/>
      <c r="HI624" s="38"/>
      <c r="HJ624" s="38"/>
      <c r="HK624" s="38"/>
      <c r="HL624" s="38"/>
      <c r="HM624" s="38"/>
      <c r="HN624" s="38"/>
      <c r="HO624" s="38"/>
      <c r="HP624" s="38"/>
      <c r="HQ624" s="38"/>
      <c r="HR624" s="38"/>
      <c r="HS624" s="38"/>
      <c r="HT624" s="38"/>
      <c r="HU624" s="38"/>
      <c r="HV624" s="38"/>
      <c r="HW624" s="38"/>
      <c r="HX624" s="38"/>
      <c r="HY624" s="38"/>
      <c r="HZ624" s="38"/>
      <c r="IA624" s="38"/>
      <c r="IB624" s="38"/>
      <c r="IC624" s="38"/>
      <c r="ID624" s="38"/>
      <c r="IE624" s="38"/>
      <c r="IF624" s="38"/>
      <c r="IG624" s="38"/>
      <c r="IH624" s="38"/>
    </row>
    <row r="625" ht="19.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  <c r="CH625" s="38"/>
      <c r="CI625" s="38"/>
      <c r="CJ625" s="38"/>
      <c r="CK625" s="38"/>
      <c r="CL625" s="38"/>
      <c r="CM625" s="38"/>
      <c r="CN625" s="38"/>
      <c r="CO625" s="38"/>
      <c r="CP625" s="38"/>
      <c r="CQ625" s="38"/>
      <c r="CR625" s="38"/>
      <c r="CS625" s="38"/>
      <c r="CT625" s="38"/>
      <c r="CU625" s="38"/>
      <c r="CV625" s="38"/>
      <c r="CW625" s="38"/>
      <c r="CX625" s="38"/>
      <c r="CY625" s="38"/>
      <c r="CZ625" s="38"/>
      <c r="DA625" s="38"/>
      <c r="DB625" s="38"/>
      <c r="DC625" s="38"/>
      <c r="DD625" s="38"/>
      <c r="DE625" s="38"/>
      <c r="DF625" s="38"/>
      <c r="DG625" s="38"/>
      <c r="DH625" s="38"/>
      <c r="DI625" s="38"/>
      <c r="DJ625" s="38"/>
      <c r="DK625" s="38"/>
      <c r="DL625" s="38"/>
      <c r="DM625" s="38"/>
      <c r="DN625" s="38"/>
      <c r="DO625" s="38"/>
      <c r="DP625" s="38"/>
      <c r="DQ625" s="38"/>
      <c r="DR625" s="38"/>
      <c r="DS625" s="38"/>
      <c r="DT625" s="38"/>
      <c r="DU625" s="38"/>
      <c r="DV625" s="38"/>
      <c r="DW625" s="38"/>
      <c r="DX625" s="38"/>
      <c r="DY625" s="38"/>
      <c r="DZ625" s="38"/>
      <c r="EA625" s="38"/>
      <c r="EB625" s="38"/>
      <c r="EC625" s="38"/>
      <c r="ED625" s="38"/>
      <c r="EE625" s="38"/>
      <c r="EF625" s="38"/>
      <c r="EG625" s="38"/>
      <c r="EH625" s="38"/>
      <c r="EI625" s="38"/>
      <c r="EJ625" s="38"/>
      <c r="EK625" s="38"/>
      <c r="EL625" s="38"/>
      <c r="EM625" s="38"/>
      <c r="EN625" s="38"/>
      <c r="EO625" s="38"/>
      <c r="EP625" s="38"/>
      <c r="EQ625" s="38"/>
      <c r="ER625" s="38"/>
      <c r="ES625" s="38"/>
      <c r="ET625" s="38"/>
      <c r="EU625" s="38"/>
      <c r="EV625" s="38"/>
      <c r="EW625" s="38"/>
      <c r="EX625" s="38"/>
      <c r="EY625" s="38"/>
      <c r="EZ625" s="38"/>
      <c r="FA625" s="38"/>
      <c r="FB625" s="38"/>
      <c r="FC625" s="38"/>
      <c r="FD625" s="38"/>
      <c r="FE625" s="38"/>
      <c r="FF625" s="38"/>
      <c r="FG625" s="38"/>
      <c r="FH625" s="38"/>
      <c r="FI625" s="38"/>
      <c r="FJ625" s="38"/>
      <c r="FK625" s="38"/>
      <c r="FL625" s="38"/>
      <c r="FM625" s="38"/>
      <c r="FN625" s="38"/>
      <c r="FO625" s="38"/>
      <c r="FP625" s="38"/>
      <c r="FQ625" s="38"/>
      <c r="FR625" s="38"/>
      <c r="FS625" s="38"/>
      <c r="FT625" s="38"/>
      <c r="FU625" s="38"/>
      <c r="FV625" s="38"/>
      <c r="FW625" s="38"/>
      <c r="FX625" s="38"/>
      <c r="FY625" s="38"/>
      <c r="FZ625" s="38"/>
      <c r="GA625" s="38"/>
      <c r="GB625" s="38"/>
      <c r="GC625" s="38"/>
      <c r="GD625" s="38"/>
      <c r="GE625" s="38"/>
      <c r="GF625" s="38"/>
      <c r="GG625" s="38"/>
      <c r="GH625" s="38"/>
      <c r="GI625" s="38"/>
      <c r="GJ625" s="38"/>
      <c r="GK625" s="38"/>
      <c r="GL625" s="38"/>
      <c r="GM625" s="38"/>
      <c r="GN625" s="38"/>
      <c r="GO625" s="38"/>
      <c r="GP625" s="38"/>
      <c r="GQ625" s="38"/>
      <c r="GR625" s="38"/>
      <c r="GS625" s="38"/>
      <c r="GT625" s="38"/>
      <c r="GU625" s="38"/>
      <c r="GV625" s="38"/>
      <c r="GW625" s="38"/>
      <c r="GX625" s="38"/>
      <c r="GY625" s="38"/>
      <c r="GZ625" s="38"/>
      <c r="HA625" s="38"/>
      <c r="HB625" s="38"/>
      <c r="HC625" s="38"/>
      <c r="HD625" s="38"/>
      <c r="HE625" s="38"/>
      <c r="HF625" s="38"/>
      <c r="HG625" s="38"/>
      <c r="HH625" s="38"/>
      <c r="HI625" s="38"/>
      <c r="HJ625" s="38"/>
      <c r="HK625" s="38"/>
      <c r="HL625" s="38"/>
      <c r="HM625" s="38"/>
      <c r="HN625" s="38"/>
      <c r="HO625" s="38"/>
      <c r="HP625" s="38"/>
      <c r="HQ625" s="38"/>
      <c r="HR625" s="38"/>
      <c r="HS625" s="38"/>
      <c r="HT625" s="38"/>
      <c r="HU625" s="38"/>
      <c r="HV625" s="38"/>
      <c r="HW625" s="38"/>
      <c r="HX625" s="38"/>
      <c r="HY625" s="38"/>
      <c r="HZ625" s="38"/>
      <c r="IA625" s="38"/>
      <c r="IB625" s="38"/>
      <c r="IC625" s="38"/>
      <c r="ID625" s="38"/>
      <c r="IE625" s="38"/>
      <c r="IF625" s="38"/>
      <c r="IG625" s="38"/>
      <c r="IH625" s="38"/>
    </row>
    <row r="626" ht="19.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  <c r="CB626" s="38"/>
      <c r="CC626" s="38"/>
      <c r="CD626" s="38"/>
      <c r="CE626" s="38"/>
      <c r="CF626" s="38"/>
      <c r="CG626" s="38"/>
      <c r="CH626" s="38"/>
      <c r="CI626" s="38"/>
      <c r="CJ626" s="38"/>
      <c r="CK626" s="38"/>
      <c r="CL626" s="38"/>
      <c r="CM626" s="38"/>
      <c r="CN626" s="38"/>
      <c r="CO626" s="38"/>
      <c r="CP626" s="38"/>
      <c r="CQ626" s="38"/>
      <c r="CR626" s="38"/>
      <c r="CS626" s="38"/>
      <c r="CT626" s="38"/>
      <c r="CU626" s="38"/>
      <c r="CV626" s="38"/>
      <c r="CW626" s="38"/>
      <c r="CX626" s="38"/>
      <c r="CY626" s="38"/>
      <c r="CZ626" s="38"/>
      <c r="DA626" s="38"/>
      <c r="DB626" s="38"/>
      <c r="DC626" s="38"/>
      <c r="DD626" s="38"/>
      <c r="DE626" s="38"/>
      <c r="DF626" s="38"/>
      <c r="DG626" s="38"/>
      <c r="DH626" s="38"/>
      <c r="DI626" s="38"/>
      <c r="DJ626" s="38"/>
      <c r="DK626" s="38"/>
      <c r="DL626" s="38"/>
      <c r="DM626" s="38"/>
      <c r="DN626" s="38"/>
      <c r="DO626" s="38"/>
      <c r="DP626" s="38"/>
      <c r="DQ626" s="38"/>
      <c r="DR626" s="38"/>
      <c r="DS626" s="38"/>
      <c r="DT626" s="38"/>
      <c r="DU626" s="38"/>
      <c r="DV626" s="38"/>
      <c r="DW626" s="38"/>
      <c r="DX626" s="38"/>
      <c r="DY626" s="38"/>
      <c r="DZ626" s="38"/>
      <c r="EA626" s="38"/>
      <c r="EB626" s="38"/>
      <c r="EC626" s="38"/>
      <c r="ED626" s="38"/>
      <c r="EE626" s="38"/>
      <c r="EF626" s="38"/>
      <c r="EG626" s="38"/>
      <c r="EH626" s="38"/>
      <c r="EI626" s="38"/>
      <c r="EJ626" s="38"/>
      <c r="EK626" s="38"/>
      <c r="EL626" s="38"/>
      <c r="EM626" s="38"/>
      <c r="EN626" s="38"/>
      <c r="EO626" s="38"/>
      <c r="EP626" s="38"/>
      <c r="EQ626" s="38"/>
      <c r="ER626" s="38"/>
      <c r="ES626" s="38"/>
      <c r="ET626" s="38"/>
      <c r="EU626" s="38"/>
      <c r="EV626" s="38"/>
      <c r="EW626" s="38"/>
      <c r="EX626" s="38"/>
      <c r="EY626" s="38"/>
      <c r="EZ626" s="38"/>
      <c r="FA626" s="38"/>
      <c r="FB626" s="38"/>
      <c r="FC626" s="38"/>
      <c r="FD626" s="38"/>
      <c r="FE626" s="38"/>
      <c r="FF626" s="38"/>
      <c r="FG626" s="38"/>
      <c r="FH626" s="38"/>
      <c r="FI626" s="38"/>
      <c r="FJ626" s="38"/>
      <c r="FK626" s="38"/>
      <c r="FL626" s="38"/>
      <c r="FM626" s="38"/>
      <c r="FN626" s="38"/>
      <c r="FO626" s="38"/>
      <c r="FP626" s="38"/>
      <c r="FQ626" s="38"/>
      <c r="FR626" s="38"/>
      <c r="FS626" s="38"/>
      <c r="FT626" s="38"/>
      <c r="FU626" s="38"/>
      <c r="FV626" s="38"/>
      <c r="FW626" s="38"/>
      <c r="FX626" s="38"/>
      <c r="FY626" s="38"/>
      <c r="FZ626" s="38"/>
      <c r="GA626" s="38"/>
      <c r="GB626" s="38"/>
      <c r="GC626" s="38"/>
      <c r="GD626" s="38"/>
      <c r="GE626" s="38"/>
      <c r="GF626" s="38"/>
      <c r="GG626" s="38"/>
      <c r="GH626" s="38"/>
      <c r="GI626" s="38"/>
      <c r="GJ626" s="38"/>
      <c r="GK626" s="38"/>
      <c r="GL626" s="38"/>
      <c r="GM626" s="38"/>
      <c r="GN626" s="38"/>
      <c r="GO626" s="38"/>
      <c r="GP626" s="38"/>
      <c r="GQ626" s="38"/>
      <c r="GR626" s="38"/>
      <c r="GS626" s="38"/>
      <c r="GT626" s="38"/>
      <c r="GU626" s="38"/>
      <c r="GV626" s="38"/>
      <c r="GW626" s="38"/>
      <c r="GX626" s="38"/>
      <c r="GY626" s="38"/>
      <c r="GZ626" s="38"/>
      <c r="HA626" s="38"/>
      <c r="HB626" s="38"/>
      <c r="HC626" s="38"/>
      <c r="HD626" s="38"/>
      <c r="HE626" s="38"/>
      <c r="HF626" s="38"/>
      <c r="HG626" s="38"/>
      <c r="HH626" s="38"/>
      <c r="HI626" s="38"/>
      <c r="HJ626" s="38"/>
      <c r="HK626" s="38"/>
      <c r="HL626" s="38"/>
      <c r="HM626" s="38"/>
      <c r="HN626" s="38"/>
      <c r="HO626" s="38"/>
      <c r="HP626" s="38"/>
      <c r="HQ626" s="38"/>
      <c r="HR626" s="38"/>
      <c r="HS626" s="38"/>
      <c r="HT626" s="38"/>
      <c r="HU626" s="38"/>
      <c r="HV626" s="38"/>
      <c r="HW626" s="38"/>
      <c r="HX626" s="38"/>
      <c r="HY626" s="38"/>
      <c r="HZ626" s="38"/>
      <c r="IA626" s="38"/>
      <c r="IB626" s="38"/>
      <c r="IC626" s="38"/>
      <c r="ID626" s="38"/>
      <c r="IE626" s="38"/>
      <c r="IF626" s="38"/>
      <c r="IG626" s="38"/>
      <c r="IH626" s="38"/>
    </row>
    <row r="627" ht="19.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  <c r="CB627" s="38"/>
      <c r="CC627" s="38"/>
      <c r="CD627" s="38"/>
      <c r="CE627" s="38"/>
      <c r="CF627" s="38"/>
      <c r="CG627" s="38"/>
      <c r="CH627" s="38"/>
      <c r="CI627" s="38"/>
      <c r="CJ627" s="38"/>
      <c r="CK627" s="38"/>
      <c r="CL627" s="38"/>
      <c r="CM627" s="38"/>
      <c r="CN627" s="38"/>
      <c r="CO627" s="38"/>
      <c r="CP627" s="38"/>
      <c r="CQ627" s="38"/>
      <c r="CR627" s="38"/>
      <c r="CS627" s="38"/>
      <c r="CT627" s="38"/>
      <c r="CU627" s="38"/>
      <c r="CV627" s="38"/>
      <c r="CW627" s="38"/>
      <c r="CX627" s="38"/>
      <c r="CY627" s="38"/>
      <c r="CZ627" s="38"/>
      <c r="DA627" s="38"/>
      <c r="DB627" s="38"/>
      <c r="DC627" s="38"/>
      <c r="DD627" s="38"/>
      <c r="DE627" s="38"/>
      <c r="DF627" s="38"/>
      <c r="DG627" s="38"/>
      <c r="DH627" s="38"/>
      <c r="DI627" s="38"/>
      <c r="DJ627" s="38"/>
      <c r="DK627" s="38"/>
      <c r="DL627" s="38"/>
      <c r="DM627" s="38"/>
      <c r="DN627" s="38"/>
      <c r="DO627" s="38"/>
      <c r="DP627" s="38"/>
      <c r="DQ627" s="38"/>
      <c r="DR627" s="38"/>
      <c r="DS627" s="38"/>
      <c r="DT627" s="38"/>
      <c r="DU627" s="38"/>
      <c r="DV627" s="38"/>
      <c r="DW627" s="38"/>
      <c r="DX627" s="38"/>
      <c r="DY627" s="38"/>
      <c r="DZ627" s="38"/>
      <c r="EA627" s="38"/>
      <c r="EB627" s="38"/>
      <c r="EC627" s="38"/>
      <c r="ED627" s="38"/>
      <c r="EE627" s="38"/>
      <c r="EF627" s="38"/>
      <c r="EG627" s="38"/>
      <c r="EH627" s="38"/>
      <c r="EI627" s="38"/>
      <c r="EJ627" s="38"/>
      <c r="EK627" s="38"/>
      <c r="EL627" s="38"/>
      <c r="EM627" s="38"/>
      <c r="EN627" s="38"/>
      <c r="EO627" s="38"/>
      <c r="EP627" s="38"/>
      <c r="EQ627" s="38"/>
      <c r="ER627" s="38"/>
      <c r="ES627" s="38"/>
      <c r="ET627" s="38"/>
      <c r="EU627" s="38"/>
      <c r="EV627" s="38"/>
      <c r="EW627" s="38"/>
      <c r="EX627" s="38"/>
      <c r="EY627" s="38"/>
      <c r="EZ627" s="38"/>
      <c r="FA627" s="38"/>
      <c r="FB627" s="38"/>
      <c r="FC627" s="38"/>
      <c r="FD627" s="38"/>
      <c r="FE627" s="38"/>
      <c r="FF627" s="38"/>
      <c r="FG627" s="38"/>
      <c r="FH627" s="38"/>
      <c r="FI627" s="38"/>
      <c r="FJ627" s="38"/>
      <c r="FK627" s="38"/>
      <c r="FL627" s="38"/>
      <c r="FM627" s="38"/>
      <c r="FN627" s="38"/>
      <c r="FO627" s="38"/>
      <c r="FP627" s="38"/>
      <c r="FQ627" s="38"/>
      <c r="FR627" s="38"/>
      <c r="FS627" s="38"/>
      <c r="FT627" s="38"/>
      <c r="FU627" s="38"/>
      <c r="FV627" s="38"/>
      <c r="FW627" s="38"/>
      <c r="FX627" s="38"/>
      <c r="FY627" s="38"/>
      <c r="FZ627" s="38"/>
      <c r="GA627" s="38"/>
      <c r="GB627" s="38"/>
      <c r="GC627" s="38"/>
      <c r="GD627" s="38"/>
      <c r="GE627" s="38"/>
      <c r="GF627" s="38"/>
      <c r="GG627" s="38"/>
      <c r="GH627" s="38"/>
      <c r="GI627" s="38"/>
      <c r="GJ627" s="38"/>
      <c r="GK627" s="38"/>
      <c r="GL627" s="38"/>
      <c r="GM627" s="38"/>
      <c r="GN627" s="38"/>
      <c r="GO627" s="38"/>
      <c r="GP627" s="38"/>
      <c r="GQ627" s="38"/>
      <c r="GR627" s="38"/>
      <c r="GS627" s="38"/>
      <c r="GT627" s="38"/>
      <c r="GU627" s="38"/>
      <c r="GV627" s="38"/>
      <c r="GW627" s="38"/>
      <c r="GX627" s="38"/>
      <c r="GY627" s="38"/>
      <c r="GZ627" s="38"/>
      <c r="HA627" s="38"/>
      <c r="HB627" s="38"/>
      <c r="HC627" s="38"/>
      <c r="HD627" s="38"/>
      <c r="HE627" s="38"/>
      <c r="HF627" s="38"/>
      <c r="HG627" s="38"/>
      <c r="HH627" s="38"/>
      <c r="HI627" s="38"/>
      <c r="HJ627" s="38"/>
      <c r="HK627" s="38"/>
      <c r="HL627" s="38"/>
      <c r="HM627" s="38"/>
      <c r="HN627" s="38"/>
      <c r="HO627" s="38"/>
      <c r="HP627" s="38"/>
      <c r="HQ627" s="38"/>
      <c r="HR627" s="38"/>
      <c r="HS627" s="38"/>
      <c r="HT627" s="38"/>
      <c r="HU627" s="38"/>
      <c r="HV627" s="38"/>
      <c r="HW627" s="38"/>
      <c r="HX627" s="38"/>
      <c r="HY627" s="38"/>
      <c r="HZ627" s="38"/>
      <c r="IA627" s="38"/>
      <c r="IB627" s="38"/>
      <c r="IC627" s="38"/>
      <c r="ID627" s="38"/>
      <c r="IE627" s="38"/>
      <c r="IF627" s="38"/>
      <c r="IG627" s="38"/>
      <c r="IH627" s="38"/>
    </row>
    <row r="628" ht="19.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  <c r="CB628" s="38"/>
      <c r="CC628" s="38"/>
      <c r="CD628" s="38"/>
      <c r="CE628" s="38"/>
      <c r="CF628" s="38"/>
      <c r="CG628" s="38"/>
      <c r="CH628" s="38"/>
      <c r="CI628" s="38"/>
      <c r="CJ628" s="38"/>
      <c r="CK628" s="38"/>
      <c r="CL628" s="38"/>
      <c r="CM628" s="38"/>
      <c r="CN628" s="38"/>
      <c r="CO628" s="38"/>
      <c r="CP628" s="38"/>
      <c r="CQ628" s="38"/>
      <c r="CR628" s="38"/>
      <c r="CS628" s="38"/>
      <c r="CT628" s="38"/>
      <c r="CU628" s="38"/>
      <c r="CV628" s="38"/>
      <c r="CW628" s="38"/>
      <c r="CX628" s="38"/>
      <c r="CY628" s="38"/>
      <c r="CZ628" s="38"/>
      <c r="DA628" s="38"/>
      <c r="DB628" s="38"/>
      <c r="DC628" s="38"/>
      <c r="DD628" s="38"/>
      <c r="DE628" s="38"/>
      <c r="DF628" s="38"/>
      <c r="DG628" s="38"/>
      <c r="DH628" s="38"/>
      <c r="DI628" s="38"/>
      <c r="DJ628" s="38"/>
      <c r="DK628" s="38"/>
      <c r="DL628" s="38"/>
      <c r="DM628" s="38"/>
      <c r="DN628" s="38"/>
      <c r="DO628" s="38"/>
      <c r="DP628" s="38"/>
      <c r="DQ628" s="38"/>
      <c r="DR628" s="38"/>
      <c r="DS628" s="38"/>
      <c r="DT628" s="38"/>
      <c r="DU628" s="38"/>
      <c r="DV628" s="38"/>
      <c r="DW628" s="38"/>
      <c r="DX628" s="38"/>
      <c r="DY628" s="38"/>
      <c r="DZ628" s="38"/>
      <c r="EA628" s="38"/>
      <c r="EB628" s="38"/>
      <c r="EC628" s="38"/>
      <c r="ED628" s="38"/>
      <c r="EE628" s="38"/>
      <c r="EF628" s="38"/>
      <c r="EG628" s="38"/>
      <c r="EH628" s="38"/>
      <c r="EI628" s="38"/>
      <c r="EJ628" s="38"/>
      <c r="EK628" s="38"/>
      <c r="EL628" s="38"/>
      <c r="EM628" s="38"/>
      <c r="EN628" s="38"/>
      <c r="EO628" s="38"/>
      <c r="EP628" s="38"/>
      <c r="EQ628" s="38"/>
      <c r="ER628" s="38"/>
      <c r="ES628" s="38"/>
      <c r="ET628" s="38"/>
      <c r="EU628" s="38"/>
      <c r="EV628" s="38"/>
      <c r="EW628" s="38"/>
      <c r="EX628" s="38"/>
      <c r="EY628" s="38"/>
      <c r="EZ628" s="38"/>
      <c r="FA628" s="38"/>
      <c r="FB628" s="38"/>
      <c r="FC628" s="38"/>
      <c r="FD628" s="38"/>
      <c r="FE628" s="38"/>
      <c r="FF628" s="38"/>
      <c r="FG628" s="38"/>
      <c r="FH628" s="38"/>
      <c r="FI628" s="38"/>
      <c r="FJ628" s="38"/>
      <c r="FK628" s="38"/>
      <c r="FL628" s="38"/>
      <c r="FM628" s="38"/>
      <c r="FN628" s="38"/>
      <c r="FO628" s="38"/>
      <c r="FP628" s="38"/>
      <c r="FQ628" s="38"/>
      <c r="FR628" s="38"/>
      <c r="FS628" s="38"/>
      <c r="FT628" s="38"/>
      <c r="FU628" s="38"/>
      <c r="FV628" s="38"/>
      <c r="FW628" s="38"/>
      <c r="FX628" s="38"/>
      <c r="FY628" s="38"/>
      <c r="FZ628" s="38"/>
      <c r="GA628" s="38"/>
      <c r="GB628" s="38"/>
      <c r="GC628" s="38"/>
      <c r="GD628" s="38"/>
      <c r="GE628" s="38"/>
      <c r="GF628" s="38"/>
      <c r="GG628" s="38"/>
      <c r="GH628" s="38"/>
      <c r="GI628" s="38"/>
      <c r="GJ628" s="38"/>
      <c r="GK628" s="38"/>
      <c r="GL628" s="38"/>
      <c r="GM628" s="38"/>
      <c r="GN628" s="38"/>
      <c r="GO628" s="38"/>
      <c r="GP628" s="38"/>
      <c r="GQ628" s="38"/>
      <c r="GR628" s="38"/>
      <c r="GS628" s="38"/>
      <c r="GT628" s="38"/>
      <c r="GU628" s="38"/>
      <c r="GV628" s="38"/>
      <c r="GW628" s="38"/>
      <c r="GX628" s="38"/>
      <c r="GY628" s="38"/>
      <c r="GZ628" s="38"/>
      <c r="HA628" s="38"/>
      <c r="HB628" s="38"/>
      <c r="HC628" s="38"/>
      <c r="HD628" s="38"/>
      <c r="HE628" s="38"/>
      <c r="HF628" s="38"/>
      <c r="HG628" s="38"/>
      <c r="HH628" s="38"/>
      <c r="HI628" s="38"/>
      <c r="HJ628" s="38"/>
      <c r="HK628" s="38"/>
      <c r="HL628" s="38"/>
      <c r="HM628" s="38"/>
      <c r="HN628" s="38"/>
      <c r="HO628" s="38"/>
      <c r="HP628" s="38"/>
      <c r="HQ628" s="38"/>
      <c r="HR628" s="38"/>
      <c r="HS628" s="38"/>
      <c r="HT628" s="38"/>
      <c r="HU628" s="38"/>
      <c r="HV628" s="38"/>
      <c r="HW628" s="38"/>
      <c r="HX628" s="38"/>
      <c r="HY628" s="38"/>
      <c r="HZ628" s="38"/>
      <c r="IA628" s="38"/>
      <c r="IB628" s="38"/>
      <c r="IC628" s="38"/>
      <c r="ID628" s="38"/>
      <c r="IE628" s="38"/>
      <c r="IF628" s="38"/>
      <c r="IG628" s="38"/>
      <c r="IH628" s="38"/>
    </row>
    <row r="629" ht="19.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  <c r="CB629" s="38"/>
      <c r="CC629" s="38"/>
      <c r="CD629" s="38"/>
      <c r="CE629" s="38"/>
      <c r="CF629" s="38"/>
      <c r="CG629" s="38"/>
      <c r="CH629" s="38"/>
      <c r="CI629" s="38"/>
      <c r="CJ629" s="38"/>
      <c r="CK629" s="38"/>
      <c r="CL629" s="38"/>
      <c r="CM629" s="38"/>
      <c r="CN629" s="38"/>
      <c r="CO629" s="38"/>
      <c r="CP629" s="38"/>
      <c r="CQ629" s="38"/>
      <c r="CR629" s="38"/>
      <c r="CS629" s="38"/>
      <c r="CT629" s="38"/>
      <c r="CU629" s="38"/>
      <c r="CV629" s="38"/>
      <c r="CW629" s="38"/>
      <c r="CX629" s="38"/>
      <c r="CY629" s="38"/>
      <c r="CZ629" s="38"/>
      <c r="DA629" s="38"/>
      <c r="DB629" s="38"/>
      <c r="DC629" s="38"/>
      <c r="DD629" s="38"/>
      <c r="DE629" s="38"/>
      <c r="DF629" s="38"/>
      <c r="DG629" s="38"/>
      <c r="DH629" s="38"/>
      <c r="DI629" s="38"/>
      <c r="DJ629" s="38"/>
      <c r="DK629" s="38"/>
      <c r="DL629" s="38"/>
      <c r="DM629" s="38"/>
      <c r="DN629" s="38"/>
      <c r="DO629" s="38"/>
      <c r="DP629" s="38"/>
      <c r="DQ629" s="38"/>
      <c r="DR629" s="38"/>
      <c r="DS629" s="38"/>
      <c r="DT629" s="38"/>
      <c r="DU629" s="38"/>
      <c r="DV629" s="38"/>
      <c r="DW629" s="38"/>
      <c r="DX629" s="38"/>
      <c r="DY629" s="38"/>
      <c r="DZ629" s="38"/>
      <c r="EA629" s="38"/>
      <c r="EB629" s="38"/>
      <c r="EC629" s="38"/>
      <c r="ED629" s="38"/>
      <c r="EE629" s="38"/>
      <c r="EF629" s="38"/>
      <c r="EG629" s="38"/>
      <c r="EH629" s="38"/>
      <c r="EI629" s="38"/>
      <c r="EJ629" s="38"/>
      <c r="EK629" s="38"/>
      <c r="EL629" s="38"/>
      <c r="EM629" s="38"/>
      <c r="EN629" s="38"/>
      <c r="EO629" s="38"/>
      <c r="EP629" s="38"/>
      <c r="EQ629" s="38"/>
      <c r="ER629" s="38"/>
      <c r="ES629" s="38"/>
      <c r="ET629" s="38"/>
      <c r="EU629" s="38"/>
      <c r="EV629" s="38"/>
      <c r="EW629" s="38"/>
      <c r="EX629" s="38"/>
      <c r="EY629" s="38"/>
      <c r="EZ629" s="38"/>
      <c r="FA629" s="38"/>
      <c r="FB629" s="38"/>
      <c r="FC629" s="38"/>
      <c r="FD629" s="38"/>
      <c r="FE629" s="38"/>
      <c r="FF629" s="38"/>
      <c r="FG629" s="38"/>
      <c r="FH629" s="38"/>
      <c r="FI629" s="38"/>
      <c r="FJ629" s="38"/>
      <c r="FK629" s="38"/>
      <c r="FL629" s="38"/>
      <c r="FM629" s="38"/>
      <c r="FN629" s="38"/>
      <c r="FO629" s="38"/>
      <c r="FP629" s="38"/>
      <c r="FQ629" s="38"/>
      <c r="FR629" s="38"/>
      <c r="FS629" s="38"/>
      <c r="FT629" s="38"/>
      <c r="FU629" s="38"/>
      <c r="FV629" s="38"/>
      <c r="FW629" s="38"/>
      <c r="FX629" s="38"/>
      <c r="FY629" s="38"/>
      <c r="FZ629" s="38"/>
      <c r="GA629" s="38"/>
      <c r="GB629" s="38"/>
      <c r="GC629" s="38"/>
      <c r="GD629" s="38"/>
      <c r="GE629" s="38"/>
      <c r="GF629" s="38"/>
      <c r="GG629" s="38"/>
      <c r="GH629" s="38"/>
      <c r="GI629" s="38"/>
      <c r="GJ629" s="38"/>
      <c r="GK629" s="38"/>
      <c r="GL629" s="38"/>
      <c r="GM629" s="38"/>
      <c r="GN629" s="38"/>
      <c r="GO629" s="38"/>
      <c r="GP629" s="38"/>
      <c r="GQ629" s="38"/>
      <c r="GR629" s="38"/>
      <c r="GS629" s="38"/>
      <c r="GT629" s="38"/>
      <c r="GU629" s="38"/>
      <c r="GV629" s="38"/>
      <c r="GW629" s="38"/>
      <c r="GX629" s="38"/>
      <c r="GY629" s="38"/>
      <c r="GZ629" s="38"/>
      <c r="HA629" s="38"/>
      <c r="HB629" s="38"/>
      <c r="HC629" s="38"/>
      <c r="HD629" s="38"/>
      <c r="HE629" s="38"/>
      <c r="HF629" s="38"/>
      <c r="HG629" s="38"/>
      <c r="HH629" s="38"/>
      <c r="HI629" s="38"/>
      <c r="HJ629" s="38"/>
      <c r="HK629" s="38"/>
      <c r="HL629" s="38"/>
      <c r="HM629" s="38"/>
      <c r="HN629" s="38"/>
      <c r="HO629" s="38"/>
      <c r="HP629" s="38"/>
      <c r="HQ629" s="38"/>
      <c r="HR629" s="38"/>
      <c r="HS629" s="38"/>
      <c r="HT629" s="38"/>
      <c r="HU629" s="38"/>
      <c r="HV629" s="38"/>
      <c r="HW629" s="38"/>
      <c r="HX629" s="38"/>
      <c r="HY629" s="38"/>
      <c r="HZ629" s="38"/>
      <c r="IA629" s="38"/>
      <c r="IB629" s="38"/>
      <c r="IC629" s="38"/>
      <c r="ID629" s="38"/>
      <c r="IE629" s="38"/>
      <c r="IF629" s="38"/>
      <c r="IG629" s="38"/>
      <c r="IH629" s="38"/>
    </row>
    <row r="630" ht="19.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  <c r="CE630" s="38"/>
      <c r="CF630" s="38"/>
      <c r="CG630" s="38"/>
      <c r="CH630" s="38"/>
      <c r="CI630" s="38"/>
      <c r="CJ630" s="38"/>
      <c r="CK630" s="38"/>
      <c r="CL630" s="38"/>
      <c r="CM630" s="38"/>
      <c r="CN630" s="38"/>
      <c r="CO630" s="38"/>
      <c r="CP630" s="38"/>
      <c r="CQ630" s="38"/>
      <c r="CR630" s="38"/>
      <c r="CS630" s="38"/>
      <c r="CT630" s="38"/>
      <c r="CU630" s="38"/>
      <c r="CV630" s="38"/>
      <c r="CW630" s="38"/>
      <c r="CX630" s="38"/>
      <c r="CY630" s="38"/>
      <c r="CZ630" s="38"/>
      <c r="DA630" s="38"/>
      <c r="DB630" s="38"/>
      <c r="DC630" s="38"/>
      <c r="DD630" s="38"/>
      <c r="DE630" s="38"/>
      <c r="DF630" s="38"/>
      <c r="DG630" s="38"/>
      <c r="DH630" s="38"/>
      <c r="DI630" s="38"/>
      <c r="DJ630" s="38"/>
      <c r="DK630" s="38"/>
      <c r="DL630" s="38"/>
      <c r="DM630" s="38"/>
      <c r="DN630" s="38"/>
      <c r="DO630" s="38"/>
      <c r="DP630" s="38"/>
      <c r="DQ630" s="38"/>
      <c r="DR630" s="38"/>
      <c r="DS630" s="38"/>
      <c r="DT630" s="38"/>
      <c r="DU630" s="38"/>
      <c r="DV630" s="38"/>
      <c r="DW630" s="38"/>
      <c r="DX630" s="38"/>
      <c r="DY630" s="38"/>
      <c r="DZ630" s="38"/>
      <c r="EA630" s="38"/>
      <c r="EB630" s="38"/>
      <c r="EC630" s="38"/>
      <c r="ED630" s="38"/>
      <c r="EE630" s="38"/>
      <c r="EF630" s="38"/>
      <c r="EG630" s="38"/>
      <c r="EH630" s="38"/>
      <c r="EI630" s="38"/>
      <c r="EJ630" s="38"/>
      <c r="EK630" s="38"/>
      <c r="EL630" s="38"/>
      <c r="EM630" s="38"/>
      <c r="EN630" s="38"/>
      <c r="EO630" s="38"/>
      <c r="EP630" s="38"/>
      <c r="EQ630" s="38"/>
      <c r="ER630" s="38"/>
      <c r="ES630" s="38"/>
      <c r="ET630" s="38"/>
      <c r="EU630" s="38"/>
      <c r="EV630" s="38"/>
      <c r="EW630" s="38"/>
      <c r="EX630" s="38"/>
      <c r="EY630" s="38"/>
      <c r="EZ630" s="38"/>
      <c r="FA630" s="38"/>
      <c r="FB630" s="38"/>
      <c r="FC630" s="38"/>
      <c r="FD630" s="38"/>
      <c r="FE630" s="38"/>
      <c r="FF630" s="38"/>
      <c r="FG630" s="38"/>
      <c r="FH630" s="38"/>
      <c r="FI630" s="38"/>
      <c r="FJ630" s="38"/>
      <c r="FK630" s="38"/>
      <c r="FL630" s="38"/>
      <c r="FM630" s="38"/>
      <c r="FN630" s="38"/>
      <c r="FO630" s="38"/>
      <c r="FP630" s="38"/>
      <c r="FQ630" s="38"/>
      <c r="FR630" s="38"/>
      <c r="FS630" s="38"/>
      <c r="FT630" s="38"/>
      <c r="FU630" s="38"/>
      <c r="FV630" s="38"/>
      <c r="FW630" s="38"/>
      <c r="FX630" s="38"/>
      <c r="FY630" s="38"/>
      <c r="FZ630" s="38"/>
      <c r="GA630" s="38"/>
      <c r="GB630" s="38"/>
      <c r="GC630" s="38"/>
      <c r="GD630" s="38"/>
      <c r="GE630" s="38"/>
      <c r="GF630" s="38"/>
      <c r="GG630" s="38"/>
      <c r="GH630" s="38"/>
      <c r="GI630" s="38"/>
      <c r="GJ630" s="38"/>
      <c r="GK630" s="38"/>
      <c r="GL630" s="38"/>
      <c r="GM630" s="38"/>
      <c r="GN630" s="38"/>
      <c r="GO630" s="38"/>
      <c r="GP630" s="38"/>
      <c r="GQ630" s="38"/>
      <c r="GR630" s="38"/>
      <c r="GS630" s="38"/>
      <c r="GT630" s="38"/>
      <c r="GU630" s="38"/>
      <c r="GV630" s="38"/>
      <c r="GW630" s="38"/>
      <c r="GX630" s="38"/>
      <c r="GY630" s="38"/>
      <c r="GZ630" s="38"/>
      <c r="HA630" s="38"/>
      <c r="HB630" s="38"/>
      <c r="HC630" s="38"/>
      <c r="HD630" s="38"/>
      <c r="HE630" s="38"/>
      <c r="HF630" s="38"/>
      <c r="HG630" s="38"/>
      <c r="HH630" s="38"/>
      <c r="HI630" s="38"/>
      <c r="HJ630" s="38"/>
      <c r="HK630" s="38"/>
      <c r="HL630" s="38"/>
      <c r="HM630" s="38"/>
      <c r="HN630" s="38"/>
      <c r="HO630" s="38"/>
      <c r="HP630" s="38"/>
      <c r="HQ630" s="38"/>
      <c r="HR630" s="38"/>
      <c r="HS630" s="38"/>
      <c r="HT630" s="38"/>
      <c r="HU630" s="38"/>
      <c r="HV630" s="38"/>
      <c r="HW630" s="38"/>
      <c r="HX630" s="38"/>
      <c r="HY630" s="38"/>
      <c r="HZ630" s="38"/>
      <c r="IA630" s="38"/>
      <c r="IB630" s="38"/>
      <c r="IC630" s="38"/>
      <c r="ID630" s="38"/>
      <c r="IE630" s="38"/>
      <c r="IF630" s="38"/>
      <c r="IG630" s="38"/>
      <c r="IH630" s="38"/>
    </row>
    <row r="631" ht="19.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  <c r="CE631" s="38"/>
      <c r="CF631" s="38"/>
      <c r="CG631" s="38"/>
      <c r="CH631" s="38"/>
      <c r="CI631" s="38"/>
      <c r="CJ631" s="38"/>
      <c r="CK631" s="38"/>
      <c r="CL631" s="38"/>
      <c r="CM631" s="38"/>
      <c r="CN631" s="38"/>
      <c r="CO631" s="38"/>
      <c r="CP631" s="38"/>
      <c r="CQ631" s="38"/>
      <c r="CR631" s="38"/>
      <c r="CS631" s="38"/>
      <c r="CT631" s="38"/>
      <c r="CU631" s="38"/>
      <c r="CV631" s="38"/>
      <c r="CW631" s="38"/>
      <c r="CX631" s="38"/>
      <c r="CY631" s="38"/>
      <c r="CZ631" s="38"/>
      <c r="DA631" s="38"/>
      <c r="DB631" s="38"/>
      <c r="DC631" s="38"/>
      <c r="DD631" s="38"/>
      <c r="DE631" s="38"/>
      <c r="DF631" s="38"/>
      <c r="DG631" s="38"/>
      <c r="DH631" s="38"/>
      <c r="DI631" s="38"/>
      <c r="DJ631" s="38"/>
      <c r="DK631" s="38"/>
      <c r="DL631" s="38"/>
      <c r="DM631" s="38"/>
      <c r="DN631" s="38"/>
      <c r="DO631" s="38"/>
      <c r="DP631" s="38"/>
      <c r="DQ631" s="38"/>
      <c r="DR631" s="38"/>
      <c r="DS631" s="38"/>
      <c r="DT631" s="38"/>
      <c r="DU631" s="38"/>
      <c r="DV631" s="38"/>
      <c r="DW631" s="38"/>
      <c r="DX631" s="38"/>
      <c r="DY631" s="38"/>
      <c r="DZ631" s="38"/>
      <c r="EA631" s="38"/>
      <c r="EB631" s="38"/>
      <c r="EC631" s="38"/>
      <c r="ED631" s="38"/>
      <c r="EE631" s="38"/>
      <c r="EF631" s="38"/>
      <c r="EG631" s="38"/>
      <c r="EH631" s="38"/>
      <c r="EI631" s="38"/>
      <c r="EJ631" s="38"/>
      <c r="EK631" s="38"/>
      <c r="EL631" s="38"/>
      <c r="EM631" s="38"/>
      <c r="EN631" s="38"/>
      <c r="EO631" s="38"/>
      <c r="EP631" s="38"/>
      <c r="EQ631" s="38"/>
      <c r="ER631" s="38"/>
      <c r="ES631" s="38"/>
      <c r="ET631" s="38"/>
      <c r="EU631" s="38"/>
      <c r="EV631" s="38"/>
      <c r="EW631" s="38"/>
      <c r="EX631" s="38"/>
      <c r="EY631" s="38"/>
      <c r="EZ631" s="38"/>
      <c r="FA631" s="38"/>
      <c r="FB631" s="38"/>
      <c r="FC631" s="38"/>
      <c r="FD631" s="38"/>
      <c r="FE631" s="38"/>
      <c r="FF631" s="38"/>
      <c r="FG631" s="38"/>
      <c r="FH631" s="38"/>
      <c r="FI631" s="38"/>
      <c r="FJ631" s="38"/>
      <c r="FK631" s="38"/>
      <c r="FL631" s="38"/>
      <c r="FM631" s="38"/>
      <c r="FN631" s="38"/>
      <c r="FO631" s="38"/>
      <c r="FP631" s="38"/>
      <c r="FQ631" s="38"/>
      <c r="FR631" s="38"/>
      <c r="FS631" s="38"/>
      <c r="FT631" s="38"/>
      <c r="FU631" s="38"/>
      <c r="FV631" s="38"/>
      <c r="FW631" s="38"/>
      <c r="FX631" s="38"/>
      <c r="FY631" s="38"/>
      <c r="FZ631" s="38"/>
      <c r="GA631" s="38"/>
      <c r="GB631" s="38"/>
      <c r="GC631" s="38"/>
      <c r="GD631" s="38"/>
      <c r="GE631" s="38"/>
      <c r="GF631" s="38"/>
      <c r="GG631" s="38"/>
      <c r="GH631" s="38"/>
      <c r="GI631" s="38"/>
      <c r="GJ631" s="38"/>
      <c r="GK631" s="38"/>
      <c r="GL631" s="38"/>
      <c r="GM631" s="38"/>
      <c r="GN631" s="38"/>
      <c r="GO631" s="38"/>
      <c r="GP631" s="38"/>
      <c r="GQ631" s="38"/>
      <c r="GR631" s="38"/>
      <c r="GS631" s="38"/>
      <c r="GT631" s="38"/>
      <c r="GU631" s="38"/>
      <c r="GV631" s="38"/>
      <c r="GW631" s="38"/>
      <c r="GX631" s="38"/>
      <c r="GY631" s="38"/>
      <c r="GZ631" s="38"/>
      <c r="HA631" s="38"/>
      <c r="HB631" s="38"/>
      <c r="HC631" s="38"/>
      <c r="HD631" s="38"/>
      <c r="HE631" s="38"/>
      <c r="HF631" s="38"/>
      <c r="HG631" s="38"/>
      <c r="HH631" s="38"/>
      <c r="HI631" s="38"/>
      <c r="HJ631" s="38"/>
      <c r="HK631" s="38"/>
      <c r="HL631" s="38"/>
      <c r="HM631" s="38"/>
      <c r="HN631" s="38"/>
      <c r="HO631" s="38"/>
      <c r="HP631" s="38"/>
      <c r="HQ631" s="38"/>
      <c r="HR631" s="38"/>
      <c r="HS631" s="38"/>
      <c r="HT631" s="38"/>
      <c r="HU631" s="38"/>
      <c r="HV631" s="38"/>
      <c r="HW631" s="38"/>
      <c r="HX631" s="38"/>
      <c r="HY631" s="38"/>
      <c r="HZ631" s="38"/>
      <c r="IA631" s="38"/>
      <c r="IB631" s="38"/>
      <c r="IC631" s="38"/>
      <c r="ID631" s="38"/>
      <c r="IE631" s="38"/>
      <c r="IF631" s="38"/>
      <c r="IG631" s="38"/>
      <c r="IH631" s="38"/>
    </row>
    <row r="632" ht="19.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  <c r="CB632" s="38"/>
      <c r="CC632" s="38"/>
      <c r="CD632" s="38"/>
      <c r="CE632" s="38"/>
      <c r="CF632" s="38"/>
      <c r="CG632" s="38"/>
      <c r="CH632" s="38"/>
      <c r="CI632" s="38"/>
      <c r="CJ632" s="38"/>
      <c r="CK632" s="38"/>
      <c r="CL632" s="38"/>
      <c r="CM632" s="38"/>
      <c r="CN632" s="38"/>
      <c r="CO632" s="38"/>
      <c r="CP632" s="38"/>
      <c r="CQ632" s="38"/>
      <c r="CR632" s="38"/>
      <c r="CS632" s="38"/>
      <c r="CT632" s="38"/>
      <c r="CU632" s="38"/>
      <c r="CV632" s="38"/>
      <c r="CW632" s="38"/>
      <c r="CX632" s="38"/>
      <c r="CY632" s="38"/>
      <c r="CZ632" s="38"/>
      <c r="DA632" s="38"/>
      <c r="DB632" s="38"/>
      <c r="DC632" s="38"/>
      <c r="DD632" s="38"/>
      <c r="DE632" s="38"/>
      <c r="DF632" s="38"/>
      <c r="DG632" s="38"/>
      <c r="DH632" s="38"/>
      <c r="DI632" s="38"/>
      <c r="DJ632" s="38"/>
      <c r="DK632" s="38"/>
      <c r="DL632" s="38"/>
      <c r="DM632" s="38"/>
      <c r="DN632" s="38"/>
      <c r="DO632" s="38"/>
      <c r="DP632" s="38"/>
      <c r="DQ632" s="38"/>
      <c r="DR632" s="38"/>
      <c r="DS632" s="38"/>
      <c r="DT632" s="38"/>
      <c r="DU632" s="38"/>
      <c r="DV632" s="38"/>
      <c r="DW632" s="38"/>
      <c r="DX632" s="38"/>
      <c r="DY632" s="38"/>
      <c r="DZ632" s="38"/>
      <c r="EA632" s="38"/>
      <c r="EB632" s="38"/>
      <c r="EC632" s="38"/>
      <c r="ED632" s="38"/>
      <c r="EE632" s="38"/>
      <c r="EF632" s="38"/>
      <c r="EG632" s="38"/>
      <c r="EH632" s="38"/>
      <c r="EI632" s="38"/>
      <c r="EJ632" s="38"/>
      <c r="EK632" s="38"/>
      <c r="EL632" s="38"/>
      <c r="EM632" s="38"/>
      <c r="EN632" s="38"/>
      <c r="EO632" s="38"/>
      <c r="EP632" s="38"/>
      <c r="EQ632" s="38"/>
      <c r="ER632" s="38"/>
      <c r="ES632" s="38"/>
      <c r="ET632" s="38"/>
      <c r="EU632" s="38"/>
      <c r="EV632" s="38"/>
      <c r="EW632" s="38"/>
      <c r="EX632" s="38"/>
      <c r="EY632" s="38"/>
      <c r="EZ632" s="38"/>
      <c r="FA632" s="38"/>
      <c r="FB632" s="38"/>
      <c r="FC632" s="38"/>
      <c r="FD632" s="38"/>
      <c r="FE632" s="38"/>
      <c r="FF632" s="38"/>
      <c r="FG632" s="38"/>
      <c r="FH632" s="38"/>
      <c r="FI632" s="38"/>
      <c r="FJ632" s="38"/>
      <c r="FK632" s="38"/>
      <c r="FL632" s="38"/>
      <c r="FM632" s="38"/>
      <c r="FN632" s="38"/>
      <c r="FO632" s="38"/>
      <c r="FP632" s="38"/>
      <c r="FQ632" s="38"/>
      <c r="FR632" s="38"/>
      <c r="FS632" s="38"/>
      <c r="FT632" s="38"/>
      <c r="FU632" s="38"/>
      <c r="FV632" s="38"/>
      <c r="FW632" s="38"/>
      <c r="FX632" s="38"/>
      <c r="FY632" s="38"/>
      <c r="FZ632" s="38"/>
      <c r="GA632" s="38"/>
      <c r="GB632" s="38"/>
      <c r="GC632" s="38"/>
      <c r="GD632" s="38"/>
      <c r="GE632" s="38"/>
      <c r="GF632" s="38"/>
      <c r="GG632" s="38"/>
      <c r="GH632" s="38"/>
      <c r="GI632" s="38"/>
      <c r="GJ632" s="38"/>
      <c r="GK632" s="38"/>
      <c r="GL632" s="38"/>
      <c r="GM632" s="38"/>
      <c r="GN632" s="38"/>
      <c r="GO632" s="38"/>
      <c r="GP632" s="38"/>
      <c r="GQ632" s="38"/>
      <c r="GR632" s="38"/>
      <c r="GS632" s="38"/>
      <c r="GT632" s="38"/>
      <c r="GU632" s="38"/>
      <c r="GV632" s="38"/>
      <c r="GW632" s="38"/>
      <c r="GX632" s="38"/>
      <c r="GY632" s="38"/>
      <c r="GZ632" s="38"/>
      <c r="HA632" s="38"/>
      <c r="HB632" s="38"/>
      <c r="HC632" s="38"/>
      <c r="HD632" s="38"/>
      <c r="HE632" s="38"/>
      <c r="HF632" s="38"/>
      <c r="HG632" s="38"/>
      <c r="HH632" s="38"/>
      <c r="HI632" s="38"/>
      <c r="HJ632" s="38"/>
      <c r="HK632" s="38"/>
      <c r="HL632" s="38"/>
      <c r="HM632" s="38"/>
      <c r="HN632" s="38"/>
      <c r="HO632" s="38"/>
      <c r="HP632" s="38"/>
      <c r="HQ632" s="38"/>
      <c r="HR632" s="38"/>
      <c r="HS632" s="38"/>
      <c r="HT632" s="38"/>
      <c r="HU632" s="38"/>
      <c r="HV632" s="38"/>
      <c r="HW632" s="38"/>
      <c r="HX632" s="38"/>
      <c r="HY632" s="38"/>
      <c r="HZ632" s="38"/>
      <c r="IA632" s="38"/>
      <c r="IB632" s="38"/>
      <c r="IC632" s="38"/>
      <c r="ID632" s="38"/>
      <c r="IE632" s="38"/>
      <c r="IF632" s="38"/>
      <c r="IG632" s="38"/>
      <c r="IH632" s="38"/>
    </row>
    <row r="633" ht="19.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  <c r="CB633" s="38"/>
      <c r="CC633" s="38"/>
      <c r="CD633" s="38"/>
      <c r="CE633" s="38"/>
      <c r="CF633" s="38"/>
      <c r="CG633" s="38"/>
      <c r="CH633" s="38"/>
      <c r="CI633" s="38"/>
      <c r="CJ633" s="38"/>
      <c r="CK633" s="38"/>
      <c r="CL633" s="38"/>
      <c r="CM633" s="38"/>
      <c r="CN633" s="38"/>
      <c r="CO633" s="38"/>
      <c r="CP633" s="38"/>
      <c r="CQ633" s="38"/>
      <c r="CR633" s="38"/>
      <c r="CS633" s="38"/>
      <c r="CT633" s="38"/>
      <c r="CU633" s="38"/>
      <c r="CV633" s="38"/>
      <c r="CW633" s="38"/>
      <c r="CX633" s="38"/>
      <c r="CY633" s="38"/>
      <c r="CZ633" s="38"/>
      <c r="DA633" s="38"/>
      <c r="DB633" s="38"/>
      <c r="DC633" s="38"/>
      <c r="DD633" s="38"/>
      <c r="DE633" s="38"/>
      <c r="DF633" s="38"/>
      <c r="DG633" s="38"/>
      <c r="DH633" s="38"/>
      <c r="DI633" s="38"/>
      <c r="DJ633" s="38"/>
      <c r="DK633" s="38"/>
      <c r="DL633" s="38"/>
      <c r="DM633" s="38"/>
      <c r="DN633" s="38"/>
      <c r="DO633" s="38"/>
      <c r="DP633" s="38"/>
      <c r="DQ633" s="38"/>
      <c r="DR633" s="38"/>
      <c r="DS633" s="38"/>
      <c r="DT633" s="38"/>
      <c r="DU633" s="38"/>
      <c r="DV633" s="38"/>
      <c r="DW633" s="38"/>
      <c r="DX633" s="38"/>
      <c r="DY633" s="38"/>
      <c r="DZ633" s="38"/>
      <c r="EA633" s="38"/>
      <c r="EB633" s="38"/>
      <c r="EC633" s="38"/>
      <c r="ED633" s="38"/>
      <c r="EE633" s="38"/>
      <c r="EF633" s="38"/>
      <c r="EG633" s="38"/>
      <c r="EH633" s="38"/>
      <c r="EI633" s="38"/>
      <c r="EJ633" s="38"/>
      <c r="EK633" s="38"/>
      <c r="EL633" s="38"/>
      <c r="EM633" s="38"/>
      <c r="EN633" s="38"/>
      <c r="EO633" s="38"/>
      <c r="EP633" s="38"/>
      <c r="EQ633" s="38"/>
      <c r="ER633" s="38"/>
      <c r="ES633" s="38"/>
      <c r="ET633" s="38"/>
      <c r="EU633" s="38"/>
      <c r="EV633" s="38"/>
      <c r="EW633" s="38"/>
      <c r="EX633" s="38"/>
      <c r="EY633" s="38"/>
      <c r="EZ633" s="38"/>
      <c r="FA633" s="38"/>
      <c r="FB633" s="38"/>
      <c r="FC633" s="38"/>
      <c r="FD633" s="38"/>
      <c r="FE633" s="38"/>
      <c r="FF633" s="38"/>
      <c r="FG633" s="38"/>
      <c r="FH633" s="38"/>
      <c r="FI633" s="38"/>
      <c r="FJ633" s="38"/>
      <c r="FK633" s="38"/>
      <c r="FL633" s="38"/>
      <c r="FM633" s="38"/>
      <c r="FN633" s="38"/>
      <c r="FO633" s="38"/>
      <c r="FP633" s="38"/>
      <c r="FQ633" s="38"/>
      <c r="FR633" s="38"/>
      <c r="FS633" s="38"/>
      <c r="FT633" s="38"/>
      <c r="FU633" s="38"/>
      <c r="FV633" s="38"/>
      <c r="FW633" s="38"/>
      <c r="FX633" s="38"/>
      <c r="FY633" s="38"/>
      <c r="FZ633" s="38"/>
      <c r="GA633" s="38"/>
      <c r="GB633" s="38"/>
      <c r="GC633" s="38"/>
      <c r="GD633" s="38"/>
      <c r="GE633" s="38"/>
      <c r="GF633" s="38"/>
      <c r="GG633" s="38"/>
      <c r="GH633" s="38"/>
      <c r="GI633" s="38"/>
      <c r="GJ633" s="38"/>
      <c r="GK633" s="38"/>
      <c r="GL633" s="38"/>
      <c r="GM633" s="38"/>
      <c r="GN633" s="38"/>
      <c r="GO633" s="38"/>
      <c r="GP633" s="38"/>
      <c r="GQ633" s="38"/>
      <c r="GR633" s="38"/>
      <c r="GS633" s="38"/>
      <c r="GT633" s="38"/>
      <c r="GU633" s="38"/>
      <c r="GV633" s="38"/>
      <c r="GW633" s="38"/>
      <c r="GX633" s="38"/>
      <c r="GY633" s="38"/>
      <c r="GZ633" s="38"/>
      <c r="HA633" s="38"/>
      <c r="HB633" s="38"/>
      <c r="HC633" s="38"/>
      <c r="HD633" s="38"/>
      <c r="HE633" s="38"/>
      <c r="HF633" s="38"/>
      <c r="HG633" s="38"/>
      <c r="HH633" s="38"/>
      <c r="HI633" s="38"/>
      <c r="HJ633" s="38"/>
      <c r="HK633" s="38"/>
      <c r="HL633" s="38"/>
      <c r="HM633" s="38"/>
      <c r="HN633" s="38"/>
      <c r="HO633" s="38"/>
      <c r="HP633" s="38"/>
      <c r="HQ633" s="38"/>
      <c r="HR633" s="38"/>
      <c r="HS633" s="38"/>
      <c r="HT633" s="38"/>
      <c r="HU633" s="38"/>
      <c r="HV633" s="38"/>
      <c r="HW633" s="38"/>
      <c r="HX633" s="38"/>
      <c r="HY633" s="38"/>
      <c r="HZ633" s="38"/>
      <c r="IA633" s="38"/>
      <c r="IB633" s="38"/>
      <c r="IC633" s="38"/>
      <c r="ID633" s="38"/>
      <c r="IE633" s="38"/>
      <c r="IF633" s="38"/>
      <c r="IG633" s="38"/>
      <c r="IH633" s="38"/>
    </row>
    <row r="634" ht="19.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  <c r="CE634" s="38"/>
      <c r="CF634" s="38"/>
      <c r="CG634" s="38"/>
      <c r="CH634" s="38"/>
      <c r="CI634" s="38"/>
      <c r="CJ634" s="38"/>
      <c r="CK634" s="38"/>
      <c r="CL634" s="38"/>
      <c r="CM634" s="38"/>
      <c r="CN634" s="38"/>
      <c r="CO634" s="38"/>
      <c r="CP634" s="38"/>
      <c r="CQ634" s="38"/>
      <c r="CR634" s="38"/>
      <c r="CS634" s="38"/>
      <c r="CT634" s="38"/>
      <c r="CU634" s="38"/>
      <c r="CV634" s="38"/>
      <c r="CW634" s="38"/>
      <c r="CX634" s="38"/>
      <c r="CY634" s="38"/>
      <c r="CZ634" s="38"/>
      <c r="DA634" s="38"/>
      <c r="DB634" s="38"/>
      <c r="DC634" s="38"/>
      <c r="DD634" s="38"/>
      <c r="DE634" s="38"/>
      <c r="DF634" s="38"/>
      <c r="DG634" s="38"/>
      <c r="DH634" s="38"/>
      <c r="DI634" s="38"/>
      <c r="DJ634" s="38"/>
      <c r="DK634" s="38"/>
      <c r="DL634" s="38"/>
      <c r="DM634" s="38"/>
      <c r="DN634" s="38"/>
      <c r="DO634" s="38"/>
      <c r="DP634" s="38"/>
      <c r="DQ634" s="38"/>
      <c r="DR634" s="38"/>
      <c r="DS634" s="38"/>
      <c r="DT634" s="38"/>
      <c r="DU634" s="38"/>
      <c r="DV634" s="38"/>
      <c r="DW634" s="38"/>
      <c r="DX634" s="38"/>
      <c r="DY634" s="38"/>
      <c r="DZ634" s="38"/>
      <c r="EA634" s="38"/>
      <c r="EB634" s="38"/>
      <c r="EC634" s="38"/>
      <c r="ED634" s="38"/>
      <c r="EE634" s="38"/>
      <c r="EF634" s="38"/>
      <c r="EG634" s="38"/>
      <c r="EH634" s="38"/>
      <c r="EI634" s="38"/>
      <c r="EJ634" s="38"/>
      <c r="EK634" s="38"/>
      <c r="EL634" s="38"/>
      <c r="EM634" s="38"/>
      <c r="EN634" s="38"/>
      <c r="EO634" s="38"/>
      <c r="EP634" s="38"/>
      <c r="EQ634" s="38"/>
      <c r="ER634" s="38"/>
      <c r="ES634" s="38"/>
      <c r="ET634" s="38"/>
      <c r="EU634" s="38"/>
      <c r="EV634" s="38"/>
      <c r="EW634" s="38"/>
      <c r="EX634" s="38"/>
      <c r="EY634" s="38"/>
      <c r="EZ634" s="38"/>
      <c r="FA634" s="38"/>
      <c r="FB634" s="38"/>
      <c r="FC634" s="38"/>
      <c r="FD634" s="38"/>
      <c r="FE634" s="38"/>
      <c r="FF634" s="38"/>
      <c r="FG634" s="38"/>
      <c r="FH634" s="38"/>
      <c r="FI634" s="38"/>
      <c r="FJ634" s="38"/>
      <c r="FK634" s="38"/>
      <c r="FL634" s="38"/>
      <c r="FM634" s="38"/>
      <c r="FN634" s="38"/>
      <c r="FO634" s="38"/>
      <c r="FP634" s="38"/>
      <c r="FQ634" s="38"/>
      <c r="FR634" s="38"/>
      <c r="FS634" s="38"/>
      <c r="FT634" s="38"/>
      <c r="FU634" s="38"/>
      <c r="FV634" s="38"/>
      <c r="FW634" s="38"/>
      <c r="FX634" s="38"/>
      <c r="FY634" s="38"/>
      <c r="FZ634" s="38"/>
      <c r="GA634" s="38"/>
      <c r="GB634" s="38"/>
      <c r="GC634" s="38"/>
      <c r="GD634" s="38"/>
      <c r="GE634" s="38"/>
      <c r="GF634" s="38"/>
      <c r="GG634" s="38"/>
      <c r="GH634" s="38"/>
      <c r="GI634" s="38"/>
      <c r="GJ634" s="38"/>
      <c r="GK634" s="38"/>
      <c r="GL634" s="38"/>
      <c r="GM634" s="38"/>
      <c r="GN634" s="38"/>
      <c r="GO634" s="38"/>
      <c r="GP634" s="38"/>
      <c r="GQ634" s="38"/>
      <c r="GR634" s="38"/>
      <c r="GS634" s="38"/>
      <c r="GT634" s="38"/>
      <c r="GU634" s="38"/>
      <c r="GV634" s="38"/>
      <c r="GW634" s="38"/>
      <c r="GX634" s="38"/>
      <c r="GY634" s="38"/>
      <c r="GZ634" s="38"/>
      <c r="HA634" s="38"/>
      <c r="HB634" s="38"/>
      <c r="HC634" s="38"/>
      <c r="HD634" s="38"/>
      <c r="HE634" s="38"/>
      <c r="HF634" s="38"/>
      <c r="HG634" s="38"/>
      <c r="HH634" s="38"/>
      <c r="HI634" s="38"/>
      <c r="HJ634" s="38"/>
      <c r="HK634" s="38"/>
      <c r="HL634" s="38"/>
      <c r="HM634" s="38"/>
      <c r="HN634" s="38"/>
      <c r="HO634" s="38"/>
      <c r="HP634" s="38"/>
      <c r="HQ634" s="38"/>
      <c r="HR634" s="38"/>
      <c r="HS634" s="38"/>
      <c r="HT634" s="38"/>
      <c r="HU634" s="38"/>
      <c r="HV634" s="38"/>
      <c r="HW634" s="38"/>
      <c r="HX634" s="38"/>
      <c r="HY634" s="38"/>
      <c r="HZ634" s="38"/>
      <c r="IA634" s="38"/>
      <c r="IB634" s="38"/>
      <c r="IC634" s="38"/>
      <c r="ID634" s="38"/>
      <c r="IE634" s="38"/>
      <c r="IF634" s="38"/>
      <c r="IG634" s="38"/>
      <c r="IH634" s="38"/>
    </row>
    <row r="635" ht="19.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  <c r="CE635" s="38"/>
      <c r="CF635" s="38"/>
      <c r="CG635" s="38"/>
      <c r="CH635" s="38"/>
      <c r="CI635" s="38"/>
      <c r="CJ635" s="38"/>
      <c r="CK635" s="38"/>
      <c r="CL635" s="38"/>
      <c r="CM635" s="38"/>
      <c r="CN635" s="38"/>
      <c r="CO635" s="38"/>
      <c r="CP635" s="38"/>
      <c r="CQ635" s="38"/>
      <c r="CR635" s="38"/>
      <c r="CS635" s="38"/>
      <c r="CT635" s="38"/>
      <c r="CU635" s="38"/>
      <c r="CV635" s="38"/>
      <c r="CW635" s="38"/>
      <c r="CX635" s="38"/>
      <c r="CY635" s="38"/>
      <c r="CZ635" s="38"/>
      <c r="DA635" s="38"/>
      <c r="DB635" s="38"/>
      <c r="DC635" s="38"/>
      <c r="DD635" s="38"/>
      <c r="DE635" s="38"/>
      <c r="DF635" s="38"/>
      <c r="DG635" s="38"/>
      <c r="DH635" s="38"/>
      <c r="DI635" s="38"/>
      <c r="DJ635" s="38"/>
      <c r="DK635" s="38"/>
      <c r="DL635" s="38"/>
      <c r="DM635" s="38"/>
      <c r="DN635" s="38"/>
      <c r="DO635" s="38"/>
      <c r="DP635" s="38"/>
      <c r="DQ635" s="38"/>
      <c r="DR635" s="38"/>
      <c r="DS635" s="38"/>
      <c r="DT635" s="38"/>
      <c r="DU635" s="38"/>
      <c r="DV635" s="38"/>
      <c r="DW635" s="38"/>
      <c r="DX635" s="38"/>
      <c r="DY635" s="38"/>
      <c r="DZ635" s="38"/>
      <c r="EA635" s="38"/>
      <c r="EB635" s="38"/>
      <c r="EC635" s="38"/>
      <c r="ED635" s="38"/>
      <c r="EE635" s="38"/>
      <c r="EF635" s="38"/>
      <c r="EG635" s="38"/>
      <c r="EH635" s="38"/>
      <c r="EI635" s="38"/>
      <c r="EJ635" s="38"/>
      <c r="EK635" s="38"/>
      <c r="EL635" s="38"/>
      <c r="EM635" s="38"/>
      <c r="EN635" s="38"/>
      <c r="EO635" s="38"/>
      <c r="EP635" s="38"/>
      <c r="EQ635" s="38"/>
      <c r="ER635" s="38"/>
      <c r="ES635" s="38"/>
      <c r="ET635" s="38"/>
      <c r="EU635" s="38"/>
      <c r="EV635" s="38"/>
      <c r="EW635" s="38"/>
      <c r="EX635" s="38"/>
      <c r="EY635" s="38"/>
      <c r="EZ635" s="38"/>
      <c r="FA635" s="38"/>
      <c r="FB635" s="38"/>
      <c r="FC635" s="38"/>
      <c r="FD635" s="38"/>
      <c r="FE635" s="38"/>
      <c r="FF635" s="38"/>
      <c r="FG635" s="38"/>
      <c r="FH635" s="38"/>
      <c r="FI635" s="38"/>
      <c r="FJ635" s="38"/>
      <c r="FK635" s="38"/>
      <c r="FL635" s="38"/>
      <c r="FM635" s="38"/>
      <c r="FN635" s="38"/>
      <c r="FO635" s="38"/>
      <c r="FP635" s="38"/>
      <c r="FQ635" s="38"/>
      <c r="FR635" s="38"/>
      <c r="FS635" s="38"/>
      <c r="FT635" s="38"/>
      <c r="FU635" s="38"/>
      <c r="FV635" s="38"/>
      <c r="FW635" s="38"/>
      <c r="FX635" s="38"/>
      <c r="FY635" s="38"/>
      <c r="FZ635" s="38"/>
      <c r="GA635" s="38"/>
      <c r="GB635" s="38"/>
      <c r="GC635" s="38"/>
      <c r="GD635" s="38"/>
      <c r="GE635" s="38"/>
      <c r="GF635" s="38"/>
      <c r="GG635" s="38"/>
      <c r="GH635" s="38"/>
      <c r="GI635" s="38"/>
      <c r="GJ635" s="38"/>
      <c r="GK635" s="38"/>
      <c r="GL635" s="38"/>
      <c r="GM635" s="38"/>
      <c r="GN635" s="38"/>
      <c r="GO635" s="38"/>
      <c r="GP635" s="38"/>
      <c r="GQ635" s="38"/>
      <c r="GR635" s="38"/>
      <c r="GS635" s="38"/>
      <c r="GT635" s="38"/>
      <c r="GU635" s="38"/>
      <c r="GV635" s="38"/>
      <c r="GW635" s="38"/>
      <c r="GX635" s="38"/>
      <c r="GY635" s="38"/>
      <c r="GZ635" s="38"/>
      <c r="HA635" s="38"/>
      <c r="HB635" s="38"/>
      <c r="HC635" s="38"/>
      <c r="HD635" s="38"/>
      <c r="HE635" s="38"/>
      <c r="HF635" s="38"/>
      <c r="HG635" s="38"/>
      <c r="HH635" s="38"/>
      <c r="HI635" s="38"/>
      <c r="HJ635" s="38"/>
      <c r="HK635" s="38"/>
      <c r="HL635" s="38"/>
      <c r="HM635" s="38"/>
      <c r="HN635" s="38"/>
      <c r="HO635" s="38"/>
      <c r="HP635" s="38"/>
      <c r="HQ635" s="38"/>
      <c r="HR635" s="38"/>
      <c r="HS635" s="38"/>
      <c r="HT635" s="38"/>
      <c r="HU635" s="38"/>
      <c r="HV635" s="38"/>
      <c r="HW635" s="38"/>
      <c r="HX635" s="38"/>
      <c r="HY635" s="38"/>
      <c r="HZ635" s="38"/>
      <c r="IA635" s="38"/>
      <c r="IB635" s="38"/>
      <c r="IC635" s="38"/>
      <c r="ID635" s="38"/>
      <c r="IE635" s="38"/>
      <c r="IF635" s="38"/>
      <c r="IG635" s="38"/>
      <c r="IH635" s="38"/>
    </row>
    <row r="636" ht="19.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  <c r="CE636" s="38"/>
      <c r="CF636" s="38"/>
      <c r="CG636" s="38"/>
      <c r="CH636" s="38"/>
      <c r="CI636" s="38"/>
      <c r="CJ636" s="38"/>
      <c r="CK636" s="38"/>
      <c r="CL636" s="38"/>
      <c r="CM636" s="38"/>
      <c r="CN636" s="38"/>
      <c r="CO636" s="38"/>
      <c r="CP636" s="38"/>
      <c r="CQ636" s="38"/>
      <c r="CR636" s="38"/>
      <c r="CS636" s="38"/>
      <c r="CT636" s="38"/>
      <c r="CU636" s="38"/>
      <c r="CV636" s="38"/>
      <c r="CW636" s="38"/>
      <c r="CX636" s="38"/>
      <c r="CY636" s="38"/>
      <c r="CZ636" s="38"/>
      <c r="DA636" s="38"/>
      <c r="DB636" s="38"/>
      <c r="DC636" s="38"/>
      <c r="DD636" s="38"/>
      <c r="DE636" s="38"/>
      <c r="DF636" s="38"/>
      <c r="DG636" s="38"/>
      <c r="DH636" s="38"/>
      <c r="DI636" s="38"/>
      <c r="DJ636" s="38"/>
      <c r="DK636" s="38"/>
      <c r="DL636" s="38"/>
      <c r="DM636" s="38"/>
      <c r="DN636" s="38"/>
      <c r="DO636" s="38"/>
      <c r="DP636" s="38"/>
      <c r="DQ636" s="38"/>
      <c r="DR636" s="38"/>
      <c r="DS636" s="38"/>
      <c r="DT636" s="38"/>
      <c r="DU636" s="38"/>
      <c r="DV636" s="38"/>
      <c r="DW636" s="38"/>
      <c r="DX636" s="38"/>
      <c r="DY636" s="38"/>
      <c r="DZ636" s="38"/>
      <c r="EA636" s="38"/>
      <c r="EB636" s="38"/>
      <c r="EC636" s="38"/>
      <c r="ED636" s="38"/>
      <c r="EE636" s="38"/>
      <c r="EF636" s="38"/>
      <c r="EG636" s="38"/>
      <c r="EH636" s="38"/>
      <c r="EI636" s="38"/>
      <c r="EJ636" s="38"/>
      <c r="EK636" s="38"/>
      <c r="EL636" s="38"/>
      <c r="EM636" s="38"/>
      <c r="EN636" s="38"/>
      <c r="EO636" s="38"/>
      <c r="EP636" s="38"/>
      <c r="EQ636" s="38"/>
      <c r="ER636" s="38"/>
      <c r="ES636" s="38"/>
      <c r="ET636" s="38"/>
      <c r="EU636" s="38"/>
      <c r="EV636" s="38"/>
      <c r="EW636" s="38"/>
      <c r="EX636" s="38"/>
      <c r="EY636" s="38"/>
      <c r="EZ636" s="38"/>
      <c r="FA636" s="38"/>
      <c r="FB636" s="38"/>
      <c r="FC636" s="38"/>
      <c r="FD636" s="38"/>
      <c r="FE636" s="38"/>
      <c r="FF636" s="38"/>
      <c r="FG636" s="38"/>
      <c r="FH636" s="38"/>
      <c r="FI636" s="38"/>
      <c r="FJ636" s="38"/>
      <c r="FK636" s="38"/>
      <c r="FL636" s="38"/>
      <c r="FM636" s="38"/>
      <c r="FN636" s="38"/>
      <c r="FO636" s="38"/>
      <c r="FP636" s="38"/>
      <c r="FQ636" s="38"/>
      <c r="FR636" s="38"/>
      <c r="FS636" s="38"/>
      <c r="FT636" s="38"/>
      <c r="FU636" s="38"/>
      <c r="FV636" s="38"/>
      <c r="FW636" s="38"/>
      <c r="FX636" s="38"/>
      <c r="FY636" s="38"/>
      <c r="FZ636" s="38"/>
      <c r="GA636" s="38"/>
      <c r="GB636" s="38"/>
      <c r="GC636" s="38"/>
      <c r="GD636" s="38"/>
      <c r="GE636" s="38"/>
      <c r="GF636" s="38"/>
      <c r="GG636" s="38"/>
      <c r="GH636" s="38"/>
      <c r="GI636" s="38"/>
      <c r="GJ636" s="38"/>
      <c r="GK636" s="38"/>
      <c r="GL636" s="38"/>
      <c r="GM636" s="38"/>
      <c r="GN636" s="38"/>
      <c r="GO636" s="38"/>
      <c r="GP636" s="38"/>
      <c r="GQ636" s="38"/>
      <c r="GR636" s="38"/>
      <c r="GS636" s="38"/>
      <c r="GT636" s="38"/>
      <c r="GU636" s="38"/>
      <c r="GV636" s="38"/>
      <c r="GW636" s="38"/>
      <c r="GX636" s="38"/>
      <c r="GY636" s="38"/>
      <c r="GZ636" s="38"/>
      <c r="HA636" s="38"/>
      <c r="HB636" s="38"/>
      <c r="HC636" s="38"/>
      <c r="HD636" s="38"/>
      <c r="HE636" s="38"/>
      <c r="HF636" s="38"/>
      <c r="HG636" s="38"/>
      <c r="HH636" s="38"/>
      <c r="HI636" s="38"/>
      <c r="HJ636" s="38"/>
      <c r="HK636" s="38"/>
      <c r="HL636" s="38"/>
      <c r="HM636" s="38"/>
      <c r="HN636" s="38"/>
      <c r="HO636" s="38"/>
      <c r="HP636" s="38"/>
      <c r="HQ636" s="38"/>
      <c r="HR636" s="38"/>
      <c r="HS636" s="38"/>
      <c r="HT636" s="38"/>
      <c r="HU636" s="38"/>
      <c r="HV636" s="38"/>
      <c r="HW636" s="38"/>
      <c r="HX636" s="38"/>
      <c r="HY636" s="38"/>
      <c r="HZ636" s="38"/>
      <c r="IA636" s="38"/>
      <c r="IB636" s="38"/>
      <c r="IC636" s="38"/>
      <c r="ID636" s="38"/>
      <c r="IE636" s="38"/>
      <c r="IF636" s="38"/>
      <c r="IG636" s="38"/>
      <c r="IH636" s="38"/>
    </row>
    <row r="637" ht="19.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  <c r="CE637" s="38"/>
      <c r="CF637" s="38"/>
      <c r="CG637" s="38"/>
      <c r="CH637" s="38"/>
      <c r="CI637" s="38"/>
      <c r="CJ637" s="38"/>
      <c r="CK637" s="38"/>
      <c r="CL637" s="38"/>
      <c r="CM637" s="38"/>
      <c r="CN637" s="38"/>
      <c r="CO637" s="38"/>
      <c r="CP637" s="38"/>
      <c r="CQ637" s="38"/>
      <c r="CR637" s="38"/>
      <c r="CS637" s="38"/>
      <c r="CT637" s="38"/>
      <c r="CU637" s="38"/>
      <c r="CV637" s="38"/>
      <c r="CW637" s="38"/>
      <c r="CX637" s="38"/>
      <c r="CY637" s="38"/>
      <c r="CZ637" s="38"/>
      <c r="DA637" s="38"/>
      <c r="DB637" s="38"/>
      <c r="DC637" s="38"/>
      <c r="DD637" s="38"/>
      <c r="DE637" s="38"/>
      <c r="DF637" s="38"/>
      <c r="DG637" s="38"/>
      <c r="DH637" s="38"/>
      <c r="DI637" s="38"/>
      <c r="DJ637" s="38"/>
      <c r="DK637" s="38"/>
      <c r="DL637" s="38"/>
      <c r="DM637" s="38"/>
      <c r="DN637" s="38"/>
      <c r="DO637" s="38"/>
      <c r="DP637" s="38"/>
      <c r="DQ637" s="38"/>
      <c r="DR637" s="38"/>
      <c r="DS637" s="38"/>
      <c r="DT637" s="38"/>
      <c r="DU637" s="38"/>
      <c r="DV637" s="38"/>
      <c r="DW637" s="38"/>
      <c r="DX637" s="38"/>
      <c r="DY637" s="38"/>
      <c r="DZ637" s="38"/>
      <c r="EA637" s="38"/>
      <c r="EB637" s="38"/>
      <c r="EC637" s="38"/>
      <c r="ED637" s="38"/>
      <c r="EE637" s="38"/>
      <c r="EF637" s="38"/>
      <c r="EG637" s="38"/>
      <c r="EH637" s="38"/>
      <c r="EI637" s="38"/>
      <c r="EJ637" s="38"/>
      <c r="EK637" s="38"/>
      <c r="EL637" s="38"/>
      <c r="EM637" s="38"/>
      <c r="EN637" s="38"/>
      <c r="EO637" s="38"/>
      <c r="EP637" s="38"/>
      <c r="EQ637" s="38"/>
      <c r="ER637" s="38"/>
      <c r="ES637" s="38"/>
      <c r="ET637" s="38"/>
      <c r="EU637" s="38"/>
      <c r="EV637" s="38"/>
      <c r="EW637" s="38"/>
      <c r="EX637" s="38"/>
      <c r="EY637" s="38"/>
      <c r="EZ637" s="38"/>
      <c r="FA637" s="38"/>
      <c r="FB637" s="38"/>
      <c r="FC637" s="38"/>
      <c r="FD637" s="38"/>
      <c r="FE637" s="38"/>
      <c r="FF637" s="38"/>
      <c r="FG637" s="38"/>
      <c r="FH637" s="38"/>
      <c r="FI637" s="38"/>
      <c r="FJ637" s="38"/>
      <c r="FK637" s="38"/>
      <c r="FL637" s="38"/>
      <c r="FM637" s="38"/>
      <c r="FN637" s="38"/>
      <c r="FO637" s="38"/>
      <c r="FP637" s="38"/>
      <c r="FQ637" s="38"/>
      <c r="FR637" s="38"/>
      <c r="FS637" s="38"/>
      <c r="FT637" s="38"/>
      <c r="FU637" s="38"/>
      <c r="FV637" s="38"/>
      <c r="FW637" s="38"/>
      <c r="FX637" s="38"/>
      <c r="FY637" s="38"/>
      <c r="FZ637" s="38"/>
      <c r="GA637" s="38"/>
      <c r="GB637" s="38"/>
      <c r="GC637" s="38"/>
      <c r="GD637" s="38"/>
      <c r="GE637" s="38"/>
      <c r="GF637" s="38"/>
      <c r="GG637" s="38"/>
      <c r="GH637" s="38"/>
      <c r="GI637" s="38"/>
      <c r="GJ637" s="38"/>
      <c r="GK637" s="38"/>
      <c r="GL637" s="38"/>
      <c r="GM637" s="38"/>
      <c r="GN637" s="38"/>
      <c r="GO637" s="38"/>
      <c r="GP637" s="38"/>
      <c r="GQ637" s="38"/>
      <c r="GR637" s="38"/>
      <c r="GS637" s="38"/>
      <c r="GT637" s="38"/>
      <c r="GU637" s="38"/>
      <c r="GV637" s="38"/>
      <c r="GW637" s="38"/>
      <c r="GX637" s="38"/>
      <c r="GY637" s="38"/>
      <c r="GZ637" s="38"/>
      <c r="HA637" s="38"/>
      <c r="HB637" s="38"/>
      <c r="HC637" s="38"/>
      <c r="HD637" s="38"/>
      <c r="HE637" s="38"/>
      <c r="HF637" s="38"/>
      <c r="HG637" s="38"/>
      <c r="HH637" s="38"/>
      <c r="HI637" s="38"/>
      <c r="HJ637" s="38"/>
      <c r="HK637" s="38"/>
      <c r="HL637" s="38"/>
      <c r="HM637" s="38"/>
      <c r="HN637" s="38"/>
      <c r="HO637" s="38"/>
      <c r="HP637" s="38"/>
      <c r="HQ637" s="38"/>
      <c r="HR637" s="38"/>
      <c r="HS637" s="38"/>
      <c r="HT637" s="38"/>
      <c r="HU637" s="38"/>
      <c r="HV637" s="38"/>
      <c r="HW637" s="38"/>
      <c r="HX637" s="38"/>
      <c r="HY637" s="38"/>
      <c r="HZ637" s="38"/>
      <c r="IA637" s="38"/>
      <c r="IB637" s="38"/>
      <c r="IC637" s="38"/>
      <c r="ID637" s="38"/>
      <c r="IE637" s="38"/>
      <c r="IF637" s="38"/>
      <c r="IG637" s="38"/>
      <c r="IH637" s="38"/>
    </row>
    <row r="638" ht="19.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  <c r="CE638" s="38"/>
      <c r="CF638" s="38"/>
      <c r="CG638" s="38"/>
      <c r="CH638" s="38"/>
      <c r="CI638" s="38"/>
      <c r="CJ638" s="38"/>
      <c r="CK638" s="38"/>
      <c r="CL638" s="38"/>
      <c r="CM638" s="38"/>
      <c r="CN638" s="38"/>
      <c r="CO638" s="38"/>
      <c r="CP638" s="38"/>
      <c r="CQ638" s="38"/>
      <c r="CR638" s="38"/>
      <c r="CS638" s="38"/>
      <c r="CT638" s="38"/>
      <c r="CU638" s="38"/>
      <c r="CV638" s="38"/>
      <c r="CW638" s="38"/>
      <c r="CX638" s="38"/>
      <c r="CY638" s="38"/>
      <c r="CZ638" s="38"/>
      <c r="DA638" s="38"/>
      <c r="DB638" s="38"/>
      <c r="DC638" s="38"/>
      <c r="DD638" s="38"/>
      <c r="DE638" s="38"/>
      <c r="DF638" s="38"/>
      <c r="DG638" s="38"/>
      <c r="DH638" s="38"/>
      <c r="DI638" s="38"/>
      <c r="DJ638" s="38"/>
      <c r="DK638" s="38"/>
      <c r="DL638" s="38"/>
      <c r="DM638" s="38"/>
      <c r="DN638" s="38"/>
      <c r="DO638" s="38"/>
      <c r="DP638" s="38"/>
      <c r="DQ638" s="38"/>
      <c r="DR638" s="38"/>
      <c r="DS638" s="38"/>
      <c r="DT638" s="38"/>
      <c r="DU638" s="38"/>
      <c r="DV638" s="38"/>
      <c r="DW638" s="38"/>
      <c r="DX638" s="38"/>
      <c r="DY638" s="38"/>
      <c r="DZ638" s="38"/>
      <c r="EA638" s="38"/>
      <c r="EB638" s="38"/>
      <c r="EC638" s="38"/>
      <c r="ED638" s="38"/>
      <c r="EE638" s="38"/>
      <c r="EF638" s="38"/>
      <c r="EG638" s="38"/>
      <c r="EH638" s="38"/>
      <c r="EI638" s="38"/>
      <c r="EJ638" s="38"/>
      <c r="EK638" s="38"/>
      <c r="EL638" s="38"/>
      <c r="EM638" s="38"/>
      <c r="EN638" s="38"/>
      <c r="EO638" s="38"/>
      <c r="EP638" s="38"/>
      <c r="EQ638" s="38"/>
      <c r="ER638" s="38"/>
      <c r="ES638" s="38"/>
      <c r="ET638" s="38"/>
      <c r="EU638" s="38"/>
      <c r="EV638" s="38"/>
      <c r="EW638" s="38"/>
      <c r="EX638" s="38"/>
      <c r="EY638" s="38"/>
      <c r="EZ638" s="38"/>
      <c r="FA638" s="38"/>
      <c r="FB638" s="38"/>
      <c r="FC638" s="38"/>
      <c r="FD638" s="38"/>
      <c r="FE638" s="38"/>
      <c r="FF638" s="38"/>
      <c r="FG638" s="38"/>
      <c r="FH638" s="38"/>
      <c r="FI638" s="38"/>
      <c r="FJ638" s="38"/>
      <c r="FK638" s="38"/>
      <c r="FL638" s="38"/>
      <c r="FM638" s="38"/>
      <c r="FN638" s="38"/>
      <c r="FO638" s="38"/>
      <c r="FP638" s="38"/>
      <c r="FQ638" s="38"/>
      <c r="FR638" s="38"/>
      <c r="FS638" s="38"/>
      <c r="FT638" s="38"/>
      <c r="FU638" s="38"/>
      <c r="FV638" s="38"/>
      <c r="FW638" s="38"/>
      <c r="FX638" s="38"/>
      <c r="FY638" s="38"/>
      <c r="FZ638" s="38"/>
      <c r="GA638" s="38"/>
      <c r="GB638" s="38"/>
      <c r="GC638" s="38"/>
      <c r="GD638" s="38"/>
      <c r="GE638" s="38"/>
      <c r="GF638" s="38"/>
      <c r="GG638" s="38"/>
      <c r="GH638" s="38"/>
      <c r="GI638" s="38"/>
      <c r="GJ638" s="38"/>
      <c r="GK638" s="38"/>
      <c r="GL638" s="38"/>
      <c r="GM638" s="38"/>
      <c r="GN638" s="38"/>
      <c r="GO638" s="38"/>
      <c r="GP638" s="38"/>
      <c r="GQ638" s="38"/>
      <c r="GR638" s="38"/>
      <c r="GS638" s="38"/>
      <c r="GT638" s="38"/>
      <c r="GU638" s="38"/>
      <c r="GV638" s="38"/>
      <c r="GW638" s="38"/>
      <c r="GX638" s="38"/>
      <c r="GY638" s="38"/>
      <c r="GZ638" s="38"/>
      <c r="HA638" s="38"/>
      <c r="HB638" s="38"/>
      <c r="HC638" s="38"/>
      <c r="HD638" s="38"/>
      <c r="HE638" s="38"/>
      <c r="HF638" s="38"/>
      <c r="HG638" s="38"/>
      <c r="HH638" s="38"/>
      <c r="HI638" s="38"/>
      <c r="HJ638" s="38"/>
      <c r="HK638" s="38"/>
      <c r="HL638" s="38"/>
      <c r="HM638" s="38"/>
      <c r="HN638" s="38"/>
      <c r="HO638" s="38"/>
      <c r="HP638" s="38"/>
      <c r="HQ638" s="38"/>
      <c r="HR638" s="38"/>
      <c r="HS638" s="38"/>
      <c r="HT638" s="38"/>
      <c r="HU638" s="38"/>
      <c r="HV638" s="38"/>
      <c r="HW638" s="38"/>
      <c r="HX638" s="38"/>
      <c r="HY638" s="38"/>
      <c r="HZ638" s="38"/>
      <c r="IA638" s="38"/>
      <c r="IB638" s="38"/>
      <c r="IC638" s="38"/>
      <c r="ID638" s="38"/>
      <c r="IE638" s="38"/>
      <c r="IF638" s="38"/>
      <c r="IG638" s="38"/>
      <c r="IH638" s="38"/>
    </row>
    <row r="639" ht="19.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  <c r="CE639" s="38"/>
      <c r="CF639" s="38"/>
      <c r="CG639" s="38"/>
      <c r="CH639" s="38"/>
      <c r="CI639" s="38"/>
      <c r="CJ639" s="38"/>
      <c r="CK639" s="38"/>
      <c r="CL639" s="38"/>
      <c r="CM639" s="38"/>
      <c r="CN639" s="38"/>
      <c r="CO639" s="38"/>
      <c r="CP639" s="38"/>
      <c r="CQ639" s="38"/>
      <c r="CR639" s="38"/>
      <c r="CS639" s="38"/>
      <c r="CT639" s="38"/>
      <c r="CU639" s="38"/>
      <c r="CV639" s="38"/>
      <c r="CW639" s="38"/>
      <c r="CX639" s="38"/>
      <c r="CY639" s="38"/>
      <c r="CZ639" s="38"/>
      <c r="DA639" s="38"/>
      <c r="DB639" s="38"/>
      <c r="DC639" s="38"/>
      <c r="DD639" s="38"/>
      <c r="DE639" s="38"/>
      <c r="DF639" s="38"/>
      <c r="DG639" s="38"/>
      <c r="DH639" s="38"/>
      <c r="DI639" s="38"/>
      <c r="DJ639" s="38"/>
      <c r="DK639" s="38"/>
      <c r="DL639" s="38"/>
      <c r="DM639" s="38"/>
      <c r="DN639" s="38"/>
      <c r="DO639" s="38"/>
      <c r="DP639" s="38"/>
      <c r="DQ639" s="38"/>
      <c r="DR639" s="38"/>
      <c r="DS639" s="38"/>
      <c r="DT639" s="38"/>
      <c r="DU639" s="38"/>
      <c r="DV639" s="38"/>
      <c r="DW639" s="38"/>
      <c r="DX639" s="38"/>
      <c r="DY639" s="38"/>
      <c r="DZ639" s="38"/>
      <c r="EA639" s="38"/>
      <c r="EB639" s="38"/>
      <c r="EC639" s="38"/>
      <c r="ED639" s="38"/>
      <c r="EE639" s="38"/>
      <c r="EF639" s="38"/>
      <c r="EG639" s="38"/>
      <c r="EH639" s="38"/>
      <c r="EI639" s="38"/>
      <c r="EJ639" s="38"/>
      <c r="EK639" s="38"/>
      <c r="EL639" s="38"/>
      <c r="EM639" s="38"/>
      <c r="EN639" s="38"/>
      <c r="EO639" s="38"/>
      <c r="EP639" s="38"/>
      <c r="EQ639" s="38"/>
      <c r="ER639" s="38"/>
      <c r="ES639" s="38"/>
      <c r="ET639" s="38"/>
      <c r="EU639" s="38"/>
      <c r="EV639" s="38"/>
      <c r="EW639" s="38"/>
      <c r="EX639" s="38"/>
      <c r="EY639" s="38"/>
      <c r="EZ639" s="38"/>
      <c r="FA639" s="38"/>
      <c r="FB639" s="38"/>
      <c r="FC639" s="38"/>
      <c r="FD639" s="38"/>
      <c r="FE639" s="38"/>
      <c r="FF639" s="38"/>
      <c r="FG639" s="38"/>
      <c r="FH639" s="38"/>
      <c r="FI639" s="38"/>
      <c r="FJ639" s="38"/>
      <c r="FK639" s="38"/>
      <c r="FL639" s="38"/>
      <c r="FM639" s="38"/>
      <c r="FN639" s="38"/>
      <c r="FO639" s="38"/>
      <c r="FP639" s="38"/>
      <c r="FQ639" s="38"/>
      <c r="FR639" s="38"/>
      <c r="FS639" s="38"/>
      <c r="FT639" s="38"/>
      <c r="FU639" s="38"/>
      <c r="FV639" s="38"/>
      <c r="FW639" s="38"/>
      <c r="FX639" s="38"/>
      <c r="FY639" s="38"/>
      <c r="FZ639" s="38"/>
      <c r="GA639" s="38"/>
      <c r="GB639" s="38"/>
      <c r="GC639" s="38"/>
      <c r="GD639" s="38"/>
      <c r="GE639" s="38"/>
      <c r="GF639" s="38"/>
      <c r="GG639" s="38"/>
      <c r="GH639" s="38"/>
      <c r="GI639" s="38"/>
      <c r="GJ639" s="38"/>
      <c r="GK639" s="38"/>
      <c r="GL639" s="38"/>
      <c r="GM639" s="38"/>
      <c r="GN639" s="38"/>
      <c r="GO639" s="38"/>
      <c r="GP639" s="38"/>
      <c r="GQ639" s="38"/>
      <c r="GR639" s="38"/>
      <c r="GS639" s="38"/>
      <c r="GT639" s="38"/>
      <c r="GU639" s="38"/>
      <c r="GV639" s="38"/>
      <c r="GW639" s="38"/>
      <c r="GX639" s="38"/>
      <c r="GY639" s="38"/>
      <c r="GZ639" s="38"/>
      <c r="HA639" s="38"/>
      <c r="HB639" s="38"/>
      <c r="HC639" s="38"/>
      <c r="HD639" s="38"/>
      <c r="HE639" s="38"/>
      <c r="HF639" s="38"/>
      <c r="HG639" s="38"/>
      <c r="HH639" s="38"/>
      <c r="HI639" s="38"/>
      <c r="HJ639" s="38"/>
      <c r="HK639" s="38"/>
      <c r="HL639" s="38"/>
      <c r="HM639" s="38"/>
      <c r="HN639" s="38"/>
      <c r="HO639" s="38"/>
      <c r="HP639" s="38"/>
      <c r="HQ639" s="38"/>
      <c r="HR639" s="38"/>
      <c r="HS639" s="38"/>
      <c r="HT639" s="38"/>
      <c r="HU639" s="38"/>
      <c r="HV639" s="38"/>
      <c r="HW639" s="38"/>
      <c r="HX639" s="38"/>
      <c r="HY639" s="38"/>
      <c r="HZ639" s="38"/>
      <c r="IA639" s="38"/>
      <c r="IB639" s="38"/>
      <c r="IC639" s="38"/>
      <c r="ID639" s="38"/>
      <c r="IE639" s="38"/>
      <c r="IF639" s="38"/>
      <c r="IG639" s="38"/>
      <c r="IH639" s="38"/>
    </row>
    <row r="640" ht="19.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  <c r="CE640" s="38"/>
      <c r="CF640" s="38"/>
      <c r="CG640" s="38"/>
      <c r="CH640" s="38"/>
      <c r="CI640" s="38"/>
      <c r="CJ640" s="38"/>
      <c r="CK640" s="38"/>
      <c r="CL640" s="38"/>
      <c r="CM640" s="38"/>
      <c r="CN640" s="38"/>
      <c r="CO640" s="38"/>
      <c r="CP640" s="38"/>
      <c r="CQ640" s="38"/>
      <c r="CR640" s="38"/>
      <c r="CS640" s="38"/>
      <c r="CT640" s="38"/>
      <c r="CU640" s="38"/>
      <c r="CV640" s="38"/>
      <c r="CW640" s="38"/>
      <c r="CX640" s="38"/>
      <c r="CY640" s="38"/>
      <c r="CZ640" s="38"/>
      <c r="DA640" s="38"/>
      <c r="DB640" s="38"/>
      <c r="DC640" s="38"/>
      <c r="DD640" s="38"/>
      <c r="DE640" s="38"/>
      <c r="DF640" s="38"/>
      <c r="DG640" s="38"/>
      <c r="DH640" s="38"/>
      <c r="DI640" s="38"/>
      <c r="DJ640" s="38"/>
      <c r="DK640" s="38"/>
      <c r="DL640" s="38"/>
      <c r="DM640" s="38"/>
      <c r="DN640" s="38"/>
      <c r="DO640" s="38"/>
      <c r="DP640" s="38"/>
      <c r="DQ640" s="38"/>
      <c r="DR640" s="38"/>
      <c r="DS640" s="38"/>
      <c r="DT640" s="38"/>
      <c r="DU640" s="38"/>
      <c r="DV640" s="38"/>
      <c r="DW640" s="38"/>
      <c r="DX640" s="38"/>
      <c r="DY640" s="38"/>
      <c r="DZ640" s="38"/>
      <c r="EA640" s="38"/>
      <c r="EB640" s="38"/>
      <c r="EC640" s="38"/>
      <c r="ED640" s="38"/>
      <c r="EE640" s="38"/>
      <c r="EF640" s="38"/>
      <c r="EG640" s="38"/>
      <c r="EH640" s="38"/>
      <c r="EI640" s="38"/>
      <c r="EJ640" s="38"/>
      <c r="EK640" s="38"/>
      <c r="EL640" s="38"/>
      <c r="EM640" s="38"/>
      <c r="EN640" s="38"/>
      <c r="EO640" s="38"/>
      <c r="EP640" s="38"/>
      <c r="EQ640" s="38"/>
      <c r="ER640" s="38"/>
      <c r="ES640" s="38"/>
      <c r="ET640" s="38"/>
      <c r="EU640" s="38"/>
      <c r="EV640" s="38"/>
      <c r="EW640" s="38"/>
      <c r="EX640" s="38"/>
      <c r="EY640" s="38"/>
      <c r="EZ640" s="38"/>
      <c r="FA640" s="38"/>
      <c r="FB640" s="38"/>
      <c r="FC640" s="38"/>
      <c r="FD640" s="38"/>
      <c r="FE640" s="38"/>
      <c r="FF640" s="38"/>
      <c r="FG640" s="38"/>
      <c r="FH640" s="38"/>
      <c r="FI640" s="38"/>
      <c r="FJ640" s="38"/>
      <c r="FK640" s="38"/>
      <c r="FL640" s="38"/>
      <c r="FM640" s="38"/>
      <c r="FN640" s="38"/>
      <c r="FO640" s="38"/>
      <c r="FP640" s="38"/>
      <c r="FQ640" s="38"/>
      <c r="FR640" s="38"/>
      <c r="FS640" s="38"/>
      <c r="FT640" s="38"/>
      <c r="FU640" s="38"/>
      <c r="FV640" s="38"/>
      <c r="FW640" s="38"/>
      <c r="FX640" s="38"/>
      <c r="FY640" s="38"/>
      <c r="FZ640" s="38"/>
      <c r="GA640" s="38"/>
      <c r="GB640" s="38"/>
      <c r="GC640" s="38"/>
      <c r="GD640" s="38"/>
      <c r="GE640" s="38"/>
      <c r="GF640" s="38"/>
      <c r="GG640" s="38"/>
      <c r="GH640" s="38"/>
      <c r="GI640" s="38"/>
      <c r="GJ640" s="38"/>
      <c r="GK640" s="38"/>
      <c r="GL640" s="38"/>
      <c r="GM640" s="38"/>
      <c r="GN640" s="38"/>
      <c r="GO640" s="38"/>
      <c r="GP640" s="38"/>
      <c r="GQ640" s="38"/>
      <c r="GR640" s="38"/>
      <c r="GS640" s="38"/>
      <c r="GT640" s="38"/>
      <c r="GU640" s="38"/>
      <c r="GV640" s="38"/>
      <c r="GW640" s="38"/>
      <c r="GX640" s="38"/>
      <c r="GY640" s="38"/>
      <c r="GZ640" s="38"/>
      <c r="HA640" s="38"/>
      <c r="HB640" s="38"/>
      <c r="HC640" s="38"/>
      <c r="HD640" s="38"/>
      <c r="HE640" s="38"/>
      <c r="HF640" s="38"/>
      <c r="HG640" s="38"/>
      <c r="HH640" s="38"/>
      <c r="HI640" s="38"/>
      <c r="HJ640" s="38"/>
      <c r="HK640" s="38"/>
      <c r="HL640" s="38"/>
      <c r="HM640" s="38"/>
      <c r="HN640" s="38"/>
      <c r="HO640" s="38"/>
      <c r="HP640" s="38"/>
      <c r="HQ640" s="38"/>
      <c r="HR640" s="38"/>
      <c r="HS640" s="38"/>
      <c r="HT640" s="38"/>
      <c r="HU640" s="38"/>
      <c r="HV640" s="38"/>
      <c r="HW640" s="38"/>
      <c r="HX640" s="38"/>
      <c r="HY640" s="38"/>
      <c r="HZ640" s="38"/>
      <c r="IA640" s="38"/>
      <c r="IB640" s="38"/>
      <c r="IC640" s="38"/>
      <c r="ID640" s="38"/>
      <c r="IE640" s="38"/>
      <c r="IF640" s="38"/>
      <c r="IG640" s="38"/>
      <c r="IH640" s="38"/>
    </row>
    <row r="641" ht="19.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  <c r="CE641" s="38"/>
      <c r="CF641" s="38"/>
      <c r="CG641" s="38"/>
      <c r="CH641" s="38"/>
      <c r="CI641" s="38"/>
      <c r="CJ641" s="38"/>
      <c r="CK641" s="38"/>
      <c r="CL641" s="38"/>
      <c r="CM641" s="38"/>
      <c r="CN641" s="38"/>
      <c r="CO641" s="38"/>
      <c r="CP641" s="38"/>
      <c r="CQ641" s="38"/>
      <c r="CR641" s="38"/>
      <c r="CS641" s="38"/>
      <c r="CT641" s="38"/>
      <c r="CU641" s="38"/>
      <c r="CV641" s="38"/>
      <c r="CW641" s="38"/>
      <c r="CX641" s="38"/>
      <c r="CY641" s="38"/>
      <c r="CZ641" s="38"/>
      <c r="DA641" s="38"/>
      <c r="DB641" s="38"/>
      <c r="DC641" s="38"/>
      <c r="DD641" s="38"/>
      <c r="DE641" s="38"/>
      <c r="DF641" s="38"/>
      <c r="DG641" s="38"/>
      <c r="DH641" s="38"/>
      <c r="DI641" s="38"/>
      <c r="DJ641" s="38"/>
      <c r="DK641" s="38"/>
      <c r="DL641" s="38"/>
      <c r="DM641" s="38"/>
      <c r="DN641" s="38"/>
      <c r="DO641" s="38"/>
      <c r="DP641" s="38"/>
      <c r="DQ641" s="38"/>
      <c r="DR641" s="38"/>
      <c r="DS641" s="38"/>
      <c r="DT641" s="38"/>
      <c r="DU641" s="38"/>
      <c r="DV641" s="38"/>
      <c r="DW641" s="38"/>
      <c r="DX641" s="38"/>
      <c r="DY641" s="38"/>
      <c r="DZ641" s="38"/>
      <c r="EA641" s="38"/>
      <c r="EB641" s="38"/>
      <c r="EC641" s="38"/>
      <c r="ED641" s="38"/>
      <c r="EE641" s="38"/>
      <c r="EF641" s="38"/>
      <c r="EG641" s="38"/>
      <c r="EH641" s="38"/>
      <c r="EI641" s="38"/>
      <c r="EJ641" s="38"/>
      <c r="EK641" s="38"/>
      <c r="EL641" s="38"/>
      <c r="EM641" s="38"/>
      <c r="EN641" s="38"/>
      <c r="EO641" s="38"/>
      <c r="EP641" s="38"/>
      <c r="EQ641" s="38"/>
      <c r="ER641" s="38"/>
      <c r="ES641" s="38"/>
      <c r="ET641" s="38"/>
      <c r="EU641" s="38"/>
      <c r="EV641" s="38"/>
      <c r="EW641" s="38"/>
      <c r="EX641" s="38"/>
      <c r="EY641" s="38"/>
      <c r="EZ641" s="38"/>
      <c r="FA641" s="38"/>
      <c r="FB641" s="38"/>
      <c r="FC641" s="38"/>
      <c r="FD641" s="38"/>
      <c r="FE641" s="38"/>
      <c r="FF641" s="38"/>
      <c r="FG641" s="38"/>
      <c r="FH641" s="38"/>
      <c r="FI641" s="38"/>
      <c r="FJ641" s="38"/>
      <c r="FK641" s="38"/>
      <c r="FL641" s="38"/>
      <c r="FM641" s="38"/>
      <c r="FN641" s="38"/>
      <c r="FO641" s="38"/>
      <c r="FP641" s="38"/>
      <c r="FQ641" s="38"/>
      <c r="FR641" s="38"/>
      <c r="FS641" s="38"/>
      <c r="FT641" s="38"/>
      <c r="FU641" s="38"/>
      <c r="FV641" s="38"/>
      <c r="FW641" s="38"/>
      <c r="FX641" s="38"/>
      <c r="FY641" s="38"/>
      <c r="FZ641" s="38"/>
      <c r="GA641" s="38"/>
      <c r="GB641" s="38"/>
      <c r="GC641" s="38"/>
      <c r="GD641" s="38"/>
      <c r="GE641" s="38"/>
      <c r="GF641" s="38"/>
      <c r="GG641" s="38"/>
      <c r="GH641" s="38"/>
      <c r="GI641" s="38"/>
      <c r="GJ641" s="38"/>
      <c r="GK641" s="38"/>
      <c r="GL641" s="38"/>
      <c r="GM641" s="38"/>
      <c r="GN641" s="38"/>
      <c r="GO641" s="38"/>
      <c r="GP641" s="38"/>
      <c r="GQ641" s="38"/>
      <c r="GR641" s="38"/>
      <c r="GS641" s="38"/>
      <c r="GT641" s="38"/>
      <c r="GU641" s="38"/>
      <c r="GV641" s="38"/>
      <c r="GW641" s="38"/>
      <c r="GX641" s="38"/>
      <c r="GY641" s="38"/>
      <c r="GZ641" s="38"/>
      <c r="HA641" s="38"/>
      <c r="HB641" s="38"/>
      <c r="HC641" s="38"/>
      <c r="HD641" s="38"/>
      <c r="HE641" s="38"/>
      <c r="HF641" s="38"/>
      <c r="HG641" s="38"/>
      <c r="HH641" s="38"/>
      <c r="HI641" s="38"/>
      <c r="HJ641" s="38"/>
      <c r="HK641" s="38"/>
      <c r="HL641" s="38"/>
      <c r="HM641" s="38"/>
      <c r="HN641" s="38"/>
      <c r="HO641" s="38"/>
      <c r="HP641" s="38"/>
      <c r="HQ641" s="38"/>
      <c r="HR641" s="38"/>
      <c r="HS641" s="38"/>
      <c r="HT641" s="38"/>
      <c r="HU641" s="38"/>
      <c r="HV641" s="38"/>
      <c r="HW641" s="38"/>
      <c r="HX641" s="38"/>
      <c r="HY641" s="38"/>
      <c r="HZ641" s="38"/>
      <c r="IA641" s="38"/>
      <c r="IB641" s="38"/>
      <c r="IC641" s="38"/>
      <c r="ID641" s="38"/>
      <c r="IE641" s="38"/>
      <c r="IF641" s="38"/>
      <c r="IG641" s="38"/>
      <c r="IH641" s="38"/>
    </row>
    <row r="642" ht="19.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  <c r="CE642" s="38"/>
      <c r="CF642" s="38"/>
      <c r="CG642" s="38"/>
      <c r="CH642" s="38"/>
      <c r="CI642" s="38"/>
      <c r="CJ642" s="38"/>
      <c r="CK642" s="38"/>
      <c r="CL642" s="38"/>
      <c r="CM642" s="38"/>
      <c r="CN642" s="38"/>
      <c r="CO642" s="38"/>
      <c r="CP642" s="38"/>
      <c r="CQ642" s="38"/>
      <c r="CR642" s="38"/>
      <c r="CS642" s="38"/>
      <c r="CT642" s="38"/>
      <c r="CU642" s="38"/>
      <c r="CV642" s="38"/>
      <c r="CW642" s="38"/>
      <c r="CX642" s="38"/>
      <c r="CY642" s="38"/>
      <c r="CZ642" s="38"/>
      <c r="DA642" s="38"/>
      <c r="DB642" s="38"/>
      <c r="DC642" s="38"/>
      <c r="DD642" s="38"/>
      <c r="DE642" s="38"/>
      <c r="DF642" s="38"/>
      <c r="DG642" s="38"/>
      <c r="DH642" s="38"/>
      <c r="DI642" s="38"/>
      <c r="DJ642" s="38"/>
      <c r="DK642" s="38"/>
      <c r="DL642" s="38"/>
      <c r="DM642" s="38"/>
      <c r="DN642" s="38"/>
      <c r="DO642" s="38"/>
      <c r="DP642" s="38"/>
      <c r="DQ642" s="38"/>
      <c r="DR642" s="38"/>
      <c r="DS642" s="38"/>
      <c r="DT642" s="38"/>
      <c r="DU642" s="38"/>
      <c r="DV642" s="38"/>
      <c r="DW642" s="38"/>
      <c r="DX642" s="38"/>
      <c r="DY642" s="38"/>
      <c r="DZ642" s="38"/>
      <c r="EA642" s="38"/>
      <c r="EB642" s="38"/>
      <c r="EC642" s="38"/>
      <c r="ED642" s="38"/>
      <c r="EE642" s="38"/>
      <c r="EF642" s="38"/>
      <c r="EG642" s="38"/>
      <c r="EH642" s="38"/>
      <c r="EI642" s="38"/>
      <c r="EJ642" s="38"/>
      <c r="EK642" s="38"/>
      <c r="EL642" s="38"/>
      <c r="EM642" s="38"/>
      <c r="EN642" s="38"/>
      <c r="EO642" s="38"/>
      <c r="EP642" s="38"/>
      <c r="EQ642" s="38"/>
      <c r="ER642" s="38"/>
      <c r="ES642" s="38"/>
      <c r="ET642" s="38"/>
      <c r="EU642" s="38"/>
      <c r="EV642" s="38"/>
      <c r="EW642" s="38"/>
      <c r="EX642" s="38"/>
      <c r="EY642" s="38"/>
      <c r="EZ642" s="38"/>
      <c r="FA642" s="38"/>
      <c r="FB642" s="38"/>
      <c r="FC642" s="38"/>
      <c r="FD642" s="38"/>
      <c r="FE642" s="38"/>
      <c r="FF642" s="38"/>
      <c r="FG642" s="38"/>
      <c r="FH642" s="38"/>
      <c r="FI642" s="38"/>
      <c r="FJ642" s="38"/>
      <c r="FK642" s="38"/>
      <c r="FL642" s="38"/>
      <c r="FM642" s="38"/>
      <c r="FN642" s="38"/>
      <c r="FO642" s="38"/>
      <c r="FP642" s="38"/>
      <c r="FQ642" s="38"/>
      <c r="FR642" s="38"/>
      <c r="FS642" s="38"/>
      <c r="FT642" s="38"/>
      <c r="FU642" s="38"/>
      <c r="FV642" s="38"/>
      <c r="FW642" s="38"/>
      <c r="FX642" s="38"/>
      <c r="FY642" s="38"/>
      <c r="FZ642" s="38"/>
      <c r="GA642" s="38"/>
      <c r="GB642" s="38"/>
      <c r="GC642" s="38"/>
      <c r="GD642" s="38"/>
      <c r="GE642" s="38"/>
      <c r="GF642" s="38"/>
      <c r="GG642" s="38"/>
      <c r="GH642" s="38"/>
      <c r="GI642" s="38"/>
      <c r="GJ642" s="38"/>
      <c r="GK642" s="38"/>
      <c r="GL642" s="38"/>
      <c r="GM642" s="38"/>
      <c r="GN642" s="38"/>
      <c r="GO642" s="38"/>
      <c r="GP642" s="38"/>
      <c r="GQ642" s="38"/>
      <c r="GR642" s="38"/>
      <c r="GS642" s="38"/>
      <c r="GT642" s="38"/>
      <c r="GU642" s="38"/>
      <c r="GV642" s="38"/>
      <c r="GW642" s="38"/>
      <c r="GX642" s="38"/>
      <c r="GY642" s="38"/>
      <c r="GZ642" s="38"/>
      <c r="HA642" s="38"/>
      <c r="HB642" s="38"/>
      <c r="HC642" s="38"/>
      <c r="HD642" s="38"/>
      <c r="HE642" s="38"/>
      <c r="HF642" s="38"/>
      <c r="HG642" s="38"/>
      <c r="HH642" s="38"/>
      <c r="HI642" s="38"/>
      <c r="HJ642" s="38"/>
      <c r="HK642" s="38"/>
      <c r="HL642" s="38"/>
      <c r="HM642" s="38"/>
      <c r="HN642" s="38"/>
      <c r="HO642" s="38"/>
      <c r="HP642" s="38"/>
      <c r="HQ642" s="38"/>
      <c r="HR642" s="38"/>
      <c r="HS642" s="38"/>
      <c r="HT642" s="38"/>
      <c r="HU642" s="38"/>
      <c r="HV642" s="38"/>
      <c r="HW642" s="38"/>
      <c r="HX642" s="38"/>
      <c r="HY642" s="38"/>
      <c r="HZ642" s="38"/>
      <c r="IA642" s="38"/>
      <c r="IB642" s="38"/>
      <c r="IC642" s="38"/>
      <c r="ID642" s="38"/>
      <c r="IE642" s="38"/>
      <c r="IF642" s="38"/>
      <c r="IG642" s="38"/>
      <c r="IH642" s="38"/>
    </row>
    <row r="643" ht="19.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  <c r="CE643" s="38"/>
      <c r="CF643" s="38"/>
      <c r="CG643" s="38"/>
      <c r="CH643" s="38"/>
      <c r="CI643" s="38"/>
      <c r="CJ643" s="38"/>
      <c r="CK643" s="38"/>
      <c r="CL643" s="38"/>
      <c r="CM643" s="38"/>
      <c r="CN643" s="38"/>
      <c r="CO643" s="38"/>
      <c r="CP643" s="38"/>
      <c r="CQ643" s="38"/>
      <c r="CR643" s="38"/>
      <c r="CS643" s="38"/>
      <c r="CT643" s="38"/>
      <c r="CU643" s="38"/>
      <c r="CV643" s="38"/>
      <c r="CW643" s="38"/>
      <c r="CX643" s="38"/>
      <c r="CY643" s="38"/>
      <c r="CZ643" s="38"/>
      <c r="DA643" s="38"/>
      <c r="DB643" s="38"/>
      <c r="DC643" s="38"/>
      <c r="DD643" s="38"/>
      <c r="DE643" s="38"/>
      <c r="DF643" s="38"/>
      <c r="DG643" s="38"/>
      <c r="DH643" s="38"/>
      <c r="DI643" s="38"/>
      <c r="DJ643" s="38"/>
      <c r="DK643" s="38"/>
      <c r="DL643" s="38"/>
      <c r="DM643" s="38"/>
      <c r="DN643" s="38"/>
      <c r="DO643" s="38"/>
      <c r="DP643" s="38"/>
      <c r="DQ643" s="38"/>
      <c r="DR643" s="38"/>
      <c r="DS643" s="38"/>
      <c r="DT643" s="38"/>
      <c r="DU643" s="38"/>
      <c r="DV643" s="38"/>
      <c r="DW643" s="38"/>
      <c r="DX643" s="38"/>
      <c r="DY643" s="38"/>
      <c r="DZ643" s="38"/>
      <c r="EA643" s="38"/>
      <c r="EB643" s="38"/>
      <c r="EC643" s="38"/>
      <c r="ED643" s="38"/>
      <c r="EE643" s="38"/>
      <c r="EF643" s="38"/>
      <c r="EG643" s="38"/>
      <c r="EH643" s="38"/>
      <c r="EI643" s="38"/>
      <c r="EJ643" s="38"/>
      <c r="EK643" s="38"/>
      <c r="EL643" s="38"/>
      <c r="EM643" s="38"/>
      <c r="EN643" s="38"/>
      <c r="EO643" s="38"/>
      <c r="EP643" s="38"/>
      <c r="EQ643" s="38"/>
      <c r="ER643" s="38"/>
      <c r="ES643" s="38"/>
      <c r="ET643" s="38"/>
      <c r="EU643" s="38"/>
      <c r="EV643" s="38"/>
      <c r="EW643" s="38"/>
      <c r="EX643" s="38"/>
      <c r="EY643" s="38"/>
      <c r="EZ643" s="38"/>
      <c r="FA643" s="38"/>
      <c r="FB643" s="38"/>
      <c r="FC643" s="38"/>
      <c r="FD643" s="38"/>
      <c r="FE643" s="38"/>
      <c r="FF643" s="38"/>
      <c r="FG643" s="38"/>
      <c r="FH643" s="38"/>
      <c r="FI643" s="38"/>
      <c r="FJ643" s="38"/>
      <c r="FK643" s="38"/>
      <c r="FL643" s="38"/>
      <c r="FM643" s="38"/>
      <c r="FN643" s="38"/>
      <c r="FO643" s="38"/>
      <c r="FP643" s="38"/>
      <c r="FQ643" s="38"/>
      <c r="FR643" s="38"/>
      <c r="FS643" s="38"/>
      <c r="FT643" s="38"/>
      <c r="FU643" s="38"/>
      <c r="FV643" s="38"/>
      <c r="FW643" s="38"/>
      <c r="FX643" s="38"/>
      <c r="FY643" s="38"/>
      <c r="FZ643" s="38"/>
      <c r="GA643" s="38"/>
      <c r="GB643" s="38"/>
      <c r="GC643" s="38"/>
      <c r="GD643" s="38"/>
      <c r="GE643" s="38"/>
      <c r="GF643" s="38"/>
      <c r="GG643" s="38"/>
      <c r="GH643" s="38"/>
      <c r="GI643" s="38"/>
      <c r="GJ643" s="38"/>
      <c r="GK643" s="38"/>
      <c r="GL643" s="38"/>
      <c r="GM643" s="38"/>
      <c r="GN643" s="38"/>
      <c r="GO643" s="38"/>
      <c r="GP643" s="38"/>
      <c r="GQ643" s="38"/>
      <c r="GR643" s="38"/>
      <c r="GS643" s="38"/>
      <c r="GT643" s="38"/>
      <c r="GU643" s="38"/>
      <c r="GV643" s="38"/>
      <c r="GW643" s="38"/>
      <c r="GX643" s="38"/>
      <c r="GY643" s="38"/>
      <c r="GZ643" s="38"/>
      <c r="HA643" s="38"/>
      <c r="HB643" s="38"/>
      <c r="HC643" s="38"/>
      <c r="HD643" s="38"/>
      <c r="HE643" s="38"/>
      <c r="HF643" s="38"/>
      <c r="HG643" s="38"/>
      <c r="HH643" s="38"/>
      <c r="HI643" s="38"/>
      <c r="HJ643" s="38"/>
      <c r="HK643" s="38"/>
      <c r="HL643" s="38"/>
      <c r="HM643" s="38"/>
      <c r="HN643" s="38"/>
      <c r="HO643" s="38"/>
      <c r="HP643" s="38"/>
      <c r="HQ643" s="38"/>
      <c r="HR643" s="38"/>
      <c r="HS643" s="38"/>
      <c r="HT643" s="38"/>
      <c r="HU643" s="38"/>
      <c r="HV643" s="38"/>
      <c r="HW643" s="38"/>
      <c r="HX643" s="38"/>
      <c r="HY643" s="38"/>
      <c r="HZ643" s="38"/>
      <c r="IA643" s="38"/>
      <c r="IB643" s="38"/>
      <c r="IC643" s="38"/>
      <c r="ID643" s="38"/>
      <c r="IE643" s="38"/>
      <c r="IF643" s="38"/>
      <c r="IG643" s="38"/>
      <c r="IH643" s="38"/>
    </row>
    <row r="644" ht="19.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  <c r="CE644" s="38"/>
      <c r="CF644" s="38"/>
      <c r="CG644" s="38"/>
      <c r="CH644" s="38"/>
      <c r="CI644" s="38"/>
      <c r="CJ644" s="38"/>
      <c r="CK644" s="38"/>
      <c r="CL644" s="38"/>
      <c r="CM644" s="38"/>
      <c r="CN644" s="38"/>
      <c r="CO644" s="38"/>
      <c r="CP644" s="38"/>
      <c r="CQ644" s="38"/>
      <c r="CR644" s="38"/>
      <c r="CS644" s="38"/>
      <c r="CT644" s="38"/>
      <c r="CU644" s="38"/>
      <c r="CV644" s="38"/>
      <c r="CW644" s="38"/>
      <c r="CX644" s="38"/>
      <c r="CY644" s="38"/>
      <c r="CZ644" s="38"/>
      <c r="DA644" s="38"/>
      <c r="DB644" s="38"/>
      <c r="DC644" s="38"/>
      <c r="DD644" s="38"/>
      <c r="DE644" s="38"/>
      <c r="DF644" s="38"/>
      <c r="DG644" s="38"/>
      <c r="DH644" s="38"/>
      <c r="DI644" s="38"/>
      <c r="DJ644" s="38"/>
      <c r="DK644" s="38"/>
      <c r="DL644" s="38"/>
      <c r="DM644" s="38"/>
      <c r="DN644" s="38"/>
      <c r="DO644" s="38"/>
      <c r="DP644" s="38"/>
      <c r="DQ644" s="38"/>
      <c r="DR644" s="38"/>
      <c r="DS644" s="38"/>
      <c r="DT644" s="38"/>
      <c r="DU644" s="38"/>
      <c r="DV644" s="38"/>
      <c r="DW644" s="38"/>
      <c r="DX644" s="38"/>
      <c r="DY644" s="38"/>
      <c r="DZ644" s="38"/>
      <c r="EA644" s="38"/>
      <c r="EB644" s="38"/>
      <c r="EC644" s="38"/>
      <c r="ED644" s="38"/>
      <c r="EE644" s="38"/>
      <c r="EF644" s="38"/>
      <c r="EG644" s="38"/>
      <c r="EH644" s="38"/>
      <c r="EI644" s="38"/>
      <c r="EJ644" s="38"/>
      <c r="EK644" s="38"/>
      <c r="EL644" s="38"/>
      <c r="EM644" s="38"/>
      <c r="EN644" s="38"/>
      <c r="EO644" s="38"/>
      <c r="EP644" s="38"/>
      <c r="EQ644" s="38"/>
      <c r="ER644" s="38"/>
      <c r="ES644" s="38"/>
      <c r="ET644" s="38"/>
      <c r="EU644" s="38"/>
      <c r="EV644" s="38"/>
      <c r="EW644" s="38"/>
      <c r="EX644" s="38"/>
      <c r="EY644" s="38"/>
      <c r="EZ644" s="38"/>
      <c r="FA644" s="38"/>
      <c r="FB644" s="38"/>
      <c r="FC644" s="38"/>
      <c r="FD644" s="38"/>
      <c r="FE644" s="38"/>
      <c r="FF644" s="38"/>
      <c r="FG644" s="38"/>
      <c r="FH644" s="38"/>
      <c r="FI644" s="38"/>
      <c r="FJ644" s="38"/>
      <c r="FK644" s="38"/>
      <c r="FL644" s="38"/>
      <c r="FM644" s="38"/>
      <c r="FN644" s="38"/>
      <c r="FO644" s="38"/>
      <c r="FP644" s="38"/>
      <c r="FQ644" s="38"/>
      <c r="FR644" s="38"/>
      <c r="FS644" s="38"/>
      <c r="FT644" s="38"/>
      <c r="FU644" s="38"/>
      <c r="FV644" s="38"/>
      <c r="FW644" s="38"/>
      <c r="FX644" s="38"/>
      <c r="FY644" s="38"/>
      <c r="FZ644" s="38"/>
      <c r="GA644" s="38"/>
      <c r="GB644" s="38"/>
      <c r="GC644" s="38"/>
      <c r="GD644" s="38"/>
      <c r="GE644" s="38"/>
      <c r="GF644" s="38"/>
      <c r="GG644" s="38"/>
      <c r="GH644" s="38"/>
      <c r="GI644" s="38"/>
      <c r="GJ644" s="38"/>
      <c r="GK644" s="38"/>
      <c r="GL644" s="38"/>
      <c r="GM644" s="38"/>
      <c r="GN644" s="38"/>
      <c r="GO644" s="38"/>
      <c r="GP644" s="38"/>
      <c r="GQ644" s="38"/>
      <c r="GR644" s="38"/>
      <c r="GS644" s="38"/>
      <c r="GT644" s="38"/>
      <c r="GU644" s="38"/>
      <c r="GV644" s="38"/>
      <c r="GW644" s="38"/>
      <c r="GX644" s="38"/>
      <c r="GY644" s="38"/>
      <c r="GZ644" s="38"/>
      <c r="HA644" s="38"/>
      <c r="HB644" s="38"/>
      <c r="HC644" s="38"/>
      <c r="HD644" s="38"/>
      <c r="HE644" s="38"/>
      <c r="HF644" s="38"/>
      <c r="HG644" s="38"/>
      <c r="HH644" s="38"/>
      <c r="HI644" s="38"/>
      <c r="HJ644" s="38"/>
      <c r="HK644" s="38"/>
      <c r="HL644" s="38"/>
      <c r="HM644" s="38"/>
      <c r="HN644" s="38"/>
      <c r="HO644" s="38"/>
      <c r="HP644" s="38"/>
      <c r="HQ644" s="38"/>
      <c r="HR644" s="38"/>
      <c r="HS644" s="38"/>
      <c r="HT644" s="38"/>
      <c r="HU644" s="38"/>
      <c r="HV644" s="38"/>
      <c r="HW644" s="38"/>
      <c r="HX644" s="38"/>
      <c r="HY644" s="38"/>
      <c r="HZ644" s="38"/>
      <c r="IA644" s="38"/>
      <c r="IB644" s="38"/>
      <c r="IC644" s="38"/>
      <c r="ID644" s="38"/>
      <c r="IE644" s="38"/>
      <c r="IF644" s="38"/>
      <c r="IG644" s="38"/>
      <c r="IH644" s="38"/>
    </row>
    <row r="645" ht="19.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  <c r="CE645" s="38"/>
      <c r="CF645" s="38"/>
      <c r="CG645" s="38"/>
      <c r="CH645" s="38"/>
      <c r="CI645" s="38"/>
      <c r="CJ645" s="38"/>
      <c r="CK645" s="38"/>
      <c r="CL645" s="38"/>
      <c r="CM645" s="38"/>
      <c r="CN645" s="38"/>
      <c r="CO645" s="38"/>
      <c r="CP645" s="38"/>
      <c r="CQ645" s="38"/>
      <c r="CR645" s="38"/>
      <c r="CS645" s="38"/>
      <c r="CT645" s="38"/>
      <c r="CU645" s="38"/>
      <c r="CV645" s="38"/>
      <c r="CW645" s="38"/>
      <c r="CX645" s="38"/>
      <c r="CY645" s="38"/>
      <c r="CZ645" s="38"/>
      <c r="DA645" s="38"/>
      <c r="DB645" s="38"/>
      <c r="DC645" s="38"/>
      <c r="DD645" s="38"/>
      <c r="DE645" s="38"/>
      <c r="DF645" s="38"/>
      <c r="DG645" s="38"/>
      <c r="DH645" s="38"/>
      <c r="DI645" s="38"/>
      <c r="DJ645" s="38"/>
      <c r="DK645" s="38"/>
      <c r="DL645" s="38"/>
      <c r="DM645" s="38"/>
      <c r="DN645" s="38"/>
      <c r="DO645" s="38"/>
      <c r="DP645" s="38"/>
      <c r="DQ645" s="38"/>
      <c r="DR645" s="38"/>
      <c r="DS645" s="38"/>
      <c r="DT645" s="38"/>
      <c r="DU645" s="38"/>
      <c r="DV645" s="38"/>
      <c r="DW645" s="38"/>
      <c r="DX645" s="38"/>
      <c r="DY645" s="38"/>
      <c r="DZ645" s="38"/>
      <c r="EA645" s="38"/>
      <c r="EB645" s="38"/>
      <c r="EC645" s="38"/>
      <c r="ED645" s="38"/>
      <c r="EE645" s="38"/>
      <c r="EF645" s="38"/>
      <c r="EG645" s="38"/>
      <c r="EH645" s="38"/>
      <c r="EI645" s="38"/>
      <c r="EJ645" s="38"/>
      <c r="EK645" s="38"/>
      <c r="EL645" s="38"/>
      <c r="EM645" s="38"/>
      <c r="EN645" s="38"/>
      <c r="EO645" s="38"/>
      <c r="EP645" s="38"/>
      <c r="EQ645" s="38"/>
      <c r="ER645" s="38"/>
      <c r="ES645" s="38"/>
      <c r="ET645" s="38"/>
      <c r="EU645" s="38"/>
      <c r="EV645" s="38"/>
      <c r="EW645" s="38"/>
      <c r="EX645" s="38"/>
      <c r="EY645" s="38"/>
      <c r="EZ645" s="38"/>
      <c r="FA645" s="38"/>
      <c r="FB645" s="38"/>
      <c r="FC645" s="38"/>
      <c r="FD645" s="38"/>
      <c r="FE645" s="38"/>
      <c r="FF645" s="38"/>
      <c r="FG645" s="38"/>
      <c r="FH645" s="38"/>
      <c r="FI645" s="38"/>
      <c r="FJ645" s="38"/>
      <c r="FK645" s="38"/>
      <c r="FL645" s="38"/>
      <c r="FM645" s="38"/>
      <c r="FN645" s="38"/>
      <c r="FO645" s="38"/>
      <c r="FP645" s="38"/>
      <c r="FQ645" s="38"/>
      <c r="FR645" s="38"/>
      <c r="FS645" s="38"/>
      <c r="FT645" s="38"/>
      <c r="FU645" s="38"/>
      <c r="FV645" s="38"/>
      <c r="FW645" s="38"/>
      <c r="FX645" s="38"/>
      <c r="FY645" s="38"/>
      <c r="FZ645" s="38"/>
      <c r="GA645" s="38"/>
      <c r="GB645" s="38"/>
      <c r="GC645" s="38"/>
      <c r="GD645" s="38"/>
      <c r="GE645" s="38"/>
      <c r="GF645" s="38"/>
      <c r="GG645" s="38"/>
      <c r="GH645" s="38"/>
      <c r="GI645" s="38"/>
      <c r="GJ645" s="38"/>
      <c r="GK645" s="38"/>
      <c r="GL645" s="38"/>
      <c r="GM645" s="38"/>
      <c r="GN645" s="38"/>
      <c r="GO645" s="38"/>
      <c r="GP645" s="38"/>
      <c r="GQ645" s="38"/>
      <c r="GR645" s="38"/>
      <c r="GS645" s="38"/>
      <c r="GT645" s="38"/>
      <c r="GU645" s="38"/>
      <c r="GV645" s="38"/>
      <c r="GW645" s="38"/>
      <c r="GX645" s="38"/>
      <c r="GY645" s="38"/>
      <c r="GZ645" s="38"/>
      <c r="HA645" s="38"/>
      <c r="HB645" s="38"/>
      <c r="HC645" s="38"/>
      <c r="HD645" s="38"/>
      <c r="HE645" s="38"/>
      <c r="HF645" s="38"/>
      <c r="HG645" s="38"/>
      <c r="HH645" s="38"/>
      <c r="HI645" s="38"/>
      <c r="HJ645" s="38"/>
      <c r="HK645" s="38"/>
      <c r="HL645" s="38"/>
      <c r="HM645" s="38"/>
      <c r="HN645" s="38"/>
      <c r="HO645" s="38"/>
      <c r="HP645" s="38"/>
      <c r="HQ645" s="38"/>
      <c r="HR645" s="38"/>
      <c r="HS645" s="38"/>
      <c r="HT645" s="38"/>
      <c r="HU645" s="38"/>
      <c r="HV645" s="38"/>
      <c r="HW645" s="38"/>
      <c r="HX645" s="38"/>
      <c r="HY645" s="38"/>
      <c r="HZ645" s="38"/>
      <c r="IA645" s="38"/>
      <c r="IB645" s="38"/>
      <c r="IC645" s="38"/>
      <c r="ID645" s="38"/>
      <c r="IE645" s="38"/>
      <c r="IF645" s="38"/>
      <c r="IG645" s="38"/>
      <c r="IH645" s="38"/>
    </row>
    <row r="646" ht="19.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  <c r="CE646" s="38"/>
      <c r="CF646" s="38"/>
      <c r="CG646" s="38"/>
      <c r="CH646" s="38"/>
      <c r="CI646" s="38"/>
      <c r="CJ646" s="38"/>
      <c r="CK646" s="38"/>
      <c r="CL646" s="38"/>
      <c r="CM646" s="38"/>
      <c r="CN646" s="38"/>
      <c r="CO646" s="38"/>
      <c r="CP646" s="38"/>
      <c r="CQ646" s="38"/>
      <c r="CR646" s="38"/>
      <c r="CS646" s="38"/>
      <c r="CT646" s="38"/>
      <c r="CU646" s="38"/>
      <c r="CV646" s="38"/>
      <c r="CW646" s="38"/>
      <c r="CX646" s="38"/>
      <c r="CY646" s="38"/>
      <c r="CZ646" s="38"/>
      <c r="DA646" s="38"/>
      <c r="DB646" s="38"/>
      <c r="DC646" s="38"/>
      <c r="DD646" s="38"/>
      <c r="DE646" s="38"/>
      <c r="DF646" s="38"/>
      <c r="DG646" s="38"/>
      <c r="DH646" s="38"/>
      <c r="DI646" s="38"/>
      <c r="DJ646" s="38"/>
      <c r="DK646" s="38"/>
      <c r="DL646" s="38"/>
      <c r="DM646" s="38"/>
      <c r="DN646" s="38"/>
      <c r="DO646" s="38"/>
      <c r="DP646" s="38"/>
      <c r="DQ646" s="38"/>
      <c r="DR646" s="38"/>
      <c r="DS646" s="38"/>
      <c r="DT646" s="38"/>
      <c r="DU646" s="38"/>
      <c r="DV646" s="38"/>
      <c r="DW646" s="38"/>
      <c r="DX646" s="38"/>
      <c r="DY646" s="38"/>
      <c r="DZ646" s="38"/>
      <c r="EA646" s="38"/>
      <c r="EB646" s="38"/>
      <c r="EC646" s="38"/>
      <c r="ED646" s="38"/>
      <c r="EE646" s="38"/>
      <c r="EF646" s="38"/>
      <c r="EG646" s="38"/>
      <c r="EH646" s="38"/>
      <c r="EI646" s="38"/>
      <c r="EJ646" s="38"/>
      <c r="EK646" s="38"/>
      <c r="EL646" s="38"/>
      <c r="EM646" s="38"/>
      <c r="EN646" s="38"/>
      <c r="EO646" s="38"/>
      <c r="EP646" s="38"/>
      <c r="EQ646" s="38"/>
      <c r="ER646" s="38"/>
      <c r="ES646" s="38"/>
      <c r="ET646" s="38"/>
      <c r="EU646" s="38"/>
      <c r="EV646" s="38"/>
      <c r="EW646" s="38"/>
      <c r="EX646" s="38"/>
      <c r="EY646" s="38"/>
      <c r="EZ646" s="38"/>
      <c r="FA646" s="38"/>
      <c r="FB646" s="38"/>
      <c r="FC646" s="38"/>
      <c r="FD646" s="38"/>
      <c r="FE646" s="38"/>
      <c r="FF646" s="38"/>
      <c r="FG646" s="38"/>
      <c r="FH646" s="38"/>
      <c r="FI646" s="38"/>
      <c r="FJ646" s="38"/>
      <c r="FK646" s="38"/>
      <c r="FL646" s="38"/>
      <c r="FM646" s="38"/>
      <c r="FN646" s="38"/>
      <c r="FO646" s="38"/>
      <c r="FP646" s="38"/>
      <c r="FQ646" s="38"/>
      <c r="FR646" s="38"/>
      <c r="FS646" s="38"/>
      <c r="FT646" s="38"/>
      <c r="FU646" s="38"/>
      <c r="FV646" s="38"/>
      <c r="FW646" s="38"/>
      <c r="FX646" s="38"/>
      <c r="FY646" s="38"/>
      <c r="FZ646" s="38"/>
      <c r="GA646" s="38"/>
      <c r="GB646" s="38"/>
      <c r="GC646" s="38"/>
      <c r="GD646" s="38"/>
      <c r="GE646" s="38"/>
      <c r="GF646" s="38"/>
      <c r="GG646" s="38"/>
      <c r="GH646" s="38"/>
      <c r="GI646" s="38"/>
      <c r="GJ646" s="38"/>
      <c r="GK646" s="38"/>
      <c r="GL646" s="38"/>
      <c r="GM646" s="38"/>
      <c r="GN646" s="38"/>
      <c r="GO646" s="38"/>
      <c r="GP646" s="38"/>
      <c r="GQ646" s="38"/>
      <c r="GR646" s="38"/>
      <c r="GS646" s="38"/>
      <c r="GT646" s="38"/>
      <c r="GU646" s="38"/>
      <c r="GV646" s="38"/>
      <c r="GW646" s="38"/>
      <c r="GX646" s="38"/>
      <c r="GY646" s="38"/>
      <c r="GZ646" s="38"/>
      <c r="HA646" s="38"/>
      <c r="HB646" s="38"/>
      <c r="HC646" s="38"/>
      <c r="HD646" s="38"/>
      <c r="HE646" s="38"/>
      <c r="HF646" s="38"/>
      <c r="HG646" s="38"/>
      <c r="HH646" s="38"/>
      <c r="HI646" s="38"/>
      <c r="HJ646" s="38"/>
      <c r="HK646" s="38"/>
      <c r="HL646" s="38"/>
      <c r="HM646" s="38"/>
      <c r="HN646" s="38"/>
      <c r="HO646" s="38"/>
      <c r="HP646" s="38"/>
      <c r="HQ646" s="38"/>
      <c r="HR646" s="38"/>
      <c r="HS646" s="38"/>
      <c r="HT646" s="38"/>
      <c r="HU646" s="38"/>
      <c r="HV646" s="38"/>
      <c r="HW646" s="38"/>
      <c r="HX646" s="38"/>
      <c r="HY646" s="38"/>
      <c r="HZ646" s="38"/>
      <c r="IA646" s="38"/>
      <c r="IB646" s="38"/>
      <c r="IC646" s="38"/>
      <c r="ID646" s="38"/>
      <c r="IE646" s="38"/>
      <c r="IF646" s="38"/>
      <c r="IG646" s="38"/>
      <c r="IH646" s="38"/>
    </row>
    <row r="647" ht="19.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  <c r="CE647" s="38"/>
      <c r="CF647" s="38"/>
      <c r="CG647" s="38"/>
      <c r="CH647" s="38"/>
      <c r="CI647" s="38"/>
      <c r="CJ647" s="38"/>
      <c r="CK647" s="38"/>
      <c r="CL647" s="38"/>
      <c r="CM647" s="38"/>
      <c r="CN647" s="38"/>
      <c r="CO647" s="38"/>
      <c r="CP647" s="38"/>
      <c r="CQ647" s="38"/>
      <c r="CR647" s="38"/>
      <c r="CS647" s="38"/>
      <c r="CT647" s="38"/>
      <c r="CU647" s="38"/>
      <c r="CV647" s="38"/>
      <c r="CW647" s="38"/>
      <c r="CX647" s="38"/>
      <c r="CY647" s="38"/>
      <c r="CZ647" s="38"/>
      <c r="DA647" s="38"/>
      <c r="DB647" s="38"/>
      <c r="DC647" s="38"/>
      <c r="DD647" s="38"/>
      <c r="DE647" s="38"/>
      <c r="DF647" s="38"/>
      <c r="DG647" s="38"/>
      <c r="DH647" s="38"/>
      <c r="DI647" s="38"/>
      <c r="DJ647" s="38"/>
      <c r="DK647" s="38"/>
      <c r="DL647" s="38"/>
      <c r="DM647" s="38"/>
      <c r="DN647" s="38"/>
      <c r="DO647" s="38"/>
      <c r="DP647" s="38"/>
      <c r="DQ647" s="38"/>
      <c r="DR647" s="38"/>
      <c r="DS647" s="38"/>
      <c r="DT647" s="38"/>
      <c r="DU647" s="38"/>
      <c r="DV647" s="38"/>
      <c r="DW647" s="38"/>
      <c r="DX647" s="38"/>
      <c r="DY647" s="38"/>
      <c r="DZ647" s="38"/>
      <c r="EA647" s="38"/>
      <c r="EB647" s="38"/>
      <c r="EC647" s="38"/>
      <c r="ED647" s="38"/>
      <c r="EE647" s="38"/>
      <c r="EF647" s="38"/>
      <c r="EG647" s="38"/>
      <c r="EH647" s="38"/>
      <c r="EI647" s="38"/>
      <c r="EJ647" s="38"/>
      <c r="EK647" s="38"/>
      <c r="EL647" s="38"/>
      <c r="EM647" s="38"/>
      <c r="EN647" s="38"/>
      <c r="EO647" s="38"/>
      <c r="EP647" s="38"/>
      <c r="EQ647" s="38"/>
      <c r="ER647" s="38"/>
      <c r="ES647" s="38"/>
      <c r="ET647" s="38"/>
      <c r="EU647" s="38"/>
      <c r="EV647" s="38"/>
      <c r="EW647" s="38"/>
      <c r="EX647" s="38"/>
      <c r="EY647" s="38"/>
      <c r="EZ647" s="38"/>
      <c r="FA647" s="38"/>
      <c r="FB647" s="38"/>
      <c r="FC647" s="38"/>
      <c r="FD647" s="38"/>
      <c r="FE647" s="38"/>
      <c r="FF647" s="38"/>
      <c r="FG647" s="38"/>
      <c r="FH647" s="38"/>
      <c r="FI647" s="38"/>
      <c r="FJ647" s="38"/>
      <c r="FK647" s="38"/>
      <c r="FL647" s="38"/>
      <c r="FM647" s="38"/>
      <c r="FN647" s="38"/>
      <c r="FO647" s="38"/>
      <c r="FP647" s="38"/>
      <c r="FQ647" s="38"/>
      <c r="FR647" s="38"/>
      <c r="FS647" s="38"/>
      <c r="FT647" s="38"/>
      <c r="FU647" s="38"/>
      <c r="FV647" s="38"/>
      <c r="FW647" s="38"/>
      <c r="FX647" s="38"/>
      <c r="FY647" s="38"/>
      <c r="FZ647" s="38"/>
      <c r="GA647" s="38"/>
      <c r="GB647" s="38"/>
      <c r="GC647" s="38"/>
      <c r="GD647" s="38"/>
      <c r="GE647" s="38"/>
      <c r="GF647" s="38"/>
      <c r="GG647" s="38"/>
      <c r="GH647" s="38"/>
      <c r="GI647" s="38"/>
      <c r="GJ647" s="38"/>
      <c r="GK647" s="38"/>
      <c r="GL647" s="38"/>
      <c r="GM647" s="38"/>
      <c r="GN647" s="38"/>
      <c r="GO647" s="38"/>
      <c r="GP647" s="38"/>
      <c r="GQ647" s="38"/>
      <c r="GR647" s="38"/>
      <c r="GS647" s="38"/>
      <c r="GT647" s="38"/>
      <c r="GU647" s="38"/>
      <c r="GV647" s="38"/>
      <c r="GW647" s="38"/>
      <c r="GX647" s="38"/>
      <c r="GY647" s="38"/>
      <c r="GZ647" s="38"/>
      <c r="HA647" s="38"/>
      <c r="HB647" s="38"/>
      <c r="HC647" s="38"/>
      <c r="HD647" s="38"/>
      <c r="HE647" s="38"/>
      <c r="HF647" s="38"/>
      <c r="HG647" s="38"/>
      <c r="HH647" s="38"/>
      <c r="HI647" s="38"/>
      <c r="HJ647" s="38"/>
      <c r="HK647" s="38"/>
      <c r="HL647" s="38"/>
      <c r="HM647" s="38"/>
      <c r="HN647" s="38"/>
      <c r="HO647" s="38"/>
      <c r="HP647" s="38"/>
      <c r="HQ647" s="38"/>
      <c r="HR647" s="38"/>
      <c r="HS647" s="38"/>
      <c r="HT647" s="38"/>
      <c r="HU647" s="38"/>
      <c r="HV647" s="38"/>
      <c r="HW647" s="38"/>
      <c r="HX647" s="38"/>
      <c r="HY647" s="38"/>
      <c r="HZ647" s="38"/>
      <c r="IA647" s="38"/>
      <c r="IB647" s="38"/>
      <c r="IC647" s="38"/>
      <c r="ID647" s="38"/>
      <c r="IE647" s="38"/>
      <c r="IF647" s="38"/>
      <c r="IG647" s="38"/>
      <c r="IH647" s="38"/>
    </row>
    <row r="648" ht="19.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  <c r="CE648" s="38"/>
      <c r="CF648" s="38"/>
      <c r="CG648" s="38"/>
      <c r="CH648" s="38"/>
      <c r="CI648" s="38"/>
      <c r="CJ648" s="38"/>
      <c r="CK648" s="38"/>
      <c r="CL648" s="38"/>
      <c r="CM648" s="38"/>
      <c r="CN648" s="38"/>
      <c r="CO648" s="38"/>
      <c r="CP648" s="38"/>
      <c r="CQ648" s="38"/>
      <c r="CR648" s="38"/>
      <c r="CS648" s="38"/>
      <c r="CT648" s="38"/>
      <c r="CU648" s="38"/>
      <c r="CV648" s="38"/>
      <c r="CW648" s="38"/>
      <c r="CX648" s="38"/>
      <c r="CY648" s="38"/>
      <c r="CZ648" s="38"/>
      <c r="DA648" s="38"/>
      <c r="DB648" s="38"/>
      <c r="DC648" s="38"/>
      <c r="DD648" s="38"/>
      <c r="DE648" s="38"/>
      <c r="DF648" s="38"/>
      <c r="DG648" s="38"/>
      <c r="DH648" s="38"/>
      <c r="DI648" s="38"/>
      <c r="DJ648" s="38"/>
      <c r="DK648" s="38"/>
      <c r="DL648" s="38"/>
      <c r="DM648" s="38"/>
      <c r="DN648" s="38"/>
      <c r="DO648" s="38"/>
      <c r="DP648" s="38"/>
      <c r="DQ648" s="38"/>
      <c r="DR648" s="38"/>
      <c r="DS648" s="38"/>
      <c r="DT648" s="38"/>
      <c r="DU648" s="38"/>
      <c r="DV648" s="38"/>
      <c r="DW648" s="38"/>
      <c r="DX648" s="38"/>
      <c r="DY648" s="38"/>
      <c r="DZ648" s="38"/>
      <c r="EA648" s="38"/>
      <c r="EB648" s="38"/>
      <c r="EC648" s="38"/>
      <c r="ED648" s="38"/>
      <c r="EE648" s="38"/>
      <c r="EF648" s="38"/>
      <c r="EG648" s="38"/>
      <c r="EH648" s="38"/>
      <c r="EI648" s="38"/>
      <c r="EJ648" s="38"/>
      <c r="EK648" s="38"/>
      <c r="EL648" s="38"/>
      <c r="EM648" s="38"/>
      <c r="EN648" s="38"/>
      <c r="EO648" s="38"/>
      <c r="EP648" s="38"/>
      <c r="EQ648" s="38"/>
      <c r="ER648" s="38"/>
      <c r="ES648" s="38"/>
      <c r="ET648" s="38"/>
      <c r="EU648" s="38"/>
      <c r="EV648" s="38"/>
      <c r="EW648" s="38"/>
      <c r="EX648" s="38"/>
      <c r="EY648" s="38"/>
      <c r="EZ648" s="38"/>
      <c r="FA648" s="38"/>
      <c r="FB648" s="38"/>
      <c r="FC648" s="38"/>
      <c r="FD648" s="38"/>
      <c r="FE648" s="38"/>
      <c r="FF648" s="38"/>
      <c r="FG648" s="38"/>
      <c r="FH648" s="38"/>
      <c r="FI648" s="38"/>
      <c r="FJ648" s="38"/>
      <c r="FK648" s="38"/>
      <c r="FL648" s="38"/>
      <c r="FM648" s="38"/>
      <c r="FN648" s="38"/>
      <c r="FO648" s="38"/>
      <c r="FP648" s="38"/>
      <c r="FQ648" s="38"/>
      <c r="FR648" s="38"/>
      <c r="FS648" s="38"/>
      <c r="FT648" s="38"/>
      <c r="FU648" s="38"/>
      <c r="FV648" s="38"/>
      <c r="FW648" s="38"/>
      <c r="FX648" s="38"/>
      <c r="FY648" s="38"/>
      <c r="FZ648" s="38"/>
      <c r="GA648" s="38"/>
      <c r="GB648" s="38"/>
      <c r="GC648" s="38"/>
      <c r="GD648" s="38"/>
      <c r="GE648" s="38"/>
      <c r="GF648" s="38"/>
      <c r="GG648" s="38"/>
      <c r="GH648" s="38"/>
      <c r="GI648" s="38"/>
      <c r="GJ648" s="38"/>
      <c r="GK648" s="38"/>
      <c r="GL648" s="38"/>
      <c r="GM648" s="38"/>
      <c r="GN648" s="38"/>
      <c r="GO648" s="38"/>
      <c r="GP648" s="38"/>
      <c r="GQ648" s="38"/>
      <c r="GR648" s="38"/>
      <c r="GS648" s="38"/>
      <c r="GT648" s="38"/>
      <c r="GU648" s="38"/>
      <c r="GV648" s="38"/>
      <c r="GW648" s="38"/>
      <c r="GX648" s="38"/>
      <c r="GY648" s="38"/>
      <c r="GZ648" s="38"/>
      <c r="HA648" s="38"/>
      <c r="HB648" s="38"/>
      <c r="HC648" s="38"/>
      <c r="HD648" s="38"/>
      <c r="HE648" s="38"/>
      <c r="HF648" s="38"/>
      <c r="HG648" s="38"/>
      <c r="HH648" s="38"/>
      <c r="HI648" s="38"/>
      <c r="HJ648" s="38"/>
      <c r="HK648" s="38"/>
      <c r="HL648" s="38"/>
      <c r="HM648" s="38"/>
      <c r="HN648" s="38"/>
      <c r="HO648" s="38"/>
      <c r="HP648" s="38"/>
      <c r="HQ648" s="38"/>
      <c r="HR648" s="38"/>
      <c r="HS648" s="38"/>
      <c r="HT648" s="38"/>
      <c r="HU648" s="38"/>
      <c r="HV648" s="38"/>
      <c r="HW648" s="38"/>
      <c r="HX648" s="38"/>
      <c r="HY648" s="38"/>
      <c r="HZ648" s="38"/>
      <c r="IA648" s="38"/>
      <c r="IB648" s="38"/>
      <c r="IC648" s="38"/>
      <c r="ID648" s="38"/>
      <c r="IE648" s="38"/>
      <c r="IF648" s="38"/>
      <c r="IG648" s="38"/>
      <c r="IH648" s="38"/>
    </row>
    <row r="649" ht="19.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  <c r="CE649" s="38"/>
      <c r="CF649" s="38"/>
      <c r="CG649" s="38"/>
      <c r="CH649" s="38"/>
      <c r="CI649" s="38"/>
      <c r="CJ649" s="38"/>
      <c r="CK649" s="38"/>
      <c r="CL649" s="38"/>
      <c r="CM649" s="38"/>
      <c r="CN649" s="38"/>
      <c r="CO649" s="38"/>
      <c r="CP649" s="38"/>
      <c r="CQ649" s="38"/>
      <c r="CR649" s="38"/>
      <c r="CS649" s="38"/>
      <c r="CT649" s="38"/>
      <c r="CU649" s="38"/>
      <c r="CV649" s="38"/>
      <c r="CW649" s="38"/>
      <c r="CX649" s="38"/>
      <c r="CY649" s="38"/>
      <c r="CZ649" s="38"/>
      <c r="DA649" s="38"/>
      <c r="DB649" s="38"/>
      <c r="DC649" s="38"/>
      <c r="DD649" s="38"/>
      <c r="DE649" s="38"/>
      <c r="DF649" s="38"/>
      <c r="DG649" s="38"/>
      <c r="DH649" s="38"/>
      <c r="DI649" s="38"/>
      <c r="DJ649" s="38"/>
      <c r="DK649" s="38"/>
      <c r="DL649" s="38"/>
      <c r="DM649" s="38"/>
      <c r="DN649" s="38"/>
      <c r="DO649" s="38"/>
      <c r="DP649" s="38"/>
      <c r="DQ649" s="38"/>
      <c r="DR649" s="38"/>
      <c r="DS649" s="38"/>
      <c r="DT649" s="38"/>
      <c r="DU649" s="38"/>
      <c r="DV649" s="38"/>
      <c r="DW649" s="38"/>
      <c r="DX649" s="38"/>
      <c r="DY649" s="38"/>
      <c r="DZ649" s="38"/>
      <c r="EA649" s="38"/>
      <c r="EB649" s="38"/>
      <c r="EC649" s="38"/>
      <c r="ED649" s="38"/>
      <c r="EE649" s="38"/>
      <c r="EF649" s="38"/>
      <c r="EG649" s="38"/>
      <c r="EH649" s="38"/>
      <c r="EI649" s="38"/>
      <c r="EJ649" s="38"/>
      <c r="EK649" s="38"/>
      <c r="EL649" s="38"/>
      <c r="EM649" s="38"/>
      <c r="EN649" s="38"/>
      <c r="EO649" s="38"/>
      <c r="EP649" s="38"/>
      <c r="EQ649" s="38"/>
      <c r="ER649" s="38"/>
      <c r="ES649" s="38"/>
      <c r="ET649" s="38"/>
      <c r="EU649" s="38"/>
      <c r="EV649" s="38"/>
      <c r="EW649" s="38"/>
      <c r="EX649" s="38"/>
      <c r="EY649" s="38"/>
      <c r="EZ649" s="38"/>
      <c r="FA649" s="38"/>
      <c r="FB649" s="38"/>
      <c r="FC649" s="38"/>
      <c r="FD649" s="38"/>
      <c r="FE649" s="38"/>
      <c r="FF649" s="38"/>
      <c r="FG649" s="38"/>
      <c r="FH649" s="38"/>
      <c r="FI649" s="38"/>
      <c r="FJ649" s="38"/>
      <c r="FK649" s="38"/>
      <c r="FL649" s="38"/>
      <c r="FM649" s="38"/>
      <c r="FN649" s="38"/>
      <c r="FO649" s="38"/>
      <c r="FP649" s="38"/>
      <c r="FQ649" s="38"/>
      <c r="FR649" s="38"/>
      <c r="FS649" s="38"/>
      <c r="FT649" s="38"/>
      <c r="FU649" s="38"/>
      <c r="FV649" s="38"/>
      <c r="FW649" s="38"/>
      <c r="FX649" s="38"/>
      <c r="FY649" s="38"/>
      <c r="FZ649" s="38"/>
      <c r="GA649" s="38"/>
      <c r="GB649" s="38"/>
      <c r="GC649" s="38"/>
      <c r="GD649" s="38"/>
      <c r="GE649" s="38"/>
      <c r="GF649" s="38"/>
      <c r="GG649" s="38"/>
      <c r="GH649" s="38"/>
      <c r="GI649" s="38"/>
      <c r="GJ649" s="38"/>
      <c r="GK649" s="38"/>
      <c r="GL649" s="38"/>
      <c r="GM649" s="38"/>
      <c r="GN649" s="38"/>
      <c r="GO649" s="38"/>
      <c r="GP649" s="38"/>
      <c r="GQ649" s="38"/>
      <c r="GR649" s="38"/>
      <c r="GS649" s="38"/>
      <c r="GT649" s="38"/>
      <c r="GU649" s="38"/>
      <c r="GV649" s="38"/>
      <c r="GW649" s="38"/>
      <c r="GX649" s="38"/>
      <c r="GY649" s="38"/>
      <c r="GZ649" s="38"/>
      <c r="HA649" s="38"/>
      <c r="HB649" s="38"/>
      <c r="HC649" s="38"/>
      <c r="HD649" s="38"/>
      <c r="HE649" s="38"/>
      <c r="HF649" s="38"/>
      <c r="HG649" s="38"/>
      <c r="HH649" s="38"/>
      <c r="HI649" s="38"/>
      <c r="HJ649" s="38"/>
      <c r="HK649" s="38"/>
      <c r="HL649" s="38"/>
      <c r="HM649" s="38"/>
      <c r="HN649" s="38"/>
      <c r="HO649" s="38"/>
      <c r="HP649" s="38"/>
      <c r="HQ649" s="38"/>
      <c r="HR649" s="38"/>
      <c r="HS649" s="38"/>
      <c r="HT649" s="38"/>
      <c r="HU649" s="38"/>
      <c r="HV649" s="38"/>
      <c r="HW649" s="38"/>
      <c r="HX649" s="38"/>
      <c r="HY649" s="38"/>
      <c r="HZ649" s="38"/>
      <c r="IA649" s="38"/>
      <c r="IB649" s="38"/>
      <c r="IC649" s="38"/>
      <c r="ID649" s="38"/>
      <c r="IE649" s="38"/>
      <c r="IF649" s="38"/>
      <c r="IG649" s="38"/>
      <c r="IH649" s="38"/>
    </row>
    <row r="650" ht="19.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  <c r="CE650" s="38"/>
      <c r="CF650" s="38"/>
      <c r="CG650" s="38"/>
      <c r="CH650" s="38"/>
      <c r="CI650" s="38"/>
      <c r="CJ650" s="38"/>
      <c r="CK650" s="38"/>
      <c r="CL650" s="38"/>
      <c r="CM650" s="38"/>
      <c r="CN650" s="38"/>
      <c r="CO650" s="38"/>
      <c r="CP650" s="38"/>
      <c r="CQ650" s="38"/>
      <c r="CR650" s="38"/>
      <c r="CS650" s="38"/>
      <c r="CT650" s="38"/>
      <c r="CU650" s="38"/>
      <c r="CV650" s="38"/>
      <c r="CW650" s="38"/>
      <c r="CX650" s="38"/>
      <c r="CY650" s="38"/>
      <c r="CZ650" s="38"/>
      <c r="DA650" s="38"/>
      <c r="DB650" s="38"/>
      <c r="DC650" s="38"/>
      <c r="DD650" s="38"/>
      <c r="DE650" s="38"/>
      <c r="DF650" s="38"/>
      <c r="DG650" s="38"/>
      <c r="DH650" s="38"/>
      <c r="DI650" s="38"/>
      <c r="DJ650" s="38"/>
      <c r="DK650" s="38"/>
      <c r="DL650" s="38"/>
      <c r="DM650" s="38"/>
      <c r="DN650" s="38"/>
      <c r="DO650" s="38"/>
      <c r="DP650" s="38"/>
      <c r="DQ650" s="38"/>
      <c r="DR650" s="38"/>
      <c r="DS650" s="38"/>
      <c r="DT650" s="38"/>
      <c r="DU650" s="38"/>
      <c r="DV650" s="38"/>
      <c r="DW650" s="38"/>
      <c r="DX650" s="38"/>
      <c r="DY650" s="38"/>
      <c r="DZ650" s="38"/>
      <c r="EA650" s="38"/>
      <c r="EB650" s="38"/>
      <c r="EC650" s="38"/>
      <c r="ED650" s="38"/>
      <c r="EE650" s="38"/>
      <c r="EF650" s="38"/>
      <c r="EG650" s="38"/>
      <c r="EH650" s="38"/>
      <c r="EI650" s="38"/>
      <c r="EJ650" s="38"/>
      <c r="EK650" s="38"/>
      <c r="EL650" s="38"/>
      <c r="EM650" s="38"/>
      <c r="EN650" s="38"/>
      <c r="EO650" s="38"/>
      <c r="EP650" s="38"/>
      <c r="EQ650" s="38"/>
      <c r="ER650" s="38"/>
      <c r="ES650" s="38"/>
      <c r="ET650" s="38"/>
      <c r="EU650" s="38"/>
      <c r="EV650" s="38"/>
      <c r="EW650" s="38"/>
      <c r="EX650" s="38"/>
      <c r="EY650" s="38"/>
      <c r="EZ650" s="38"/>
      <c r="FA650" s="38"/>
      <c r="FB650" s="38"/>
      <c r="FC650" s="38"/>
      <c r="FD650" s="38"/>
      <c r="FE650" s="38"/>
      <c r="FF650" s="38"/>
      <c r="FG650" s="38"/>
      <c r="FH650" s="38"/>
      <c r="FI650" s="38"/>
      <c r="FJ650" s="38"/>
      <c r="FK650" s="38"/>
      <c r="FL650" s="38"/>
      <c r="FM650" s="38"/>
      <c r="FN650" s="38"/>
      <c r="FO650" s="38"/>
      <c r="FP650" s="38"/>
      <c r="FQ650" s="38"/>
      <c r="FR650" s="38"/>
      <c r="FS650" s="38"/>
      <c r="FT650" s="38"/>
      <c r="FU650" s="38"/>
      <c r="FV650" s="38"/>
      <c r="FW650" s="38"/>
      <c r="FX650" s="38"/>
      <c r="FY650" s="38"/>
      <c r="FZ650" s="38"/>
      <c r="GA650" s="38"/>
      <c r="GB650" s="38"/>
      <c r="GC650" s="38"/>
      <c r="GD650" s="38"/>
      <c r="GE650" s="38"/>
      <c r="GF650" s="38"/>
      <c r="GG650" s="38"/>
      <c r="GH650" s="38"/>
      <c r="GI650" s="38"/>
      <c r="GJ650" s="38"/>
      <c r="GK650" s="38"/>
      <c r="GL650" s="38"/>
      <c r="GM650" s="38"/>
      <c r="GN650" s="38"/>
      <c r="GO650" s="38"/>
      <c r="GP650" s="38"/>
      <c r="GQ650" s="38"/>
      <c r="GR650" s="38"/>
      <c r="GS650" s="38"/>
      <c r="GT650" s="38"/>
      <c r="GU650" s="38"/>
      <c r="GV650" s="38"/>
      <c r="GW650" s="38"/>
      <c r="GX650" s="38"/>
      <c r="GY650" s="38"/>
      <c r="GZ650" s="38"/>
      <c r="HA650" s="38"/>
      <c r="HB650" s="38"/>
      <c r="HC650" s="38"/>
      <c r="HD650" s="38"/>
      <c r="HE650" s="38"/>
      <c r="HF650" s="38"/>
      <c r="HG650" s="38"/>
      <c r="HH650" s="38"/>
      <c r="HI650" s="38"/>
      <c r="HJ650" s="38"/>
      <c r="HK650" s="38"/>
      <c r="HL650" s="38"/>
      <c r="HM650" s="38"/>
      <c r="HN650" s="38"/>
      <c r="HO650" s="38"/>
      <c r="HP650" s="38"/>
      <c r="HQ650" s="38"/>
      <c r="HR650" s="38"/>
      <c r="HS650" s="38"/>
      <c r="HT650" s="38"/>
      <c r="HU650" s="38"/>
      <c r="HV650" s="38"/>
      <c r="HW650" s="38"/>
      <c r="HX650" s="38"/>
      <c r="HY650" s="38"/>
      <c r="HZ650" s="38"/>
      <c r="IA650" s="38"/>
      <c r="IB650" s="38"/>
      <c r="IC650" s="38"/>
      <c r="ID650" s="38"/>
      <c r="IE650" s="38"/>
      <c r="IF650" s="38"/>
      <c r="IG650" s="38"/>
      <c r="IH650" s="38"/>
    </row>
    <row r="651" ht="19.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  <c r="CE651" s="38"/>
      <c r="CF651" s="38"/>
      <c r="CG651" s="38"/>
      <c r="CH651" s="38"/>
      <c r="CI651" s="38"/>
      <c r="CJ651" s="38"/>
      <c r="CK651" s="38"/>
      <c r="CL651" s="38"/>
      <c r="CM651" s="38"/>
      <c r="CN651" s="38"/>
      <c r="CO651" s="38"/>
      <c r="CP651" s="38"/>
      <c r="CQ651" s="38"/>
      <c r="CR651" s="38"/>
      <c r="CS651" s="38"/>
      <c r="CT651" s="38"/>
      <c r="CU651" s="38"/>
      <c r="CV651" s="38"/>
      <c r="CW651" s="38"/>
      <c r="CX651" s="38"/>
      <c r="CY651" s="38"/>
      <c r="CZ651" s="38"/>
      <c r="DA651" s="38"/>
      <c r="DB651" s="38"/>
      <c r="DC651" s="38"/>
      <c r="DD651" s="38"/>
      <c r="DE651" s="38"/>
      <c r="DF651" s="38"/>
      <c r="DG651" s="38"/>
      <c r="DH651" s="38"/>
      <c r="DI651" s="38"/>
      <c r="DJ651" s="38"/>
      <c r="DK651" s="38"/>
      <c r="DL651" s="38"/>
      <c r="DM651" s="38"/>
      <c r="DN651" s="38"/>
      <c r="DO651" s="38"/>
      <c r="DP651" s="38"/>
      <c r="DQ651" s="38"/>
      <c r="DR651" s="38"/>
      <c r="DS651" s="38"/>
      <c r="DT651" s="38"/>
      <c r="DU651" s="38"/>
      <c r="DV651" s="38"/>
      <c r="DW651" s="38"/>
      <c r="DX651" s="38"/>
      <c r="DY651" s="38"/>
      <c r="DZ651" s="38"/>
      <c r="EA651" s="38"/>
      <c r="EB651" s="38"/>
      <c r="EC651" s="38"/>
      <c r="ED651" s="38"/>
      <c r="EE651" s="38"/>
      <c r="EF651" s="38"/>
      <c r="EG651" s="38"/>
      <c r="EH651" s="38"/>
      <c r="EI651" s="38"/>
      <c r="EJ651" s="38"/>
      <c r="EK651" s="38"/>
      <c r="EL651" s="38"/>
      <c r="EM651" s="38"/>
      <c r="EN651" s="38"/>
      <c r="EO651" s="38"/>
      <c r="EP651" s="38"/>
      <c r="EQ651" s="38"/>
      <c r="ER651" s="38"/>
      <c r="ES651" s="38"/>
      <c r="ET651" s="38"/>
      <c r="EU651" s="38"/>
      <c r="EV651" s="38"/>
      <c r="EW651" s="38"/>
      <c r="EX651" s="38"/>
      <c r="EY651" s="38"/>
      <c r="EZ651" s="38"/>
      <c r="FA651" s="38"/>
      <c r="FB651" s="38"/>
      <c r="FC651" s="38"/>
      <c r="FD651" s="38"/>
      <c r="FE651" s="38"/>
      <c r="FF651" s="38"/>
      <c r="FG651" s="38"/>
      <c r="FH651" s="38"/>
      <c r="FI651" s="38"/>
      <c r="FJ651" s="38"/>
      <c r="FK651" s="38"/>
      <c r="FL651" s="38"/>
      <c r="FM651" s="38"/>
      <c r="FN651" s="38"/>
      <c r="FO651" s="38"/>
      <c r="FP651" s="38"/>
      <c r="FQ651" s="38"/>
      <c r="FR651" s="38"/>
      <c r="FS651" s="38"/>
      <c r="FT651" s="38"/>
      <c r="FU651" s="38"/>
      <c r="FV651" s="38"/>
      <c r="FW651" s="38"/>
      <c r="FX651" s="38"/>
      <c r="FY651" s="38"/>
      <c r="FZ651" s="38"/>
      <c r="GA651" s="38"/>
      <c r="GB651" s="38"/>
      <c r="GC651" s="38"/>
      <c r="GD651" s="38"/>
      <c r="GE651" s="38"/>
      <c r="GF651" s="38"/>
      <c r="GG651" s="38"/>
      <c r="GH651" s="38"/>
      <c r="GI651" s="38"/>
      <c r="GJ651" s="38"/>
      <c r="GK651" s="38"/>
      <c r="GL651" s="38"/>
      <c r="GM651" s="38"/>
      <c r="GN651" s="38"/>
      <c r="GO651" s="38"/>
      <c r="GP651" s="38"/>
      <c r="GQ651" s="38"/>
      <c r="GR651" s="38"/>
      <c r="GS651" s="38"/>
      <c r="GT651" s="38"/>
      <c r="GU651" s="38"/>
      <c r="GV651" s="38"/>
      <c r="GW651" s="38"/>
      <c r="GX651" s="38"/>
      <c r="GY651" s="38"/>
      <c r="GZ651" s="38"/>
      <c r="HA651" s="38"/>
      <c r="HB651" s="38"/>
      <c r="HC651" s="38"/>
      <c r="HD651" s="38"/>
      <c r="HE651" s="38"/>
      <c r="HF651" s="38"/>
      <c r="HG651" s="38"/>
      <c r="HH651" s="38"/>
      <c r="HI651" s="38"/>
      <c r="HJ651" s="38"/>
      <c r="HK651" s="38"/>
      <c r="HL651" s="38"/>
      <c r="HM651" s="38"/>
      <c r="HN651" s="38"/>
      <c r="HO651" s="38"/>
      <c r="HP651" s="38"/>
      <c r="HQ651" s="38"/>
      <c r="HR651" s="38"/>
      <c r="HS651" s="38"/>
      <c r="HT651" s="38"/>
      <c r="HU651" s="38"/>
      <c r="HV651" s="38"/>
      <c r="HW651" s="38"/>
      <c r="HX651" s="38"/>
      <c r="HY651" s="38"/>
      <c r="HZ651" s="38"/>
      <c r="IA651" s="38"/>
      <c r="IB651" s="38"/>
      <c r="IC651" s="38"/>
      <c r="ID651" s="38"/>
      <c r="IE651" s="38"/>
      <c r="IF651" s="38"/>
      <c r="IG651" s="38"/>
      <c r="IH651" s="38"/>
    </row>
    <row r="652" ht="19.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  <c r="CB652" s="38"/>
      <c r="CC652" s="38"/>
      <c r="CD652" s="38"/>
      <c r="CE652" s="38"/>
      <c r="CF652" s="38"/>
      <c r="CG652" s="38"/>
      <c r="CH652" s="38"/>
      <c r="CI652" s="38"/>
      <c r="CJ652" s="38"/>
      <c r="CK652" s="38"/>
      <c r="CL652" s="38"/>
      <c r="CM652" s="38"/>
      <c r="CN652" s="38"/>
      <c r="CO652" s="38"/>
      <c r="CP652" s="38"/>
      <c r="CQ652" s="38"/>
      <c r="CR652" s="38"/>
      <c r="CS652" s="38"/>
      <c r="CT652" s="38"/>
      <c r="CU652" s="38"/>
      <c r="CV652" s="38"/>
      <c r="CW652" s="38"/>
      <c r="CX652" s="38"/>
      <c r="CY652" s="38"/>
      <c r="CZ652" s="38"/>
      <c r="DA652" s="38"/>
      <c r="DB652" s="38"/>
      <c r="DC652" s="38"/>
      <c r="DD652" s="38"/>
      <c r="DE652" s="38"/>
      <c r="DF652" s="38"/>
      <c r="DG652" s="38"/>
      <c r="DH652" s="38"/>
      <c r="DI652" s="38"/>
      <c r="DJ652" s="38"/>
      <c r="DK652" s="38"/>
      <c r="DL652" s="38"/>
      <c r="DM652" s="38"/>
      <c r="DN652" s="38"/>
      <c r="DO652" s="38"/>
      <c r="DP652" s="38"/>
      <c r="DQ652" s="38"/>
      <c r="DR652" s="38"/>
      <c r="DS652" s="38"/>
      <c r="DT652" s="38"/>
      <c r="DU652" s="38"/>
      <c r="DV652" s="38"/>
      <c r="DW652" s="38"/>
      <c r="DX652" s="38"/>
      <c r="DY652" s="38"/>
      <c r="DZ652" s="38"/>
      <c r="EA652" s="38"/>
      <c r="EB652" s="38"/>
      <c r="EC652" s="38"/>
      <c r="ED652" s="38"/>
      <c r="EE652" s="38"/>
      <c r="EF652" s="38"/>
      <c r="EG652" s="38"/>
      <c r="EH652" s="38"/>
      <c r="EI652" s="38"/>
      <c r="EJ652" s="38"/>
      <c r="EK652" s="38"/>
      <c r="EL652" s="38"/>
      <c r="EM652" s="38"/>
      <c r="EN652" s="38"/>
      <c r="EO652" s="38"/>
      <c r="EP652" s="38"/>
      <c r="EQ652" s="38"/>
      <c r="ER652" s="38"/>
      <c r="ES652" s="38"/>
      <c r="ET652" s="38"/>
      <c r="EU652" s="38"/>
      <c r="EV652" s="38"/>
      <c r="EW652" s="38"/>
      <c r="EX652" s="38"/>
      <c r="EY652" s="38"/>
      <c r="EZ652" s="38"/>
      <c r="FA652" s="38"/>
      <c r="FB652" s="38"/>
      <c r="FC652" s="38"/>
      <c r="FD652" s="38"/>
      <c r="FE652" s="38"/>
      <c r="FF652" s="38"/>
      <c r="FG652" s="38"/>
      <c r="FH652" s="38"/>
      <c r="FI652" s="38"/>
      <c r="FJ652" s="38"/>
      <c r="FK652" s="38"/>
      <c r="FL652" s="38"/>
      <c r="FM652" s="38"/>
      <c r="FN652" s="38"/>
      <c r="FO652" s="38"/>
      <c r="FP652" s="38"/>
      <c r="FQ652" s="38"/>
      <c r="FR652" s="38"/>
      <c r="FS652" s="38"/>
      <c r="FT652" s="38"/>
      <c r="FU652" s="38"/>
      <c r="FV652" s="38"/>
      <c r="FW652" s="38"/>
      <c r="FX652" s="38"/>
      <c r="FY652" s="38"/>
      <c r="FZ652" s="38"/>
      <c r="GA652" s="38"/>
      <c r="GB652" s="38"/>
      <c r="GC652" s="38"/>
      <c r="GD652" s="38"/>
      <c r="GE652" s="38"/>
      <c r="GF652" s="38"/>
      <c r="GG652" s="38"/>
      <c r="GH652" s="38"/>
      <c r="GI652" s="38"/>
      <c r="GJ652" s="38"/>
      <c r="GK652" s="38"/>
      <c r="GL652" s="38"/>
      <c r="GM652" s="38"/>
      <c r="GN652" s="38"/>
      <c r="GO652" s="38"/>
      <c r="GP652" s="38"/>
      <c r="GQ652" s="38"/>
      <c r="GR652" s="38"/>
      <c r="GS652" s="38"/>
      <c r="GT652" s="38"/>
      <c r="GU652" s="38"/>
      <c r="GV652" s="38"/>
      <c r="GW652" s="38"/>
      <c r="GX652" s="38"/>
      <c r="GY652" s="38"/>
      <c r="GZ652" s="38"/>
      <c r="HA652" s="38"/>
      <c r="HB652" s="38"/>
      <c r="HC652" s="38"/>
      <c r="HD652" s="38"/>
      <c r="HE652" s="38"/>
      <c r="HF652" s="38"/>
      <c r="HG652" s="38"/>
      <c r="HH652" s="38"/>
      <c r="HI652" s="38"/>
      <c r="HJ652" s="38"/>
      <c r="HK652" s="38"/>
      <c r="HL652" s="38"/>
      <c r="HM652" s="38"/>
      <c r="HN652" s="38"/>
      <c r="HO652" s="38"/>
      <c r="HP652" s="38"/>
      <c r="HQ652" s="38"/>
      <c r="HR652" s="38"/>
      <c r="HS652" s="38"/>
      <c r="HT652" s="38"/>
      <c r="HU652" s="38"/>
      <c r="HV652" s="38"/>
      <c r="HW652" s="38"/>
      <c r="HX652" s="38"/>
      <c r="HY652" s="38"/>
      <c r="HZ652" s="38"/>
      <c r="IA652" s="38"/>
      <c r="IB652" s="38"/>
      <c r="IC652" s="38"/>
      <c r="ID652" s="38"/>
      <c r="IE652" s="38"/>
      <c r="IF652" s="38"/>
      <c r="IG652" s="38"/>
      <c r="IH652" s="38"/>
    </row>
    <row r="653" ht="19.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  <c r="CB653" s="38"/>
      <c r="CC653" s="38"/>
      <c r="CD653" s="38"/>
      <c r="CE653" s="38"/>
      <c r="CF653" s="38"/>
      <c r="CG653" s="38"/>
      <c r="CH653" s="38"/>
      <c r="CI653" s="38"/>
      <c r="CJ653" s="38"/>
      <c r="CK653" s="38"/>
      <c r="CL653" s="38"/>
      <c r="CM653" s="38"/>
      <c r="CN653" s="38"/>
      <c r="CO653" s="38"/>
      <c r="CP653" s="38"/>
      <c r="CQ653" s="38"/>
      <c r="CR653" s="38"/>
      <c r="CS653" s="38"/>
      <c r="CT653" s="38"/>
      <c r="CU653" s="38"/>
      <c r="CV653" s="38"/>
      <c r="CW653" s="38"/>
      <c r="CX653" s="38"/>
      <c r="CY653" s="38"/>
      <c r="CZ653" s="38"/>
      <c r="DA653" s="38"/>
      <c r="DB653" s="38"/>
      <c r="DC653" s="38"/>
      <c r="DD653" s="38"/>
      <c r="DE653" s="38"/>
      <c r="DF653" s="38"/>
      <c r="DG653" s="38"/>
      <c r="DH653" s="38"/>
      <c r="DI653" s="38"/>
      <c r="DJ653" s="38"/>
      <c r="DK653" s="38"/>
      <c r="DL653" s="38"/>
      <c r="DM653" s="38"/>
      <c r="DN653" s="38"/>
      <c r="DO653" s="38"/>
      <c r="DP653" s="38"/>
      <c r="DQ653" s="38"/>
      <c r="DR653" s="38"/>
      <c r="DS653" s="38"/>
      <c r="DT653" s="38"/>
      <c r="DU653" s="38"/>
      <c r="DV653" s="38"/>
      <c r="DW653" s="38"/>
      <c r="DX653" s="38"/>
      <c r="DY653" s="38"/>
      <c r="DZ653" s="38"/>
      <c r="EA653" s="38"/>
      <c r="EB653" s="38"/>
      <c r="EC653" s="38"/>
      <c r="ED653" s="38"/>
      <c r="EE653" s="38"/>
      <c r="EF653" s="38"/>
      <c r="EG653" s="38"/>
      <c r="EH653" s="38"/>
      <c r="EI653" s="38"/>
      <c r="EJ653" s="38"/>
      <c r="EK653" s="38"/>
      <c r="EL653" s="38"/>
      <c r="EM653" s="38"/>
      <c r="EN653" s="38"/>
      <c r="EO653" s="38"/>
      <c r="EP653" s="38"/>
      <c r="EQ653" s="38"/>
      <c r="ER653" s="38"/>
      <c r="ES653" s="38"/>
      <c r="ET653" s="38"/>
      <c r="EU653" s="38"/>
      <c r="EV653" s="38"/>
      <c r="EW653" s="38"/>
      <c r="EX653" s="38"/>
      <c r="EY653" s="38"/>
      <c r="EZ653" s="38"/>
      <c r="FA653" s="38"/>
      <c r="FB653" s="38"/>
      <c r="FC653" s="38"/>
      <c r="FD653" s="38"/>
      <c r="FE653" s="38"/>
      <c r="FF653" s="38"/>
      <c r="FG653" s="38"/>
      <c r="FH653" s="38"/>
      <c r="FI653" s="38"/>
      <c r="FJ653" s="38"/>
      <c r="FK653" s="38"/>
      <c r="FL653" s="38"/>
      <c r="FM653" s="38"/>
      <c r="FN653" s="38"/>
      <c r="FO653" s="38"/>
      <c r="FP653" s="38"/>
      <c r="FQ653" s="38"/>
      <c r="FR653" s="38"/>
      <c r="FS653" s="38"/>
      <c r="FT653" s="38"/>
      <c r="FU653" s="38"/>
      <c r="FV653" s="38"/>
      <c r="FW653" s="38"/>
      <c r="FX653" s="38"/>
      <c r="FY653" s="38"/>
      <c r="FZ653" s="38"/>
      <c r="GA653" s="38"/>
      <c r="GB653" s="38"/>
      <c r="GC653" s="38"/>
      <c r="GD653" s="38"/>
      <c r="GE653" s="38"/>
      <c r="GF653" s="38"/>
      <c r="GG653" s="38"/>
      <c r="GH653" s="38"/>
      <c r="GI653" s="38"/>
      <c r="GJ653" s="38"/>
      <c r="GK653" s="38"/>
      <c r="GL653" s="38"/>
      <c r="GM653" s="38"/>
      <c r="GN653" s="38"/>
      <c r="GO653" s="38"/>
      <c r="GP653" s="38"/>
      <c r="GQ653" s="38"/>
      <c r="GR653" s="38"/>
      <c r="GS653" s="38"/>
      <c r="GT653" s="38"/>
      <c r="GU653" s="38"/>
      <c r="GV653" s="38"/>
      <c r="GW653" s="38"/>
      <c r="GX653" s="38"/>
      <c r="GY653" s="38"/>
      <c r="GZ653" s="38"/>
      <c r="HA653" s="38"/>
      <c r="HB653" s="38"/>
      <c r="HC653" s="38"/>
      <c r="HD653" s="38"/>
      <c r="HE653" s="38"/>
      <c r="HF653" s="38"/>
      <c r="HG653" s="38"/>
      <c r="HH653" s="38"/>
      <c r="HI653" s="38"/>
      <c r="HJ653" s="38"/>
      <c r="HK653" s="38"/>
      <c r="HL653" s="38"/>
      <c r="HM653" s="38"/>
      <c r="HN653" s="38"/>
      <c r="HO653" s="38"/>
      <c r="HP653" s="38"/>
      <c r="HQ653" s="38"/>
      <c r="HR653" s="38"/>
      <c r="HS653" s="38"/>
      <c r="HT653" s="38"/>
      <c r="HU653" s="38"/>
      <c r="HV653" s="38"/>
      <c r="HW653" s="38"/>
      <c r="HX653" s="38"/>
      <c r="HY653" s="38"/>
      <c r="HZ653" s="38"/>
      <c r="IA653" s="38"/>
      <c r="IB653" s="38"/>
      <c r="IC653" s="38"/>
      <c r="ID653" s="38"/>
      <c r="IE653" s="38"/>
      <c r="IF653" s="38"/>
      <c r="IG653" s="38"/>
      <c r="IH653" s="38"/>
    </row>
    <row r="654" ht="19.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  <c r="CB654" s="38"/>
      <c r="CC654" s="38"/>
      <c r="CD654" s="38"/>
      <c r="CE654" s="38"/>
      <c r="CF654" s="38"/>
      <c r="CG654" s="38"/>
      <c r="CH654" s="38"/>
      <c r="CI654" s="38"/>
      <c r="CJ654" s="38"/>
      <c r="CK654" s="38"/>
      <c r="CL654" s="38"/>
      <c r="CM654" s="38"/>
      <c r="CN654" s="38"/>
      <c r="CO654" s="38"/>
      <c r="CP654" s="38"/>
      <c r="CQ654" s="38"/>
      <c r="CR654" s="38"/>
      <c r="CS654" s="38"/>
      <c r="CT654" s="38"/>
      <c r="CU654" s="38"/>
      <c r="CV654" s="38"/>
      <c r="CW654" s="38"/>
      <c r="CX654" s="38"/>
      <c r="CY654" s="38"/>
      <c r="CZ654" s="38"/>
      <c r="DA654" s="38"/>
      <c r="DB654" s="38"/>
      <c r="DC654" s="38"/>
      <c r="DD654" s="38"/>
      <c r="DE654" s="38"/>
      <c r="DF654" s="38"/>
      <c r="DG654" s="38"/>
      <c r="DH654" s="38"/>
      <c r="DI654" s="38"/>
      <c r="DJ654" s="38"/>
      <c r="DK654" s="38"/>
      <c r="DL654" s="38"/>
      <c r="DM654" s="38"/>
      <c r="DN654" s="38"/>
      <c r="DO654" s="38"/>
      <c r="DP654" s="38"/>
      <c r="DQ654" s="38"/>
      <c r="DR654" s="38"/>
      <c r="DS654" s="38"/>
      <c r="DT654" s="38"/>
      <c r="DU654" s="38"/>
      <c r="DV654" s="38"/>
      <c r="DW654" s="38"/>
      <c r="DX654" s="38"/>
      <c r="DY654" s="38"/>
      <c r="DZ654" s="38"/>
      <c r="EA654" s="38"/>
      <c r="EB654" s="38"/>
      <c r="EC654" s="38"/>
      <c r="ED654" s="38"/>
      <c r="EE654" s="38"/>
      <c r="EF654" s="38"/>
      <c r="EG654" s="38"/>
      <c r="EH654" s="38"/>
      <c r="EI654" s="38"/>
      <c r="EJ654" s="38"/>
      <c r="EK654" s="38"/>
      <c r="EL654" s="38"/>
      <c r="EM654" s="38"/>
      <c r="EN654" s="38"/>
      <c r="EO654" s="38"/>
      <c r="EP654" s="38"/>
      <c r="EQ654" s="38"/>
      <c r="ER654" s="38"/>
      <c r="ES654" s="38"/>
      <c r="ET654" s="38"/>
      <c r="EU654" s="38"/>
      <c r="EV654" s="38"/>
      <c r="EW654" s="38"/>
      <c r="EX654" s="38"/>
      <c r="EY654" s="38"/>
      <c r="EZ654" s="38"/>
      <c r="FA654" s="38"/>
      <c r="FB654" s="38"/>
      <c r="FC654" s="38"/>
      <c r="FD654" s="38"/>
      <c r="FE654" s="38"/>
      <c r="FF654" s="38"/>
      <c r="FG654" s="38"/>
      <c r="FH654" s="38"/>
      <c r="FI654" s="38"/>
      <c r="FJ654" s="38"/>
      <c r="FK654" s="38"/>
      <c r="FL654" s="38"/>
      <c r="FM654" s="38"/>
      <c r="FN654" s="38"/>
      <c r="FO654" s="38"/>
      <c r="FP654" s="38"/>
      <c r="FQ654" s="38"/>
      <c r="FR654" s="38"/>
      <c r="FS654" s="38"/>
      <c r="FT654" s="38"/>
      <c r="FU654" s="38"/>
      <c r="FV654" s="38"/>
      <c r="FW654" s="38"/>
      <c r="FX654" s="38"/>
      <c r="FY654" s="38"/>
      <c r="FZ654" s="38"/>
      <c r="GA654" s="38"/>
      <c r="GB654" s="38"/>
      <c r="GC654" s="38"/>
      <c r="GD654" s="38"/>
      <c r="GE654" s="38"/>
      <c r="GF654" s="38"/>
      <c r="GG654" s="38"/>
      <c r="GH654" s="38"/>
      <c r="GI654" s="38"/>
      <c r="GJ654" s="38"/>
      <c r="GK654" s="38"/>
      <c r="GL654" s="38"/>
      <c r="GM654" s="38"/>
      <c r="GN654" s="38"/>
      <c r="GO654" s="38"/>
      <c r="GP654" s="38"/>
      <c r="GQ654" s="38"/>
      <c r="GR654" s="38"/>
      <c r="GS654" s="38"/>
      <c r="GT654" s="38"/>
      <c r="GU654" s="38"/>
      <c r="GV654" s="38"/>
      <c r="GW654" s="38"/>
      <c r="GX654" s="38"/>
      <c r="GY654" s="38"/>
      <c r="GZ654" s="38"/>
      <c r="HA654" s="38"/>
      <c r="HB654" s="38"/>
      <c r="HC654" s="38"/>
      <c r="HD654" s="38"/>
      <c r="HE654" s="38"/>
      <c r="HF654" s="38"/>
      <c r="HG654" s="38"/>
      <c r="HH654" s="38"/>
      <c r="HI654" s="38"/>
      <c r="HJ654" s="38"/>
      <c r="HK654" s="38"/>
      <c r="HL654" s="38"/>
      <c r="HM654" s="38"/>
      <c r="HN654" s="38"/>
      <c r="HO654" s="38"/>
      <c r="HP654" s="38"/>
      <c r="HQ654" s="38"/>
      <c r="HR654" s="38"/>
      <c r="HS654" s="38"/>
      <c r="HT654" s="38"/>
      <c r="HU654" s="38"/>
      <c r="HV654" s="38"/>
      <c r="HW654" s="38"/>
      <c r="HX654" s="38"/>
      <c r="HY654" s="38"/>
      <c r="HZ654" s="38"/>
      <c r="IA654" s="38"/>
      <c r="IB654" s="38"/>
      <c r="IC654" s="38"/>
      <c r="ID654" s="38"/>
      <c r="IE654" s="38"/>
      <c r="IF654" s="38"/>
      <c r="IG654" s="38"/>
      <c r="IH654" s="38"/>
    </row>
    <row r="655" ht="19.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  <c r="CB655" s="38"/>
      <c r="CC655" s="38"/>
      <c r="CD655" s="38"/>
      <c r="CE655" s="38"/>
      <c r="CF655" s="38"/>
      <c r="CG655" s="38"/>
      <c r="CH655" s="38"/>
      <c r="CI655" s="38"/>
      <c r="CJ655" s="38"/>
      <c r="CK655" s="38"/>
      <c r="CL655" s="38"/>
      <c r="CM655" s="38"/>
      <c r="CN655" s="38"/>
      <c r="CO655" s="38"/>
      <c r="CP655" s="38"/>
      <c r="CQ655" s="38"/>
      <c r="CR655" s="38"/>
      <c r="CS655" s="38"/>
      <c r="CT655" s="38"/>
      <c r="CU655" s="38"/>
      <c r="CV655" s="38"/>
      <c r="CW655" s="38"/>
      <c r="CX655" s="38"/>
      <c r="CY655" s="38"/>
      <c r="CZ655" s="38"/>
      <c r="DA655" s="38"/>
      <c r="DB655" s="38"/>
      <c r="DC655" s="38"/>
      <c r="DD655" s="38"/>
      <c r="DE655" s="38"/>
      <c r="DF655" s="38"/>
      <c r="DG655" s="38"/>
      <c r="DH655" s="38"/>
      <c r="DI655" s="38"/>
      <c r="DJ655" s="38"/>
      <c r="DK655" s="38"/>
      <c r="DL655" s="38"/>
      <c r="DM655" s="38"/>
      <c r="DN655" s="38"/>
      <c r="DO655" s="38"/>
      <c r="DP655" s="38"/>
      <c r="DQ655" s="38"/>
      <c r="DR655" s="38"/>
      <c r="DS655" s="38"/>
      <c r="DT655" s="38"/>
      <c r="DU655" s="38"/>
      <c r="DV655" s="38"/>
      <c r="DW655" s="38"/>
      <c r="DX655" s="38"/>
      <c r="DY655" s="38"/>
      <c r="DZ655" s="38"/>
      <c r="EA655" s="38"/>
      <c r="EB655" s="38"/>
      <c r="EC655" s="38"/>
      <c r="ED655" s="38"/>
      <c r="EE655" s="38"/>
      <c r="EF655" s="38"/>
      <c r="EG655" s="38"/>
      <c r="EH655" s="38"/>
      <c r="EI655" s="38"/>
      <c r="EJ655" s="38"/>
      <c r="EK655" s="38"/>
      <c r="EL655" s="38"/>
      <c r="EM655" s="38"/>
      <c r="EN655" s="38"/>
      <c r="EO655" s="38"/>
      <c r="EP655" s="38"/>
      <c r="EQ655" s="38"/>
      <c r="ER655" s="38"/>
      <c r="ES655" s="38"/>
      <c r="ET655" s="38"/>
      <c r="EU655" s="38"/>
      <c r="EV655" s="38"/>
      <c r="EW655" s="38"/>
      <c r="EX655" s="38"/>
      <c r="EY655" s="38"/>
      <c r="EZ655" s="38"/>
      <c r="FA655" s="38"/>
      <c r="FB655" s="38"/>
      <c r="FC655" s="38"/>
      <c r="FD655" s="38"/>
      <c r="FE655" s="38"/>
      <c r="FF655" s="38"/>
      <c r="FG655" s="38"/>
      <c r="FH655" s="38"/>
      <c r="FI655" s="38"/>
      <c r="FJ655" s="38"/>
      <c r="FK655" s="38"/>
      <c r="FL655" s="38"/>
      <c r="FM655" s="38"/>
      <c r="FN655" s="38"/>
      <c r="FO655" s="38"/>
      <c r="FP655" s="38"/>
      <c r="FQ655" s="38"/>
      <c r="FR655" s="38"/>
      <c r="FS655" s="38"/>
      <c r="FT655" s="38"/>
      <c r="FU655" s="38"/>
      <c r="FV655" s="38"/>
      <c r="FW655" s="38"/>
      <c r="FX655" s="38"/>
      <c r="FY655" s="38"/>
      <c r="FZ655" s="38"/>
      <c r="GA655" s="38"/>
      <c r="GB655" s="38"/>
      <c r="GC655" s="38"/>
      <c r="GD655" s="38"/>
      <c r="GE655" s="38"/>
      <c r="GF655" s="38"/>
      <c r="GG655" s="38"/>
      <c r="GH655" s="38"/>
      <c r="GI655" s="38"/>
      <c r="GJ655" s="38"/>
      <c r="GK655" s="38"/>
      <c r="GL655" s="38"/>
      <c r="GM655" s="38"/>
      <c r="GN655" s="38"/>
      <c r="GO655" s="38"/>
      <c r="GP655" s="38"/>
      <c r="GQ655" s="38"/>
      <c r="GR655" s="38"/>
      <c r="GS655" s="38"/>
      <c r="GT655" s="38"/>
      <c r="GU655" s="38"/>
      <c r="GV655" s="38"/>
      <c r="GW655" s="38"/>
      <c r="GX655" s="38"/>
      <c r="GY655" s="38"/>
      <c r="GZ655" s="38"/>
      <c r="HA655" s="38"/>
      <c r="HB655" s="38"/>
      <c r="HC655" s="38"/>
      <c r="HD655" s="38"/>
      <c r="HE655" s="38"/>
      <c r="HF655" s="38"/>
      <c r="HG655" s="38"/>
      <c r="HH655" s="38"/>
      <c r="HI655" s="38"/>
      <c r="HJ655" s="38"/>
      <c r="HK655" s="38"/>
      <c r="HL655" s="38"/>
      <c r="HM655" s="38"/>
      <c r="HN655" s="38"/>
      <c r="HO655" s="38"/>
      <c r="HP655" s="38"/>
      <c r="HQ655" s="38"/>
      <c r="HR655" s="38"/>
      <c r="HS655" s="38"/>
      <c r="HT655" s="38"/>
      <c r="HU655" s="38"/>
      <c r="HV655" s="38"/>
      <c r="HW655" s="38"/>
      <c r="HX655" s="38"/>
      <c r="HY655" s="38"/>
      <c r="HZ655" s="38"/>
      <c r="IA655" s="38"/>
      <c r="IB655" s="38"/>
      <c r="IC655" s="38"/>
      <c r="ID655" s="38"/>
      <c r="IE655" s="38"/>
      <c r="IF655" s="38"/>
      <c r="IG655" s="38"/>
      <c r="IH655" s="38"/>
    </row>
    <row r="656" ht="19.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  <c r="CB656" s="38"/>
      <c r="CC656" s="38"/>
      <c r="CD656" s="38"/>
      <c r="CE656" s="38"/>
      <c r="CF656" s="38"/>
      <c r="CG656" s="38"/>
      <c r="CH656" s="38"/>
      <c r="CI656" s="38"/>
      <c r="CJ656" s="38"/>
      <c r="CK656" s="38"/>
      <c r="CL656" s="38"/>
      <c r="CM656" s="38"/>
      <c r="CN656" s="38"/>
      <c r="CO656" s="38"/>
      <c r="CP656" s="38"/>
      <c r="CQ656" s="38"/>
      <c r="CR656" s="38"/>
      <c r="CS656" s="38"/>
      <c r="CT656" s="38"/>
      <c r="CU656" s="38"/>
      <c r="CV656" s="38"/>
      <c r="CW656" s="38"/>
      <c r="CX656" s="38"/>
      <c r="CY656" s="38"/>
      <c r="CZ656" s="38"/>
      <c r="DA656" s="38"/>
      <c r="DB656" s="38"/>
      <c r="DC656" s="38"/>
      <c r="DD656" s="38"/>
      <c r="DE656" s="38"/>
      <c r="DF656" s="38"/>
      <c r="DG656" s="38"/>
      <c r="DH656" s="38"/>
      <c r="DI656" s="38"/>
      <c r="DJ656" s="38"/>
      <c r="DK656" s="38"/>
      <c r="DL656" s="38"/>
      <c r="DM656" s="38"/>
      <c r="DN656" s="38"/>
      <c r="DO656" s="38"/>
      <c r="DP656" s="38"/>
      <c r="DQ656" s="38"/>
      <c r="DR656" s="38"/>
      <c r="DS656" s="38"/>
      <c r="DT656" s="38"/>
      <c r="DU656" s="38"/>
      <c r="DV656" s="38"/>
      <c r="DW656" s="38"/>
      <c r="DX656" s="38"/>
      <c r="DY656" s="38"/>
      <c r="DZ656" s="38"/>
      <c r="EA656" s="38"/>
      <c r="EB656" s="38"/>
      <c r="EC656" s="38"/>
      <c r="ED656" s="38"/>
      <c r="EE656" s="38"/>
      <c r="EF656" s="38"/>
      <c r="EG656" s="38"/>
      <c r="EH656" s="38"/>
      <c r="EI656" s="38"/>
      <c r="EJ656" s="38"/>
      <c r="EK656" s="38"/>
      <c r="EL656" s="38"/>
      <c r="EM656" s="38"/>
      <c r="EN656" s="38"/>
      <c r="EO656" s="38"/>
      <c r="EP656" s="38"/>
      <c r="EQ656" s="38"/>
      <c r="ER656" s="38"/>
      <c r="ES656" s="38"/>
      <c r="ET656" s="38"/>
      <c r="EU656" s="38"/>
      <c r="EV656" s="38"/>
      <c r="EW656" s="38"/>
      <c r="EX656" s="38"/>
      <c r="EY656" s="38"/>
      <c r="EZ656" s="38"/>
      <c r="FA656" s="38"/>
      <c r="FB656" s="38"/>
      <c r="FC656" s="38"/>
      <c r="FD656" s="38"/>
      <c r="FE656" s="38"/>
      <c r="FF656" s="38"/>
      <c r="FG656" s="38"/>
      <c r="FH656" s="38"/>
      <c r="FI656" s="38"/>
      <c r="FJ656" s="38"/>
      <c r="FK656" s="38"/>
      <c r="FL656" s="38"/>
      <c r="FM656" s="38"/>
      <c r="FN656" s="38"/>
      <c r="FO656" s="38"/>
      <c r="FP656" s="38"/>
      <c r="FQ656" s="38"/>
      <c r="FR656" s="38"/>
      <c r="FS656" s="38"/>
      <c r="FT656" s="38"/>
      <c r="FU656" s="38"/>
      <c r="FV656" s="38"/>
      <c r="FW656" s="38"/>
      <c r="FX656" s="38"/>
      <c r="FY656" s="38"/>
      <c r="FZ656" s="38"/>
      <c r="GA656" s="38"/>
      <c r="GB656" s="38"/>
      <c r="GC656" s="38"/>
      <c r="GD656" s="38"/>
      <c r="GE656" s="38"/>
      <c r="GF656" s="38"/>
      <c r="GG656" s="38"/>
      <c r="GH656" s="38"/>
      <c r="GI656" s="38"/>
      <c r="GJ656" s="38"/>
      <c r="GK656" s="38"/>
      <c r="GL656" s="38"/>
      <c r="GM656" s="38"/>
      <c r="GN656" s="38"/>
      <c r="GO656" s="38"/>
      <c r="GP656" s="38"/>
      <c r="GQ656" s="38"/>
      <c r="GR656" s="38"/>
      <c r="GS656" s="38"/>
      <c r="GT656" s="38"/>
      <c r="GU656" s="38"/>
      <c r="GV656" s="38"/>
      <c r="GW656" s="38"/>
      <c r="GX656" s="38"/>
      <c r="GY656" s="38"/>
      <c r="GZ656" s="38"/>
      <c r="HA656" s="38"/>
      <c r="HB656" s="38"/>
      <c r="HC656" s="38"/>
      <c r="HD656" s="38"/>
      <c r="HE656" s="38"/>
      <c r="HF656" s="38"/>
      <c r="HG656" s="38"/>
      <c r="HH656" s="38"/>
      <c r="HI656" s="38"/>
      <c r="HJ656" s="38"/>
      <c r="HK656" s="38"/>
      <c r="HL656" s="38"/>
      <c r="HM656" s="38"/>
      <c r="HN656" s="38"/>
      <c r="HO656" s="38"/>
      <c r="HP656" s="38"/>
      <c r="HQ656" s="38"/>
      <c r="HR656" s="38"/>
      <c r="HS656" s="38"/>
      <c r="HT656" s="38"/>
      <c r="HU656" s="38"/>
      <c r="HV656" s="38"/>
      <c r="HW656" s="38"/>
      <c r="HX656" s="38"/>
      <c r="HY656" s="38"/>
      <c r="HZ656" s="38"/>
      <c r="IA656" s="38"/>
      <c r="IB656" s="38"/>
      <c r="IC656" s="38"/>
      <c r="ID656" s="38"/>
      <c r="IE656" s="38"/>
      <c r="IF656" s="38"/>
      <c r="IG656" s="38"/>
      <c r="IH656" s="38"/>
    </row>
    <row r="657" ht="19.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  <c r="CB657" s="38"/>
      <c r="CC657" s="38"/>
      <c r="CD657" s="38"/>
      <c r="CE657" s="38"/>
      <c r="CF657" s="38"/>
      <c r="CG657" s="38"/>
      <c r="CH657" s="38"/>
      <c r="CI657" s="38"/>
      <c r="CJ657" s="38"/>
      <c r="CK657" s="38"/>
      <c r="CL657" s="38"/>
      <c r="CM657" s="38"/>
      <c r="CN657" s="38"/>
      <c r="CO657" s="38"/>
      <c r="CP657" s="38"/>
      <c r="CQ657" s="38"/>
      <c r="CR657" s="38"/>
      <c r="CS657" s="38"/>
      <c r="CT657" s="38"/>
      <c r="CU657" s="38"/>
      <c r="CV657" s="38"/>
      <c r="CW657" s="38"/>
      <c r="CX657" s="38"/>
      <c r="CY657" s="38"/>
      <c r="CZ657" s="38"/>
      <c r="DA657" s="38"/>
      <c r="DB657" s="38"/>
      <c r="DC657" s="38"/>
      <c r="DD657" s="38"/>
      <c r="DE657" s="38"/>
      <c r="DF657" s="38"/>
      <c r="DG657" s="38"/>
      <c r="DH657" s="38"/>
      <c r="DI657" s="38"/>
      <c r="DJ657" s="38"/>
      <c r="DK657" s="38"/>
      <c r="DL657" s="38"/>
      <c r="DM657" s="38"/>
      <c r="DN657" s="38"/>
      <c r="DO657" s="38"/>
      <c r="DP657" s="38"/>
      <c r="DQ657" s="38"/>
      <c r="DR657" s="38"/>
      <c r="DS657" s="38"/>
      <c r="DT657" s="38"/>
      <c r="DU657" s="38"/>
      <c r="DV657" s="38"/>
      <c r="DW657" s="38"/>
      <c r="DX657" s="38"/>
      <c r="DY657" s="38"/>
      <c r="DZ657" s="38"/>
      <c r="EA657" s="38"/>
      <c r="EB657" s="38"/>
      <c r="EC657" s="38"/>
      <c r="ED657" s="38"/>
      <c r="EE657" s="38"/>
      <c r="EF657" s="38"/>
      <c r="EG657" s="38"/>
      <c r="EH657" s="38"/>
      <c r="EI657" s="38"/>
      <c r="EJ657" s="38"/>
      <c r="EK657" s="38"/>
      <c r="EL657" s="38"/>
      <c r="EM657" s="38"/>
      <c r="EN657" s="38"/>
      <c r="EO657" s="38"/>
      <c r="EP657" s="38"/>
      <c r="EQ657" s="38"/>
      <c r="ER657" s="38"/>
      <c r="ES657" s="38"/>
      <c r="ET657" s="38"/>
      <c r="EU657" s="38"/>
      <c r="EV657" s="38"/>
      <c r="EW657" s="38"/>
      <c r="EX657" s="38"/>
      <c r="EY657" s="38"/>
      <c r="EZ657" s="38"/>
      <c r="FA657" s="38"/>
      <c r="FB657" s="38"/>
      <c r="FC657" s="38"/>
      <c r="FD657" s="38"/>
      <c r="FE657" s="38"/>
      <c r="FF657" s="38"/>
      <c r="FG657" s="38"/>
      <c r="FH657" s="38"/>
      <c r="FI657" s="38"/>
      <c r="FJ657" s="38"/>
      <c r="FK657" s="38"/>
      <c r="FL657" s="38"/>
      <c r="FM657" s="38"/>
      <c r="FN657" s="38"/>
      <c r="FO657" s="38"/>
      <c r="FP657" s="38"/>
      <c r="FQ657" s="38"/>
      <c r="FR657" s="38"/>
      <c r="FS657" s="38"/>
      <c r="FT657" s="38"/>
      <c r="FU657" s="38"/>
      <c r="FV657" s="38"/>
      <c r="FW657" s="38"/>
      <c r="FX657" s="38"/>
      <c r="FY657" s="38"/>
      <c r="FZ657" s="38"/>
      <c r="GA657" s="38"/>
      <c r="GB657" s="38"/>
      <c r="GC657" s="38"/>
      <c r="GD657" s="38"/>
      <c r="GE657" s="38"/>
      <c r="GF657" s="38"/>
      <c r="GG657" s="38"/>
      <c r="GH657" s="38"/>
      <c r="GI657" s="38"/>
      <c r="GJ657" s="38"/>
      <c r="GK657" s="38"/>
      <c r="GL657" s="38"/>
      <c r="GM657" s="38"/>
      <c r="GN657" s="38"/>
      <c r="GO657" s="38"/>
      <c r="GP657" s="38"/>
      <c r="GQ657" s="38"/>
      <c r="GR657" s="38"/>
      <c r="GS657" s="38"/>
      <c r="GT657" s="38"/>
      <c r="GU657" s="38"/>
      <c r="GV657" s="38"/>
      <c r="GW657" s="38"/>
      <c r="GX657" s="38"/>
      <c r="GY657" s="38"/>
      <c r="GZ657" s="38"/>
      <c r="HA657" s="38"/>
      <c r="HB657" s="38"/>
      <c r="HC657" s="38"/>
      <c r="HD657" s="38"/>
      <c r="HE657" s="38"/>
      <c r="HF657" s="38"/>
      <c r="HG657" s="38"/>
      <c r="HH657" s="38"/>
      <c r="HI657" s="38"/>
      <c r="HJ657" s="38"/>
      <c r="HK657" s="38"/>
      <c r="HL657" s="38"/>
      <c r="HM657" s="38"/>
      <c r="HN657" s="38"/>
      <c r="HO657" s="38"/>
      <c r="HP657" s="38"/>
      <c r="HQ657" s="38"/>
      <c r="HR657" s="38"/>
      <c r="HS657" s="38"/>
      <c r="HT657" s="38"/>
      <c r="HU657" s="38"/>
      <c r="HV657" s="38"/>
      <c r="HW657" s="38"/>
      <c r="HX657" s="38"/>
      <c r="HY657" s="38"/>
      <c r="HZ657" s="38"/>
      <c r="IA657" s="38"/>
      <c r="IB657" s="38"/>
      <c r="IC657" s="38"/>
      <c r="ID657" s="38"/>
      <c r="IE657" s="38"/>
      <c r="IF657" s="38"/>
      <c r="IG657" s="38"/>
      <c r="IH657" s="38"/>
    </row>
    <row r="658" ht="19.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  <c r="CE658" s="38"/>
      <c r="CF658" s="38"/>
      <c r="CG658" s="38"/>
      <c r="CH658" s="38"/>
      <c r="CI658" s="38"/>
      <c r="CJ658" s="38"/>
      <c r="CK658" s="38"/>
      <c r="CL658" s="38"/>
      <c r="CM658" s="38"/>
      <c r="CN658" s="38"/>
      <c r="CO658" s="38"/>
      <c r="CP658" s="38"/>
      <c r="CQ658" s="38"/>
      <c r="CR658" s="38"/>
      <c r="CS658" s="38"/>
      <c r="CT658" s="38"/>
      <c r="CU658" s="38"/>
      <c r="CV658" s="38"/>
      <c r="CW658" s="38"/>
      <c r="CX658" s="38"/>
      <c r="CY658" s="38"/>
      <c r="CZ658" s="38"/>
      <c r="DA658" s="38"/>
      <c r="DB658" s="38"/>
      <c r="DC658" s="38"/>
      <c r="DD658" s="38"/>
      <c r="DE658" s="38"/>
      <c r="DF658" s="38"/>
      <c r="DG658" s="38"/>
      <c r="DH658" s="38"/>
      <c r="DI658" s="38"/>
      <c r="DJ658" s="38"/>
      <c r="DK658" s="38"/>
      <c r="DL658" s="38"/>
      <c r="DM658" s="38"/>
      <c r="DN658" s="38"/>
      <c r="DO658" s="38"/>
      <c r="DP658" s="38"/>
      <c r="DQ658" s="38"/>
      <c r="DR658" s="38"/>
      <c r="DS658" s="38"/>
      <c r="DT658" s="38"/>
      <c r="DU658" s="38"/>
      <c r="DV658" s="38"/>
      <c r="DW658" s="38"/>
      <c r="DX658" s="38"/>
      <c r="DY658" s="38"/>
      <c r="DZ658" s="38"/>
      <c r="EA658" s="38"/>
      <c r="EB658" s="38"/>
      <c r="EC658" s="38"/>
      <c r="ED658" s="38"/>
      <c r="EE658" s="38"/>
      <c r="EF658" s="38"/>
      <c r="EG658" s="38"/>
      <c r="EH658" s="38"/>
      <c r="EI658" s="38"/>
      <c r="EJ658" s="38"/>
      <c r="EK658" s="38"/>
      <c r="EL658" s="38"/>
      <c r="EM658" s="38"/>
      <c r="EN658" s="38"/>
      <c r="EO658" s="38"/>
      <c r="EP658" s="38"/>
      <c r="EQ658" s="38"/>
      <c r="ER658" s="38"/>
      <c r="ES658" s="38"/>
      <c r="ET658" s="38"/>
      <c r="EU658" s="38"/>
      <c r="EV658" s="38"/>
      <c r="EW658" s="38"/>
      <c r="EX658" s="38"/>
      <c r="EY658" s="38"/>
      <c r="EZ658" s="38"/>
      <c r="FA658" s="38"/>
      <c r="FB658" s="38"/>
      <c r="FC658" s="38"/>
      <c r="FD658" s="38"/>
      <c r="FE658" s="38"/>
      <c r="FF658" s="38"/>
      <c r="FG658" s="38"/>
      <c r="FH658" s="38"/>
      <c r="FI658" s="38"/>
      <c r="FJ658" s="38"/>
      <c r="FK658" s="38"/>
      <c r="FL658" s="38"/>
      <c r="FM658" s="38"/>
      <c r="FN658" s="38"/>
      <c r="FO658" s="38"/>
      <c r="FP658" s="38"/>
      <c r="FQ658" s="38"/>
      <c r="FR658" s="38"/>
      <c r="FS658" s="38"/>
      <c r="FT658" s="38"/>
      <c r="FU658" s="38"/>
      <c r="FV658" s="38"/>
      <c r="FW658" s="38"/>
      <c r="FX658" s="38"/>
      <c r="FY658" s="38"/>
      <c r="FZ658" s="38"/>
      <c r="GA658" s="38"/>
      <c r="GB658" s="38"/>
      <c r="GC658" s="38"/>
      <c r="GD658" s="38"/>
      <c r="GE658" s="38"/>
      <c r="GF658" s="38"/>
      <c r="GG658" s="38"/>
      <c r="GH658" s="38"/>
      <c r="GI658" s="38"/>
      <c r="GJ658" s="38"/>
      <c r="GK658" s="38"/>
      <c r="GL658" s="38"/>
      <c r="GM658" s="38"/>
      <c r="GN658" s="38"/>
      <c r="GO658" s="38"/>
      <c r="GP658" s="38"/>
      <c r="GQ658" s="38"/>
      <c r="GR658" s="38"/>
      <c r="GS658" s="38"/>
      <c r="GT658" s="38"/>
      <c r="GU658" s="38"/>
      <c r="GV658" s="38"/>
      <c r="GW658" s="38"/>
      <c r="GX658" s="38"/>
      <c r="GY658" s="38"/>
      <c r="GZ658" s="38"/>
      <c r="HA658" s="38"/>
      <c r="HB658" s="38"/>
      <c r="HC658" s="38"/>
      <c r="HD658" s="38"/>
      <c r="HE658" s="38"/>
      <c r="HF658" s="38"/>
      <c r="HG658" s="38"/>
      <c r="HH658" s="38"/>
      <c r="HI658" s="38"/>
      <c r="HJ658" s="38"/>
      <c r="HK658" s="38"/>
      <c r="HL658" s="38"/>
      <c r="HM658" s="38"/>
      <c r="HN658" s="38"/>
      <c r="HO658" s="38"/>
      <c r="HP658" s="38"/>
      <c r="HQ658" s="38"/>
      <c r="HR658" s="38"/>
      <c r="HS658" s="38"/>
      <c r="HT658" s="38"/>
      <c r="HU658" s="38"/>
      <c r="HV658" s="38"/>
      <c r="HW658" s="38"/>
      <c r="HX658" s="38"/>
      <c r="HY658" s="38"/>
      <c r="HZ658" s="38"/>
      <c r="IA658" s="38"/>
      <c r="IB658" s="38"/>
      <c r="IC658" s="38"/>
      <c r="ID658" s="38"/>
      <c r="IE658" s="38"/>
      <c r="IF658" s="38"/>
      <c r="IG658" s="38"/>
      <c r="IH658" s="38"/>
    </row>
    <row r="659" ht="19.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  <c r="CE659" s="38"/>
      <c r="CF659" s="38"/>
      <c r="CG659" s="38"/>
      <c r="CH659" s="38"/>
      <c r="CI659" s="38"/>
      <c r="CJ659" s="38"/>
      <c r="CK659" s="38"/>
      <c r="CL659" s="38"/>
      <c r="CM659" s="38"/>
      <c r="CN659" s="38"/>
      <c r="CO659" s="38"/>
      <c r="CP659" s="38"/>
      <c r="CQ659" s="38"/>
      <c r="CR659" s="38"/>
      <c r="CS659" s="38"/>
      <c r="CT659" s="38"/>
      <c r="CU659" s="38"/>
      <c r="CV659" s="38"/>
      <c r="CW659" s="38"/>
      <c r="CX659" s="38"/>
      <c r="CY659" s="38"/>
      <c r="CZ659" s="38"/>
      <c r="DA659" s="38"/>
      <c r="DB659" s="38"/>
      <c r="DC659" s="38"/>
      <c r="DD659" s="38"/>
      <c r="DE659" s="38"/>
      <c r="DF659" s="38"/>
      <c r="DG659" s="38"/>
      <c r="DH659" s="38"/>
      <c r="DI659" s="38"/>
      <c r="DJ659" s="38"/>
      <c r="DK659" s="38"/>
      <c r="DL659" s="38"/>
      <c r="DM659" s="38"/>
      <c r="DN659" s="38"/>
      <c r="DO659" s="38"/>
      <c r="DP659" s="38"/>
      <c r="DQ659" s="38"/>
      <c r="DR659" s="38"/>
      <c r="DS659" s="38"/>
      <c r="DT659" s="38"/>
      <c r="DU659" s="38"/>
      <c r="DV659" s="38"/>
      <c r="DW659" s="38"/>
      <c r="DX659" s="38"/>
      <c r="DY659" s="38"/>
      <c r="DZ659" s="38"/>
      <c r="EA659" s="38"/>
      <c r="EB659" s="38"/>
      <c r="EC659" s="38"/>
      <c r="ED659" s="38"/>
      <c r="EE659" s="38"/>
      <c r="EF659" s="38"/>
      <c r="EG659" s="38"/>
      <c r="EH659" s="38"/>
      <c r="EI659" s="38"/>
      <c r="EJ659" s="38"/>
      <c r="EK659" s="38"/>
      <c r="EL659" s="38"/>
      <c r="EM659" s="38"/>
      <c r="EN659" s="38"/>
      <c r="EO659" s="38"/>
      <c r="EP659" s="38"/>
      <c r="EQ659" s="38"/>
      <c r="ER659" s="38"/>
      <c r="ES659" s="38"/>
      <c r="ET659" s="38"/>
      <c r="EU659" s="38"/>
      <c r="EV659" s="38"/>
      <c r="EW659" s="38"/>
      <c r="EX659" s="38"/>
      <c r="EY659" s="38"/>
      <c r="EZ659" s="38"/>
      <c r="FA659" s="38"/>
      <c r="FB659" s="38"/>
      <c r="FC659" s="38"/>
      <c r="FD659" s="38"/>
      <c r="FE659" s="38"/>
      <c r="FF659" s="38"/>
      <c r="FG659" s="38"/>
      <c r="FH659" s="38"/>
      <c r="FI659" s="38"/>
      <c r="FJ659" s="38"/>
      <c r="FK659" s="38"/>
      <c r="FL659" s="38"/>
      <c r="FM659" s="38"/>
      <c r="FN659" s="38"/>
      <c r="FO659" s="38"/>
      <c r="FP659" s="38"/>
      <c r="FQ659" s="38"/>
      <c r="FR659" s="38"/>
      <c r="FS659" s="38"/>
      <c r="FT659" s="38"/>
      <c r="FU659" s="38"/>
      <c r="FV659" s="38"/>
      <c r="FW659" s="38"/>
      <c r="FX659" s="38"/>
      <c r="FY659" s="38"/>
      <c r="FZ659" s="38"/>
      <c r="GA659" s="38"/>
      <c r="GB659" s="38"/>
      <c r="GC659" s="38"/>
      <c r="GD659" s="38"/>
      <c r="GE659" s="38"/>
      <c r="GF659" s="38"/>
      <c r="GG659" s="38"/>
      <c r="GH659" s="38"/>
      <c r="GI659" s="38"/>
      <c r="GJ659" s="38"/>
      <c r="GK659" s="38"/>
      <c r="GL659" s="38"/>
      <c r="GM659" s="38"/>
      <c r="GN659" s="38"/>
      <c r="GO659" s="38"/>
      <c r="GP659" s="38"/>
      <c r="GQ659" s="38"/>
      <c r="GR659" s="38"/>
      <c r="GS659" s="38"/>
      <c r="GT659" s="38"/>
      <c r="GU659" s="38"/>
      <c r="GV659" s="38"/>
      <c r="GW659" s="38"/>
      <c r="GX659" s="38"/>
      <c r="GY659" s="38"/>
      <c r="GZ659" s="38"/>
      <c r="HA659" s="38"/>
      <c r="HB659" s="38"/>
      <c r="HC659" s="38"/>
      <c r="HD659" s="38"/>
      <c r="HE659" s="38"/>
      <c r="HF659" s="38"/>
      <c r="HG659" s="38"/>
      <c r="HH659" s="38"/>
      <c r="HI659" s="38"/>
      <c r="HJ659" s="38"/>
      <c r="HK659" s="38"/>
      <c r="HL659" s="38"/>
      <c r="HM659" s="38"/>
      <c r="HN659" s="38"/>
      <c r="HO659" s="38"/>
      <c r="HP659" s="38"/>
      <c r="HQ659" s="38"/>
      <c r="HR659" s="38"/>
      <c r="HS659" s="38"/>
      <c r="HT659" s="38"/>
      <c r="HU659" s="38"/>
      <c r="HV659" s="38"/>
      <c r="HW659" s="38"/>
      <c r="HX659" s="38"/>
      <c r="HY659" s="38"/>
      <c r="HZ659" s="38"/>
      <c r="IA659" s="38"/>
      <c r="IB659" s="38"/>
      <c r="IC659" s="38"/>
      <c r="ID659" s="38"/>
      <c r="IE659" s="38"/>
      <c r="IF659" s="38"/>
      <c r="IG659" s="38"/>
      <c r="IH659" s="38"/>
    </row>
    <row r="660" ht="19.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  <c r="CH660" s="38"/>
      <c r="CI660" s="38"/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38"/>
      <c r="DB660" s="38"/>
      <c r="DC660" s="38"/>
      <c r="DD660" s="38"/>
      <c r="DE660" s="38"/>
      <c r="DF660" s="38"/>
      <c r="DG660" s="38"/>
      <c r="DH660" s="38"/>
      <c r="DI660" s="38"/>
      <c r="DJ660" s="38"/>
      <c r="DK660" s="38"/>
      <c r="DL660" s="38"/>
      <c r="DM660" s="38"/>
      <c r="DN660" s="38"/>
      <c r="DO660" s="38"/>
      <c r="DP660" s="38"/>
      <c r="DQ660" s="38"/>
      <c r="DR660" s="38"/>
      <c r="DS660" s="38"/>
      <c r="DT660" s="38"/>
      <c r="DU660" s="38"/>
      <c r="DV660" s="38"/>
      <c r="DW660" s="38"/>
      <c r="DX660" s="38"/>
      <c r="DY660" s="38"/>
      <c r="DZ660" s="38"/>
      <c r="EA660" s="38"/>
      <c r="EB660" s="38"/>
      <c r="EC660" s="38"/>
      <c r="ED660" s="38"/>
      <c r="EE660" s="38"/>
      <c r="EF660" s="38"/>
      <c r="EG660" s="38"/>
      <c r="EH660" s="38"/>
      <c r="EI660" s="38"/>
      <c r="EJ660" s="38"/>
      <c r="EK660" s="38"/>
      <c r="EL660" s="38"/>
      <c r="EM660" s="38"/>
      <c r="EN660" s="38"/>
      <c r="EO660" s="38"/>
      <c r="EP660" s="38"/>
      <c r="EQ660" s="38"/>
      <c r="ER660" s="38"/>
      <c r="ES660" s="38"/>
      <c r="ET660" s="38"/>
      <c r="EU660" s="38"/>
      <c r="EV660" s="38"/>
      <c r="EW660" s="38"/>
      <c r="EX660" s="38"/>
      <c r="EY660" s="38"/>
      <c r="EZ660" s="38"/>
      <c r="FA660" s="38"/>
      <c r="FB660" s="38"/>
      <c r="FC660" s="38"/>
      <c r="FD660" s="38"/>
      <c r="FE660" s="38"/>
      <c r="FF660" s="38"/>
      <c r="FG660" s="38"/>
      <c r="FH660" s="38"/>
      <c r="FI660" s="38"/>
      <c r="FJ660" s="38"/>
      <c r="FK660" s="38"/>
      <c r="FL660" s="38"/>
      <c r="FM660" s="38"/>
      <c r="FN660" s="38"/>
      <c r="FO660" s="38"/>
      <c r="FP660" s="38"/>
      <c r="FQ660" s="38"/>
      <c r="FR660" s="38"/>
      <c r="FS660" s="38"/>
      <c r="FT660" s="38"/>
      <c r="FU660" s="38"/>
      <c r="FV660" s="38"/>
      <c r="FW660" s="38"/>
      <c r="FX660" s="38"/>
      <c r="FY660" s="38"/>
      <c r="FZ660" s="38"/>
      <c r="GA660" s="38"/>
      <c r="GB660" s="38"/>
      <c r="GC660" s="38"/>
      <c r="GD660" s="38"/>
      <c r="GE660" s="38"/>
      <c r="GF660" s="38"/>
      <c r="GG660" s="38"/>
      <c r="GH660" s="38"/>
      <c r="GI660" s="38"/>
      <c r="GJ660" s="38"/>
      <c r="GK660" s="38"/>
      <c r="GL660" s="38"/>
      <c r="GM660" s="38"/>
      <c r="GN660" s="38"/>
      <c r="GO660" s="38"/>
      <c r="GP660" s="38"/>
      <c r="GQ660" s="38"/>
      <c r="GR660" s="38"/>
      <c r="GS660" s="38"/>
      <c r="GT660" s="38"/>
      <c r="GU660" s="38"/>
      <c r="GV660" s="38"/>
      <c r="GW660" s="38"/>
      <c r="GX660" s="38"/>
      <c r="GY660" s="38"/>
      <c r="GZ660" s="38"/>
      <c r="HA660" s="38"/>
      <c r="HB660" s="38"/>
      <c r="HC660" s="38"/>
      <c r="HD660" s="38"/>
      <c r="HE660" s="38"/>
      <c r="HF660" s="38"/>
      <c r="HG660" s="38"/>
      <c r="HH660" s="38"/>
      <c r="HI660" s="38"/>
      <c r="HJ660" s="38"/>
      <c r="HK660" s="38"/>
      <c r="HL660" s="38"/>
      <c r="HM660" s="38"/>
      <c r="HN660" s="38"/>
      <c r="HO660" s="38"/>
      <c r="HP660" s="38"/>
      <c r="HQ660" s="38"/>
      <c r="HR660" s="38"/>
      <c r="HS660" s="38"/>
      <c r="HT660" s="38"/>
      <c r="HU660" s="38"/>
      <c r="HV660" s="38"/>
      <c r="HW660" s="38"/>
      <c r="HX660" s="38"/>
      <c r="HY660" s="38"/>
      <c r="HZ660" s="38"/>
      <c r="IA660" s="38"/>
      <c r="IB660" s="38"/>
      <c r="IC660" s="38"/>
      <c r="ID660" s="38"/>
      <c r="IE660" s="38"/>
      <c r="IF660" s="38"/>
      <c r="IG660" s="38"/>
      <c r="IH660" s="38"/>
    </row>
    <row r="661" ht="19.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  <c r="CB661" s="38"/>
      <c r="CC661" s="38"/>
      <c r="CD661" s="38"/>
      <c r="CE661" s="38"/>
      <c r="CF661" s="38"/>
      <c r="CG661" s="38"/>
      <c r="CH661" s="38"/>
      <c r="CI661" s="38"/>
      <c r="CJ661" s="38"/>
      <c r="CK661" s="38"/>
      <c r="CL661" s="38"/>
      <c r="CM661" s="38"/>
      <c r="CN661" s="38"/>
      <c r="CO661" s="38"/>
      <c r="CP661" s="38"/>
      <c r="CQ661" s="38"/>
      <c r="CR661" s="38"/>
      <c r="CS661" s="38"/>
      <c r="CT661" s="38"/>
      <c r="CU661" s="38"/>
      <c r="CV661" s="38"/>
      <c r="CW661" s="38"/>
      <c r="CX661" s="38"/>
      <c r="CY661" s="38"/>
      <c r="CZ661" s="38"/>
      <c r="DA661" s="38"/>
      <c r="DB661" s="38"/>
      <c r="DC661" s="38"/>
      <c r="DD661" s="38"/>
      <c r="DE661" s="38"/>
      <c r="DF661" s="38"/>
      <c r="DG661" s="38"/>
      <c r="DH661" s="38"/>
      <c r="DI661" s="38"/>
      <c r="DJ661" s="38"/>
      <c r="DK661" s="38"/>
      <c r="DL661" s="38"/>
      <c r="DM661" s="38"/>
      <c r="DN661" s="38"/>
      <c r="DO661" s="38"/>
      <c r="DP661" s="38"/>
      <c r="DQ661" s="38"/>
      <c r="DR661" s="38"/>
      <c r="DS661" s="38"/>
      <c r="DT661" s="38"/>
      <c r="DU661" s="38"/>
      <c r="DV661" s="38"/>
      <c r="DW661" s="38"/>
      <c r="DX661" s="38"/>
      <c r="DY661" s="38"/>
      <c r="DZ661" s="38"/>
      <c r="EA661" s="38"/>
      <c r="EB661" s="38"/>
      <c r="EC661" s="38"/>
      <c r="ED661" s="38"/>
      <c r="EE661" s="38"/>
      <c r="EF661" s="38"/>
      <c r="EG661" s="38"/>
      <c r="EH661" s="38"/>
      <c r="EI661" s="38"/>
      <c r="EJ661" s="38"/>
      <c r="EK661" s="38"/>
      <c r="EL661" s="38"/>
      <c r="EM661" s="38"/>
      <c r="EN661" s="38"/>
      <c r="EO661" s="38"/>
      <c r="EP661" s="38"/>
      <c r="EQ661" s="38"/>
      <c r="ER661" s="38"/>
      <c r="ES661" s="38"/>
      <c r="ET661" s="38"/>
      <c r="EU661" s="38"/>
      <c r="EV661" s="38"/>
      <c r="EW661" s="38"/>
      <c r="EX661" s="38"/>
      <c r="EY661" s="38"/>
      <c r="EZ661" s="38"/>
      <c r="FA661" s="38"/>
      <c r="FB661" s="38"/>
      <c r="FC661" s="38"/>
      <c r="FD661" s="38"/>
      <c r="FE661" s="38"/>
      <c r="FF661" s="38"/>
      <c r="FG661" s="38"/>
      <c r="FH661" s="38"/>
      <c r="FI661" s="38"/>
      <c r="FJ661" s="38"/>
      <c r="FK661" s="38"/>
      <c r="FL661" s="38"/>
      <c r="FM661" s="38"/>
      <c r="FN661" s="38"/>
      <c r="FO661" s="38"/>
      <c r="FP661" s="38"/>
      <c r="FQ661" s="38"/>
      <c r="FR661" s="38"/>
      <c r="FS661" s="38"/>
      <c r="FT661" s="38"/>
      <c r="FU661" s="38"/>
      <c r="FV661" s="38"/>
      <c r="FW661" s="38"/>
      <c r="FX661" s="38"/>
      <c r="FY661" s="38"/>
      <c r="FZ661" s="38"/>
      <c r="GA661" s="38"/>
      <c r="GB661" s="38"/>
      <c r="GC661" s="38"/>
      <c r="GD661" s="38"/>
      <c r="GE661" s="38"/>
      <c r="GF661" s="38"/>
      <c r="GG661" s="38"/>
      <c r="GH661" s="38"/>
      <c r="GI661" s="38"/>
      <c r="GJ661" s="38"/>
      <c r="GK661" s="38"/>
      <c r="GL661" s="38"/>
      <c r="GM661" s="38"/>
      <c r="GN661" s="38"/>
      <c r="GO661" s="38"/>
      <c r="GP661" s="38"/>
      <c r="GQ661" s="38"/>
      <c r="GR661" s="38"/>
      <c r="GS661" s="38"/>
      <c r="GT661" s="38"/>
      <c r="GU661" s="38"/>
      <c r="GV661" s="38"/>
      <c r="GW661" s="38"/>
      <c r="GX661" s="38"/>
      <c r="GY661" s="38"/>
      <c r="GZ661" s="38"/>
      <c r="HA661" s="38"/>
      <c r="HB661" s="38"/>
      <c r="HC661" s="38"/>
      <c r="HD661" s="38"/>
      <c r="HE661" s="38"/>
      <c r="HF661" s="38"/>
      <c r="HG661" s="38"/>
      <c r="HH661" s="38"/>
      <c r="HI661" s="38"/>
      <c r="HJ661" s="38"/>
      <c r="HK661" s="38"/>
      <c r="HL661" s="38"/>
      <c r="HM661" s="38"/>
      <c r="HN661" s="38"/>
      <c r="HO661" s="38"/>
      <c r="HP661" s="38"/>
      <c r="HQ661" s="38"/>
      <c r="HR661" s="38"/>
      <c r="HS661" s="38"/>
      <c r="HT661" s="38"/>
      <c r="HU661" s="38"/>
      <c r="HV661" s="38"/>
      <c r="HW661" s="38"/>
      <c r="HX661" s="38"/>
      <c r="HY661" s="38"/>
      <c r="HZ661" s="38"/>
      <c r="IA661" s="38"/>
      <c r="IB661" s="38"/>
      <c r="IC661" s="38"/>
      <c r="ID661" s="38"/>
      <c r="IE661" s="38"/>
      <c r="IF661" s="38"/>
      <c r="IG661" s="38"/>
      <c r="IH661" s="38"/>
    </row>
    <row r="662" ht="19.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  <c r="CH662" s="38"/>
      <c r="CI662" s="38"/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38"/>
      <c r="DB662" s="38"/>
      <c r="DC662" s="38"/>
      <c r="DD662" s="38"/>
      <c r="DE662" s="38"/>
      <c r="DF662" s="38"/>
      <c r="DG662" s="38"/>
      <c r="DH662" s="38"/>
      <c r="DI662" s="38"/>
      <c r="DJ662" s="38"/>
      <c r="DK662" s="38"/>
      <c r="DL662" s="38"/>
      <c r="DM662" s="38"/>
      <c r="DN662" s="38"/>
      <c r="DO662" s="38"/>
      <c r="DP662" s="38"/>
      <c r="DQ662" s="38"/>
      <c r="DR662" s="38"/>
      <c r="DS662" s="38"/>
      <c r="DT662" s="38"/>
      <c r="DU662" s="38"/>
      <c r="DV662" s="38"/>
      <c r="DW662" s="38"/>
      <c r="DX662" s="38"/>
      <c r="DY662" s="38"/>
      <c r="DZ662" s="38"/>
      <c r="EA662" s="38"/>
      <c r="EB662" s="38"/>
      <c r="EC662" s="38"/>
      <c r="ED662" s="38"/>
      <c r="EE662" s="38"/>
      <c r="EF662" s="38"/>
      <c r="EG662" s="38"/>
      <c r="EH662" s="38"/>
      <c r="EI662" s="38"/>
      <c r="EJ662" s="38"/>
      <c r="EK662" s="38"/>
      <c r="EL662" s="38"/>
      <c r="EM662" s="38"/>
      <c r="EN662" s="38"/>
      <c r="EO662" s="38"/>
      <c r="EP662" s="38"/>
      <c r="EQ662" s="38"/>
      <c r="ER662" s="38"/>
      <c r="ES662" s="38"/>
      <c r="ET662" s="38"/>
      <c r="EU662" s="38"/>
      <c r="EV662" s="38"/>
      <c r="EW662" s="38"/>
      <c r="EX662" s="38"/>
      <c r="EY662" s="38"/>
      <c r="EZ662" s="38"/>
      <c r="FA662" s="38"/>
      <c r="FB662" s="38"/>
      <c r="FC662" s="38"/>
      <c r="FD662" s="38"/>
      <c r="FE662" s="38"/>
      <c r="FF662" s="38"/>
      <c r="FG662" s="38"/>
      <c r="FH662" s="38"/>
      <c r="FI662" s="38"/>
      <c r="FJ662" s="38"/>
      <c r="FK662" s="38"/>
      <c r="FL662" s="38"/>
      <c r="FM662" s="38"/>
      <c r="FN662" s="38"/>
      <c r="FO662" s="38"/>
      <c r="FP662" s="38"/>
      <c r="FQ662" s="38"/>
      <c r="FR662" s="38"/>
      <c r="FS662" s="38"/>
      <c r="FT662" s="38"/>
      <c r="FU662" s="38"/>
      <c r="FV662" s="38"/>
      <c r="FW662" s="38"/>
      <c r="FX662" s="38"/>
      <c r="FY662" s="38"/>
      <c r="FZ662" s="38"/>
      <c r="GA662" s="38"/>
      <c r="GB662" s="38"/>
      <c r="GC662" s="38"/>
      <c r="GD662" s="38"/>
      <c r="GE662" s="38"/>
      <c r="GF662" s="38"/>
      <c r="GG662" s="38"/>
      <c r="GH662" s="38"/>
      <c r="GI662" s="38"/>
      <c r="GJ662" s="38"/>
      <c r="GK662" s="38"/>
      <c r="GL662" s="38"/>
      <c r="GM662" s="38"/>
      <c r="GN662" s="38"/>
      <c r="GO662" s="38"/>
      <c r="GP662" s="38"/>
      <c r="GQ662" s="38"/>
      <c r="GR662" s="38"/>
      <c r="GS662" s="38"/>
      <c r="GT662" s="38"/>
      <c r="GU662" s="38"/>
      <c r="GV662" s="38"/>
      <c r="GW662" s="38"/>
      <c r="GX662" s="38"/>
      <c r="GY662" s="38"/>
      <c r="GZ662" s="38"/>
      <c r="HA662" s="38"/>
      <c r="HB662" s="38"/>
      <c r="HC662" s="38"/>
      <c r="HD662" s="38"/>
      <c r="HE662" s="38"/>
      <c r="HF662" s="38"/>
      <c r="HG662" s="38"/>
      <c r="HH662" s="38"/>
      <c r="HI662" s="38"/>
      <c r="HJ662" s="38"/>
      <c r="HK662" s="38"/>
      <c r="HL662" s="38"/>
      <c r="HM662" s="38"/>
      <c r="HN662" s="38"/>
      <c r="HO662" s="38"/>
      <c r="HP662" s="38"/>
      <c r="HQ662" s="38"/>
      <c r="HR662" s="38"/>
      <c r="HS662" s="38"/>
      <c r="HT662" s="38"/>
      <c r="HU662" s="38"/>
      <c r="HV662" s="38"/>
      <c r="HW662" s="38"/>
      <c r="HX662" s="38"/>
      <c r="HY662" s="38"/>
      <c r="HZ662" s="38"/>
      <c r="IA662" s="38"/>
      <c r="IB662" s="38"/>
      <c r="IC662" s="38"/>
      <c r="ID662" s="38"/>
      <c r="IE662" s="38"/>
      <c r="IF662" s="38"/>
      <c r="IG662" s="38"/>
      <c r="IH662" s="38"/>
    </row>
    <row r="663" ht="19.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  <c r="CE663" s="38"/>
      <c r="CF663" s="38"/>
      <c r="CG663" s="38"/>
      <c r="CH663" s="38"/>
      <c r="CI663" s="38"/>
      <c r="CJ663" s="38"/>
      <c r="CK663" s="38"/>
      <c r="CL663" s="38"/>
      <c r="CM663" s="38"/>
      <c r="CN663" s="38"/>
      <c r="CO663" s="38"/>
      <c r="CP663" s="38"/>
      <c r="CQ663" s="38"/>
      <c r="CR663" s="38"/>
      <c r="CS663" s="38"/>
      <c r="CT663" s="38"/>
      <c r="CU663" s="38"/>
      <c r="CV663" s="38"/>
      <c r="CW663" s="38"/>
      <c r="CX663" s="38"/>
      <c r="CY663" s="38"/>
      <c r="CZ663" s="38"/>
      <c r="DA663" s="38"/>
      <c r="DB663" s="38"/>
      <c r="DC663" s="38"/>
      <c r="DD663" s="38"/>
      <c r="DE663" s="38"/>
      <c r="DF663" s="38"/>
      <c r="DG663" s="38"/>
      <c r="DH663" s="38"/>
      <c r="DI663" s="38"/>
      <c r="DJ663" s="38"/>
      <c r="DK663" s="38"/>
      <c r="DL663" s="38"/>
      <c r="DM663" s="38"/>
      <c r="DN663" s="38"/>
      <c r="DO663" s="38"/>
      <c r="DP663" s="38"/>
      <c r="DQ663" s="38"/>
      <c r="DR663" s="38"/>
      <c r="DS663" s="38"/>
      <c r="DT663" s="38"/>
      <c r="DU663" s="38"/>
      <c r="DV663" s="38"/>
      <c r="DW663" s="38"/>
      <c r="DX663" s="38"/>
      <c r="DY663" s="38"/>
      <c r="DZ663" s="38"/>
      <c r="EA663" s="38"/>
      <c r="EB663" s="38"/>
      <c r="EC663" s="38"/>
      <c r="ED663" s="38"/>
      <c r="EE663" s="38"/>
      <c r="EF663" s="38"/>
      <c r="EG663" s="38"/>
      <c r="EH663" s="38"/>
      <c r="EI663" s="38"/>
      <c r="EJ663" s="38"/>
      <c r="EK663" s="38"/>
      <c r="EL663" s="38"/>
      <c r="EM663" s="38"/>
      <c r="EN663" s="38"/>
      <c r="EO663" s="38"/>
      <c r="EP663" s="38"/>
      <c r="EQ663" s="38"/>
      <c r="ER663" s="38"/>
      <c r="ES663" s="38"/>
      <c r="ET663" s="38"/>
      <c r="EU663" s="38"/>
      <c r="EV663" s="38"/>
      <c r="EW663" s="38"/>
      <c r="EX663" s="38"/>
      <c r="EY663" s="38"/>
      <c r="EZ663" s="38"/>
      <c r="FA663" s="38"/>
      <c r="FB663" s="38"/>
      <c r="FC663" s="38"/>
      <c r="FD663" s="38"/>
      <c r="FE663" s="38"/>
      <c r="FF663" s="38"/>
      <c r="FG663" s="38"/>
      <c r="FH663" s="38"/>
      <c r="FI663" s="38"/>
      <c r="FJ663" s="38"/>
      <c r="FK663" s="38"/>
      <c r="FL663" s="38"/>
      <c r="FM663" s="38"/>
      <c r="FN663" s="38"/>
      <c r="FO663" s="38"/>
      <c r="FP663" s="38"/>
      <c r="FQ663" s="38"/>
      <c r="FR663" s="38"/>
      <c r="FS663" s="38"/>
      <c r="FT663" s="38"/>
      <c r="FU663" s="38"/>
      <c r="FV663" s="38"/>
      <c r="FW663" s="38"/>
      <c r="FX663" s="38"/>
      <c r="FY663" s="38"/>
      <c r="FZ663" s="38"/>
      <c r="GA663" s="38"/>
      <c r="GB663" s="38"/>
      <c r="GC663" s="38"/>
      <c r="GD663" s="38"/>
      <c r="GE663" s="38"/>
      <c r="GF663" s="38"/>
      <c r="GG663" s="38"/>
      <c r="GH663" s="38"/>
      <c r="GI663" s="38"/>
      <c r="GJ663" s="38"/>
      <c r="GK663" s="38"/>
      <c r="GL663" s="38"/>
      <c r="GM663" s="38"/>
      <c r="GN663" s="38"/>
      <c r="GO663" s="38"/>
      <c r="GP663" s="38"/>
      <c r="GQ663" s="38"/>
      <c r="GR663" s="38"/>
      <c r="GS663" s="38"/>
      <c r="GT663" s="38"/>
      <c r="GU663" s="38"/>
      <c r="GV663" s="38"/>
      <c r="GW663" s="38"/>
      <c r="GX663" s="38"/>
      <c r="GY663" s="38"/>
      <c r="GZ663" s="38"/>
      <c r="HA663" s="38"/>
      <c r="HB663" s="38"/>
      <c r="HC663" s="38"/>
      <c r="HD663" s="38"/>
      <c r="HE663" s="38"/>
      <c r="HF663" s="38"/>
      <c r="HG663" s="38"/>
      <c r="HH663" s="38"/>
      <c r="HI663" s="38"/>
      <c r="HJ663" s="38"/>
      <c r="HK663" s="38"/>
      <c r="HL663" s="38"/>
      <c r="HM663" s="38"/>
      <c r="HN663" s="38"/>
      <c r="HO663" s="38"/>
      <c r="HP663" s="38"/>
      <c r="HQ663" s="38"/>
      <c r="HR663" s="38"/>
      <c r="HS663" s="38"/>
      <c r="HT663" s="38"/>
      <c r="HU663" s="38"/>
      <c r="HV663" s="38"/>
      <c r="HW663" s="38"/>
      <c r="HX663" s="38"/>
      <c r="HY663" s="38"/>
      <c r="HZ663" s="38"/>
      <c r="IA663" s="38"/>
      <c r="IB663" s="38"/>
      <c r="IC663" s="38"/>
      <c r="ID663" s="38"/>
      <c r="IE663" s="38"/>
      <c r="IF663" s="38"/>
      <c r="IG663" s="38"/>
      <c r="IH663" s="38"/>
    </row>
    <row r="664" ht="19.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  <c r="CE664" s="38"/>
      <c r="CF664" s="38"/>
      <c r="CG664" s="38"/>
      <c r="CH664" s="38"/>
      <c r="CI664" s="38"/>
      <c r="CJ664" s="38"/>
      <c r="CK664" s="38"/>
      <c r="CL664" s="38"/>
      <c r="CM664" s="38"/>
      <c r="CN664" s="38"/>
      <c r="CO664" s="38"/>
      <c r="CP664" s="38"/>
      <c r="CQ664" s="38"/>
      <c r="CR664" s="38"/>
      <c r="CS664" s="38"/>
      <c r="CT664" s="38"/>
      <c r="CU664" s="38"/>
      <c r="CV664" s="38"/>
      <c r="CW664" s="38"/>
      <c r="CX664" s="38"/>
      <c r="CY664" s="38"/>
      <c r="CZ664" s="38"/>
      <c r="DA664" s="38"/>
      <c r="DB664" s="38"/>
      <c r="DC664" s="38"/>
      <c r="DD664" s="38"/>
      <c r="DE664" s="38"/>
      <c r="DF664" s="38"/>
      <c r="DG664" s="38"/>
      <c r="DH664" s="38"/>
      <c r="DI664" s="38"/>
      <c r="DJ664" s="38"/>
      <c r="DK664" s="38"/>
      <c r="DL664" s="38"/>
      <c r="DM664" s="38"/>
      <c r="DN664" s="38"/>
      <c r="DO664" s="38"/>
      <c r="DP664" s="38"/>
      <c r="DQ664" s="38"/>
      <c r="DR664" s="38"/>
      <c r="DS664" s="38"/>
      <c r="DT664" s="38"/>
      <c r="DU664" s="38"/>
      <c r="DV664" s="38"/>
      <c r="DW664" s="38"/>
      <c r="DX664" s="38"/>
      <c r="DY664" s="38"/>
      <c r="DZ664" s="38"/>
      <c r="EA664" s="38"/>
      <c r="EB664" s="38"/>
      <c r="EC664" s="38"/>
      <c r="ED664" s="38"/>
      <c r="EE664" s="38"/>
      <c r="EF664" s="38"/>
      <c r="EG664" s="38"/>
      <c r="EH664" s="38"/>
      <c r="EI664" s="38"/>
      <c r="EJ664" s="38"/>
      <c r="EK664" s="38"/>
      <c r="EL664" s="38"/>
      <c r="EM664" s="38"/>
      <c r="EN664" s="38"/>
      <c r="EO664" s="38"/>
      <c r="EP664" s="38"/>
      <c r="EQ664" s="38"/>
      <c r="ER664" s="38"/>
      <c r="ES664" s="38"/>
      <c r="ET664" s="38"/>
      <c r="EU664" s="38"/>
      <c r="EV664" s="38"/>
      <c r="EW664" s="38"/>
      <c r="EX664" s="38"/>
      <c r="EY664" s="38"/>
      <c r="EZ664" s="38"/>
      <c r="FA664" s="38"/>
      <c r="FB664" s="38"/>
      <c r="FC664" s="38"/>
      <c r="FD664" s="38"/>
      <c r="FE664" s="38"/>
      <c r="FF664" s="38"/>
      <c r="FG664" s="38"/>
      <c r="FH664" s="38"/>
      <c r="FI664" s="38"/>
      <c r="FJ664" s="38"/>
      <c r="FK664" s="38"/>
      <c r="FL664" s="38"/>
      <c r="FM664" s="38"/>
      <c r="FN664" s="38"/>
      <c r="FO664" s="38"/>
      <c r="FP664" s="38"/>
      <c r="FQ664" s="38"/>
      <c r="FR664" s="38"/>
      <c r="FS664" s="38"/>
      <c r="FT664" s="38"/>
      <c r="FU664" s="38"/>
      <c r="FV664" s="38"/>
      <c r="FW664" s="38"/>
      <c r="FX664" s="38"/>
      <c r="FY664" s="38"/>
      <c r="FZ664" s="38"/>
      <c r="GA664" s="38"/>
      <c r="GB664" s="38"/>
      <c r="GC664" s="38"/>
      <c r="GD664" s="38"/>
      <c r="GE664" s="38"/>
      <c r="GF664" s="38"/>
      <c r="GG664" s="38"/>
      <c r="GH664" s="38"/>
      <c r="GI664" s="38"/>
      <c r="GJ664" s="38"/>
      <c r="GK664" s="38"/>
      <c r="GL664" s="38"/>
      <c r="GM664" s="38"/>
      <c r="GN664" s="38"/>
      <c r="GO664" s="38"/>
      <c r="GP664" s="38"/>
      <c r="GQ664" s="38"/>
      <c r="GR664" s="38"/>
      <c r="GS664" s="38"/>
      <c r="GT664" s="38"/>
      <c r="GU664" s="38"/>
      <c r="GV664" s="38"/>
      <c r="GW664" s="38"/>
      <c r="GX664" s="38"/>
      <c r="GY664" s="38"/>
      <c r="GZ664" s="38"/>
      <c r="HA664" s="38"/>
      <c r="HB664" s="38"/>
      <c r="HC664" s="38"/>
      <c r="HD664" s="38"/>
      <c r="HE664" s="38"/>
      <c r="HF664" s="38"/>
      <c r="HG664" s="38"/>
      <c r="HH664" s="38"/>
      <c r="HI664" s="38"/>
      <c r="HJ664" s="38"/>
      <c r="HK664" s="38"/>
      <c r="HL664" s="38"/>
      <c r="HM664" s="38"/>
      <c r="HN664" s="38"/>
      <c r="HO664" s="38"/>
      <c r="HP664" s="38"/>
      <c r="HQ664" s="38"/>
      <c r="HR664" s="38"/>
      <c r="HS664" s="38"/>
      <c r="HT664" s="38"/>
      <c r="HU664" s="38"/>
      <c r="HV664" s="38"/>
      <c r="HW664" s="38"/>
      <c r="HX664" s="38"/>
      <c r="HY664" s="38"/>
      <c r="HZ664" s="38"/>
      <c r="IA664" s="38"/>
      <c r="IB664" s="38"/>
      <c r="IC664" s="38"/>
      <c r="ID664" s="38"/>
      <c r="IE664" s="38"/>
      <c r="IF664" s="38"/>
      <c r="IG664" s="38"/>
      <c r="IH664" s="38"/>
    </row>
    <row r="665" ht="19.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  <c r="CE665" s="38"/>
      <c r="CF665" s="38"/>
      <c r="CG665" s="38"/>
      <c r="CH665" s="38"/>
      <c r="CI665" s="38"/>
      <c r="CJ665" s="38"/>
      <c r="CK665" s="38"/>
      <c r="CL665" s="38"/>
      <c r="CM665" s="38"/>
      <c r="CN665" s="38"/>
      <c r="CO665" s="38"/>
      <c r="CP665" s="38"/>
      <c r="CQ665" s="38"/>
      <c r="CR665" s="38"/>
      <c r="CS665" s="38"/>
      <c r="CT665" s="38"/>
      <c r="CU665" s="38"/>
      <c r="CV665" s="38"/>
      <c r="CW665" s="38"/>
      <c r="CX665" s="38"/>
      <c r="CY665" s="38"/>
      <c r="CZ665" s="38"/>
      <c r="DA665" s="38"/>
      <c r="DB665" s="38"/>
      <c r="DC665" s="38"/>
      <c r="DD665" s="38"/>
      <c r="DE665" s="38"/>
      <c r="DF665" s="38"/>
      <c r="DG665" s="38"/>
      <c r="DH665" s="38"/>
      <c r="DI665" s="38"/>
      <c r="DJ665" s="38"/>
      <c r="DK665" s="38"/>
      <c r="DL665" s="38"/>
      <c r="DM665" s="38"/>
      <c r="DN665" s="38"/>
      <c r="DO665" s="38"/>
      <c r="DP665" s="38"/>
      <c r="DQ665" s="38"/>
      <c r="DR665" s="38"/>
      <c r="DS665" s="38"/>
      <c r="DT665" s="38"/>
      <c r="DU665" s="38"/>
      <c r="DV665" s="38"/>
      <c r="DW665" s="38"/>
      <c r="DX665" s="38"/>
      <c r="DY665" s="38"/>
      <c r="DZ665" s="38"/>
      <c r="EA665" s="38"/>
      <c r="EB665" s="38"/>
      <c r="EC665" s="38"/>
      <c r="ED665" s="38"/>
      <c r="EE665" s="38"/>
      <c r="EF665" s="38"/>
      <c r="EG665" s="38"/>
      <c r="EH665" s="38"/>
      <c r="EI665" s="38"/>
      <c r="EJ665" s="38"/>
      <c r="EK665" s="38"/>
      <c r="EL665" s="38"/>
      <c r="EM665" s="38"/>
      <c r="EN665" s="38"/>
      <c r="EO665" s="38"/>
      <c r="EP665" s="38"/>
      <c r="EQ665" s="38"/>
      <c r="ER665" s="38"/>
      <c r="ES665" s="38"/>
      <c r="ET665" s="38"/>
      <c r="EU665" s="38"/>
      <c r="EV665" s="38"/>
      <c r="EW665" s="38"/>
      <c r="EX665" s="38"/>
      <c r="EY665" s="38"/>
      <c r="EZ665" s="38"/>
      <c r="FA665" s="38"/>
      <c r="FB665" s="38"/>
      <c r="FC665" s="38"/>
      <c r="FD665" s="38"/>
      <c r="FE665" s="38"/>
      <c r="FF665" s="38"/>
      <c r="FG665" s="38"/>
      <c r="FH665" s="38"/>
      <c r="FI665" s="38"/>
      <c r="FJ665" s="38"/>
      <c r="FK665" s="38"/>
      <c r="FL665" s="38"/>
      <c r="FM665" s="38"/>
      <c r="FN665" s="38"/>
      <c r="FO665" s="38"/>
      <c r="FP665" s="38"/>
      <c r="FQ665" s="38"/>
      <c r="FR665" s="38"/>
      <c r="FS665" s="38"/>
      <c r="FT665" s="38"/>
      <c r="FU665" s="38"/>
      <c r="FV665" s="38"/>
      <c r="FW665" s="38"/>
      <c r="FX665" s="38"/>
      <c r="FY665" s="38"/>
      <c r="FZ665" s="38"/>
      <c r="GA665" s="38"/>
      <c r="GB665" s="38"/>
      <c r="GC665" s="38"/>
      <c r="GD665" s="38"/>
      <c r="GE665" s="38"/>
      <c r="GF665" s="38"/>
      <c r="GG665" s="38"/>
      <c r="GH665" s="38"/>
      <c r="GI665" s="38"/>
      <c r="GJ665" s="38"/>
      <c r="GK665" s="38"/>
      <c r="GL665" s="38"/>
      <c r="GM665" s="38"/>
      <c r="GN665" s="38"/>
      <c r="GO665" s="38"/>
      <c r="GP665" s="38"/>
      <c r="GQ665" s="38"/>
      <c r="GR665" s="38"/>
      <c r="GS665" s="38"/>
      <c r="GT665" s="38"/>
      <c r="GU665" s="38"/>
      <c r="GV665" s="38"/>
      <c r="GW665" s="38"/>
      <c r="GX665" s="38"/>
      <c r="GY665" s="38"/>
      <c r="GZ665" s="38"/>
      <c r="HA665" s="38"/>
      <c r="HB665" s="38"/>
      <c r="HC665" s="38"/>
      <c r="HD665" s="38"/>
      <c r="HE665" s="38"/>
      <c r="HF665" s="38"/>
      <c r="HG665" s="38"/>
      <c r="HH665" s="38"/>
      <c r="HI665" s="38"/>
      <c r="HJ665" s="38"/>
      <c r="HK665" s="38"/>
      <c r="HL665" s="38"/>
      <c r="HM665" s="38"/>
      <c r="HN665" s="38"/>
      <c r="HO665" s="38"/>
      <c r="HP665" s="38"/>
      <c r="HQ665" s="38"/>
      <c r="HR665" s="38"/>
      <c r="HS665" s="38"/>
      <c r="HT665" s="38"/>
      <c r="HU665" s="38"/>
      <c r="HV665" s="38"/>
      <c r="HW665" s="38"/>
      <c r="HX665" s="38"/>
      <c r="HY665" s="38"/>
      <c r="HZ665" s="38"/>
      <c r="IA665" s="38"/>
      <c r="IB665" s="38"/>
      <c r="IC665" s="38"/>
      <c r="ID665" s="38"/>
      <c r="IE665" s="38"/>
      <c r="IF665" s="38"/>
      <c r="IG665" s="38"/>
      <c r="IH665" s="38"/>
    </row>
    <row r="666" ht="19.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  <c r="CE666" s="38"/>
      <c r="CF666" s="38"/>
      <c r="CG666" s="38"/>
      <c r="CH666" s="38"/>
      <c r="CI666" s="38"/>
      <c r="CJ666" s="38"/>
      <c r="CK666" s="38"/>
      <c r="CL666" s="38"/>
      <c r="CM666" s="38"/>
      <c r="CN666" s="38"/>
      <c r="CO666" s="38"/>
      <c r="CP666" s="38"/>
      <c r="CQ666" s="38"/>
      <c r="CR666" s="38"/>
      <c r="CS666" s="38"/>
      <c r="CT666" s="38"/>
      <c r="CU666" s="38"/>
      <c r="CV666" s="38"/>
      <c r="CW666" s="38"/>
      <c r="CX666" s="38"/>
      <c r="CY666" s="38"/>
      <c r="CZ666" s="38"/>
      <c r="DA666" s="38"/>
      <c r="DB666" s="38"/>
      <c r="DC666" s="38"/>
      <c r="DD666" s="38"/>
      <c r="DE666" s="38"/>
      <c r="DF666" s="38"/>
      <c r="DG666" s="38"/>
      <c r="DH666" s="38"/>
      <c r="DI666" s="38"/>
      <c r="DJ666" s="38"/>
      <c r="DK666" s="38"/>
      <c r="DL666" s="38"/>
      <c r="DM666" s="38"/>
      <c r="DN666" s="38"/>
      <c r="DO666" s="38"/>
      <c r="DP666" s="38"/>
      <c r="DQ666" s="38"/>
      <c r="DR666" s="38"/>
      <c r="DS666" s="38"/>
      <c r="DT666" s="38"/>
      <c r="DU666" s="38"/>
      <c r="DV666" s="38"/>
      <c r="DW666" s="38"/>
      <c r="DX666" s="38"/>
      <c r="DY666" s="38"/>
      <c r="DZ666" s="38"/>
      <c r="EA666" s="38"/>
      <c r="EB666" s="38"/>
      <c r="EC666" s="38"/>
      <c r="ED666" s="38"/>
      <c r="EE666" s="38"/>
      <c r="EF666" s="38"/>
      <c r="EG666" s="38"/>
      <c r="EH666" s="38"/>
      <c r="EI666" s="38"/>
      <c r="EJ666" s="38"/>
      <c r="EK666" s="38"/>
      <c r="EL666" s="38"/>
      <c r="EM666" s="38"/>
      <c r="EN666" s="38"/>
      <c r="EO666" s="38"/>
      <c r="EP666" s="38"/>
      <c r="EQ666" s="38"/>
      <c r="ER666" s="38"/>
      <c r="ES666" s="38"/>
      <c r="ET666" s="38"/>
      <c r="EU666" s="38"/>
      <c r="EV666" s="38"/>
      <c r="EW666" s="38"/>
      <c r="EX666" s="38"/>
      <c r="EY666" s="38"/>
      <c r="EZ666" s="38"/>
      <c r="FA666" s="38"/>
      <c r="FB666" s="38"/>
      <c r="FC666" s="38"/>
      <c r="FD666" s="38"/>
      <c r="FE666" s="38"/>
      <c r="FF666" s="38"/>
      <c r="FG666" s="38"/>
      <c r="FH666" s="38"/>
      <c r="FI666" s="38"/>
      <c r="FJ666" s="38"/>
      <c r="FK666" s="38"/>
      <c r="FL666" s="38"/>
      <c r="FM666" s="38"/>
      <c r="FN666" s="38"/>
      <c r="FO666" s="38"/>
      <c r="FP666" s="38"/>
      <c r="FQ666" s="38"/>
      <c r="FR666" s="38"/>
      <c r="FS666" s="38"/>
      <c r="FT666" s="38"/>
      <c r="FU666" s="38"/>
      <c r="FV666" s="38"/>
      <c r="FW666" s="38"/>
      <c r="FX666" s="38"/>
      <c r="FY666" s="38"/>
      <c r="FZ666" s="38"/>
      <c r="GA666" s="38"/>
      <c r="GB666" s="38"/>
      <c r="GC666" s="38"/>
      <c r="GD666" s="38"/>
      <c r="GE666" s="38"/>
      <c r="GF666" s="38"/>
      <c r="GG666" s="38"/>
      <c r="GH666" s="38"/>
      <c r="GI666" s="38"/>
      <c r="GJ666" s="38"/>
      <c r="GK666" s="38"/>
      <c r="GL666" s="38"/>
      <c r="GM666" s="38"/>
      <c r="GN666" s="38"/>
      <c r="GO666" s="38"/>
      <c r="GP666" s="38"/>
      <c r="GQ666" s="38"/>
      <c r="GR666" s="38"/>
      <c r="GS666" s="38"/>
      <c r="GT666" s="38"/>
      <c r="GU666" s="38"/>
      <c r="GV666" s="38"/>
      <c r="GW666" s="38"/>
      <c r="GX666" s="38"/>
      <c r="GY666" s="38"/>
      <c r="GZ666" s="38"/>
      <c r="HA666" s="38"/>
      <c r="HB666" s="38"/>
      <c r="HC666" s="38"/>
      <c r="HD666" s="38"/>
      <c r="HE666" s="38"/>
      <c r="HF666" s="38"/>
      <c r="HG666" s="38"/>
      <c r="HH666" s="38"/>
      <c r="HI666" s="38"/>
      <c r="HJ666" s="38"/>
      <c r="HK666" s="38"/>
      <c r="HL666" s="38"/>
      <c r="HM666" s="38"/>
      <c r="HN666" s="38"/>
      <c r="HO666" s="38"/>
      <c r="HP666" s="38"/>
      <c r="HQ666" s="38"/>
      <c r="HR666" s="38"/>
      <c r="HS666" s="38"/>
      <c r="HT666" s="38"/>
      <c r="HU666" s="38"/>
      <c r="HV666" s="38"/>
      <c r="HW666" s="38"/>
      <c r="HX666" s="38"/>
      <c r="HY666" s="38"/>
      <c r="HZ666" s="38"/>
      <c r="IA666" s="38"/>
      <c r="IB666" s="38"/>
      <c r="IC666" s="38"/>
      <c r="ID666" s="38"/>
      <c r="IE666" s="38"/>
      <c r="IF666" s="38"/>
      <c r="IG666" s="38"/>
      <c r="IH666" s="38"/>
    </row>
    <row r="667" ht="19.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  <c r="CE667" s="38"/>
      <c r="CF667" s="38"/>
      <c r="CG667" s="38"/>
      <c r="CH667" s="38"/>
      <c r="CI667" s="38"/>
      <c r="CJ667" s="38"/>
      <c r="CK667" s="38"/>
      <c r="CL667" s="38"/>
      <c r="CM667" s="38"/>
      <c r="CN667" s="38"/>
      <c r="CO667" s="38"/>
      <c r="CP667" s="38"/>
      <c r="CQ667" s="38"/>
      <c r="CR667" s="38"/>
      <c r="CS667" s="38"/>
      <c r="CT667" s="38"/>
      <c r="CU667" s="38"/>
      <c r="CV667" s="38"/>
      <c r="CW667" s="38"/>
      <c r="CX667" s="38"/>
      <c r="CY667" s="38"/>
      <c r="CZ667" s="38"/>
      <c r="DA667" s="38"/>
      <c r="DB667" s="38"/>
      <c r="DC667" s="38"/>
      <c r="DD667" s="38"/>
      <c r="DE667" s="38"/>
      <c r="DF667" s="38"/>
      <c r="DG667" s="38"/>
      <c r="DH667" s="38"/>
      <c r="DI667" s="38"/>
      <c r="DJ667" s="38"/>
      <c r="DK667" s="38"/>
      <c r="DL667" s="38"/>
      <c r="DM667" s="38"/>
      <c r="DN667" s="38"/>
      <c r="DO667" s="38"/>
      <c r="DP667" s="38"/>
      <c r="DQ667" s="38"/>
      <c r="DR667" s="38"/>
      <c r="DS667" s="38"/>
      <c r="DT667" s="38"/>
      <c r="DU667" s="38"/>
      <c r="DV667" s="38"/>
      <c r="DW667" s="38"/>
      <c r="DX667" s="38"/>
      <c r="DY667" s="38"/>
      <c r="DZ667" s="38"/>
      <c r="EA667" s="38"/>
      <c r="EB667" s="38"/>
      <c r="EC667" s="38"/>
      <c r="ED667" s="38"/>
      <c r="EE667" s="38"/>
      <c r="EF667" s="38"/>
      <c r="EG667" s="38"/>
      <c r="EH667" s="38"/>
      <c r="EI667" s="38"/>
      <c r="EJ667" s="38"/>
      <c r="EK667" s="38"/>
      <c r="EL667" s="38"/>
      <c r="EM667" s="38"/>
      <c r="EN667" s="38"/>
      <c r="EO667" s="38"/>
      <c r="EP667" s="38"/>
      <c r="EQ667" s="38"/>
      <c r="ER667" s="38"/>
      <c r="ES667" s="38"/>
      <c r="ET667" s="38"/>
      <c r="EU667" s="38"/>
      <c r="EV667" s="38"/>
      <c r="EW667" s="38"/>
      <c r="EX667" s="38"/>
      <c r="EY667" s="38"/>
      <c r="EZ667" s="38"/>
      <c r="FA667" s="38"/>
      <c r="FB667" s="38"/>
      <c r="FC667" s="38"/>
      <c r="FD667" s="38"/>
      <c r="FE667" s="38"/>
      <c r="FF667" s="38"/>
      <c r="FG667" s="38"/>
      <c r="FH667" s="38"/>
      <c r="FI667" s="38"/>
      <c r="FJ667" s="38"/>
      <c r="FK667" s="38"/>
      <c r="FL667" s="38"/>
      <c r="FM667" s="38"/>
      <c r="FN667" s="38"/>
      <c r="FO667" s="38"/>
      <c r="FP667" s="38"/>
      <c r="FQ667" s="38"/>
      <c r="FR667" s="38"/>
      <c r="FS667" s="38"/>
      <c r="FT667" s="38"/>
      <c r="FU667" s="38"/>
      <c r="FV667" s="38"/>
      <c r="FW667" s="38"/>
      <c r="FX667" s="38"/>
      <c r="FY667" s="38"/>
      <c r="FZ667" s="38"/>
      <c r="GA667" s="38"/>
      <c r="GB667" s="38"/>
      <c r="GC667" s="38"/>
      <c r="GD667" s="38"/>
      <c r="GE667" s="38"/>
      <c r="GF667" s="38"/>
      <c r="GG667" s="38"/>
      <c r="GH667" s="38"/>
      <c r="GI667" s="38"/>
      <c r="GJ667" s="38"/>
      <c r="GK667" s="38"/>
      <c r="GL667" s="38"/>
      <c r="GM667" s="38"/>
      <c r="GN667" s="38"/>
      <c r="GO667" s="38"/>
      <c r="GP667" s="38"/>
      <c r="GQ667" s="38"/>
      <c r="GR667" s="38"/>
      <c r="GS667" s="38"/>
      <c r="GT667" s="38"/>
      <c r="GU667" s="38"/>
      <c r="GV667" s="38"/>
      <c r="GW667" s="38"/>
      <c r="GX667" s="38"/>
      <c r="GY667" s="38"/>
      <c r="GZ667" s="38"/>
      <c r="HA667" s="38"/>
      <c r="HB667" s="38"/>
      <c r="HC667" s="38"/>
      <c r="HD667" s="38"/>
      <c r="HE667" s="38"/>
      <c r="HF667" s="38"/>
      <c r="HG667" s="38"/>
      <c r="HH667" s="38"/>
      <c r="HI667" s="38"/>
      <c r="HJ667" s="38"/>
      <c r="HK667" s="38"/>
      <c r="HL667" s="38"/>
      <c r="HM667" s="38"/>
      <c r="HN667" s="38"/>
      <c r="HO667" s="38"/>
      <c r="HP667" s="38"/>
      <c r="HQ667" s="38"/>
      <c r="HR667" s="38"/>
      <c r="HS667" s="38"/>
      <c r="HT667" s="38"/>
      <c r="HU667" s="38"/>
      <c r="HV667" s="38"/>
      <c r="HW667" s="38"/>
      <c r="HX667" s="38"/>
      <c r="HY667" s="38"/>
      <c r="HZ667" s="38"/>
      <c r="IA667" s="38"/>
      <c r="IB667" s="38"/>
      <c r="IC667" s="38"/>
      <c r="ID667" s="38"/>
      <c r="IE667" s="38"/>
      <c r="IF667" s="38"/>
      <c r="IG667" s="38"/>
      <c r="IH667" s="38"/>
    </row>
    <row r="668" ht="19.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  <c r="CE668" s="38"/>
      <c r="CF668" s="38"/>
      <c r="CG668" s="38"/>
      <c r="CH668" s="38"/>
      <c r="CI668" s="38"/>
      <c r="CJ668" s="38"/>
      <c r="CK668" s="38"/>
      <c r="CL668" s="38"/>
      <c r="CM668" s="38"/>
      <c r="CN668" s="38"/>
      <c r="CO668" s="38"/>
      <c r="CP668" s="38"/>
      <c r="CQ668" s="38"/>
      <c r="CR668" s="38"/>
      <c r="CS668" s="38"/>
      <c r="CT668" s="38"/>
      <c r="CU668" s="38"/>
      <c r="CV668" s="38"/>
      <c r="CW668" s="38"/>
      <c r="CX668" s="38"/>
      <c r="CY668" s="38"/>
      <c r="CZ668" s="38"/>
      <c r="DA668" s="38"/>
      <c r="DB668" s="38"/>
      <c r="DC668" s="38"/>
      <c r="DD668" s="38"/>
      <c r="DE668" s="38"/>
      <c r="DF668" s="38"/>
      <c r="DG668" s="38"/>
      <c r="DH668" s="38"/>
      <c r="DI668" s="38"/>
      <c r="DJ668" s="38"/>
      <c r="DK668" s="38"/>
      <c r="DL668" s="38"/>
      <c r="DM668" s="38"/>
      <c r="DN668" s="38"/>
      <c r="DO668" s="38"/>
      <c r="DP668" s="38"/>
      <c r="DQ668" s="38"/>
      <c r="DR668" s="38"/>
      <c r="DS668" s="38"/>
      <c r="DT668" s="38"/>
      <c r="DU668" s="38"/>
      <c r="DV668" s="38"/>
      <c r="DW668" s="38"/>
      <c r="DX668" s="38"/>
      <c r="DY668" s="38"/>
      <c r="DZ668" s="38"/>
      <c r="EA668" s="38"/>
      <c r="EB668" s="38"/>
      <c r="EC668" s="38"/>
      <c r="ED668" s="38"/>
      <c r="EE668" s="38"/>
      <c r="EF668" s="38"/>
      <c r="EG668" s="38"/>
      <c r="EH668" s="38"/>
      <c r="EI668" s="38"/>
      <c r="EJ668" s="38"/>
      <c r="EK668" s="38"/>
      <c r="EL668" s="38"/>
      <c r="EM668" s="38"/>
      <c r="EN668" s="38"/>
      <c r="EO668" s="38"/>
      <c r="EP668" s="38"/>
      <c r="EQ668" s="38"/>
      <c r="ER668" s="38"/>
      <c r="ES668" s="38"/>
      <c r="ET668" s="38"/>
      <c r="EU668" s="38"/>
      <c r="EV668" s="38"/>
      <c r="EW668" s="38"/>
      <c r="EX668" s="38"/>
      <c r="EY668" s="38"/>
      <c r="EZ668" s="38"/>
      <c r="FA668" s="38"/>
      <c r="FB668" s="38"/>
      <c r="FC668" s="38"/>
      <c r="FD668" s="38"/>
      <c r="FE668" s="38"/>
      <c r="FF668" s="38"/>
      <c r="FG668" s="38"/>
      <c r="FH668" s="38"/>
      <c r="FI668" s="38"/>
      <c r="FJ668" s="38"/>
      <c r="FK668" s="38"/>
      <c r="FL668" s="38"/>
      <c r="FM668" s="38"/>
      <c r="FN668" s="38"/>
      <c r="FO668" s="38"/>
      <c r="FP668" s="38"/>
      <c r="FQ668" s="38"/>
      <c r="FR668" s="38"/>
      <c r="FS668" s="38"/>
      <c r="FT668" s="38"/>
      <c r="FU668" s="38"/>
      <c r="FV668" s="38"/>
      <c r="FW668" s="38"/>
      <c r="FX668" s="38"/>
      <c r="FY668" s="38"/>
      <c r="FZ668" s="38"/>
      <c r="GA668" s="38"/>
      <c r="GB668" s="38"/>
      <c r="GC668" s="38"/>
      <c r="GD668" s="38"/>
      <c r="GE668" s="38"/>
      <c r="GF668" s="38"/>
      <c r="GG668" s="38"/>
      <c r="GH668" s="38"/>
      <c r="GI668" s="38"/>
      <c r="GJ668" s="38"/>
      <c r="GK668" s="38"/>
      <c r="GL668" s="38"/>
      <c r="GM668" s="38"/>
      <c r="GN668" s="38"/>
      <c r="GO668" s="38"/>
      <c r="GP668" s="38"/>
      <c r="GQ668" s="38"/>
      <c r="GR668" s="38"/>
      <c r="GS668" s="38"/>
      <c r="GT668" s="38"/>
      <c r="GU668" s="38"/>
      <c r="GV668" s="38"/>
      <c r="GW668" s="38"/>
      <c r="GX668" s="38"/>
      <c r="GY668" s="38"/>
      <c r="GZ668" s="38"/>
      <c r="HA668" s="38"/>
      <c r="HB668" s="38"/>
      <c r="HC668" s="38"/>
      <c r="HD668" s="38"/>
      <c r="HE668" s="38"/>
      <c r="HF668" s="38"/>
      <c r="HG668" s="38"/>
      <c r="HH668" s="38"/>
      <c r="HI668" s="38"/>
      <c r="HJ668" s="38"/>
      <c r="HK668" s="38"/>
      <c r="HL668" s="38"/>
      <c r="HM668" s="38"/>
      <c r="HN668" s="38"/>
      <c r="HO668" s="38"/>
      <c r="HP668" s="38"/>
      <c r="HQ668" s="38"/>
      <c r="HR668" s="38"/>
      <c r="HS668" s="38"/>
      <c r="HT668" s="38"/>
      <c r="HU668" s="38"/>
      <c r="HV668" s="38"/>
      <c r="HW668" s="38"/>
      <c r="HX668" s="38"/>
      <c r="HY668" s="38"/>
      <c r="HZ668" s="38"/>
      <c r="IA668" s="38"/>
      <c r="IB668" s="38"/>
      <c r="IC668" s="38"/>
      <c r="ID668" s="38"/>
      <c r="IE668" s="38"/>
      <c r="IF668" s="38"/>
      <c r="IG668" s="38"/>
      <c r="IH668" s="38"/>
    </row>
    <row r="669" ht="19.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  <c r="CE669" s="38"/>
      <c r="CF669" s="38"/>
      <c r="CG669" s="38"/>
      <c r="CH669" s="38"/>
      <c r="CI669" s="38"/>
      <c r="CJ669" s="38"/>
      <c r="CK669" s="38"/>
      <c r="CL669" s="38"/>
      <c r="CM669" s="38"/>
      <c r="CN669" s="38"/>
      <c r="CO669" s="38"/>
      <c r="CP669" s="38"/>
      <c r="CQ669" s="38"/>
      <c r="CR669" s="38"/>
      <c r="CS669" s="38"/>
      <c r="CT669" s="38"/>
      <c r="CU669" s="38"/>
      <c r="CV669" s="38"/>
      <c r="CW669" s="38"/>
      <c r="CX669" s="38"/>
      <c r="CY669" s="38"/>
      <c r="CZ669" s="38"/>
      <c r="DA669" s="38"/>
      <c r="DB669" s="38"/>
      <c r="DC669" s="38"/>
      <c r="DD669" s="38"/>
      <c r="DE669" s="38"/>
      <c r="DF669" s="38"/>
      <c r="DG669" s="38"/>
      <c r="DH669" s="38"/>
      <c r="DI669" s="38"/>
      <c r="DJ669" s="38"/>
      <c r="DK669" s="38"/>
      <c r="DL669" s="38"/>
      <c r="DM669" s="38"/>
      <c r="DN669" s="38"/>
      <c r="DO669" s="38"/>
      <c r="DP669" s="38"/>
      <c r="DQ669" s="38"/>
      <c r="DR669" s="38"/>
      <c r="DS669" s="38"/>
      <c r="DT669" s="38"/>
      <c r="DU669" s="38"/>
      <c r="DV669" s="38"/>
      <c r="DW669" s="38"/>
      <c r="DX669" s="38"/>
      <c r="DY669" s="38"/>
      <c r="DZ669" s="38"/>
      <c r="EA669" s="38"/>
      <c r="EB669" s="38"/>
      <c r="EC669" s="38"/>
      <c r="ED669" s="38"/>
      <c r="EE669" s="38"/>
      <c r="EF669" s="38"/>
      <c r="EG669" s="38"/>
      <c r="EH669" s="38"/>
      <c r="EI669" s="38"/>
      <c r="EJ669" s="38"/>
      <c r="EK669" s="38"/>
      <c r="EL669" s="38"/>
      <c r="EM669" s="38"/>
      <c r="EN669" s="38"/>
      <c r="EO669" s="38"/>
      <c r="EP669" s="38"/>
      <c r="EQ669" s="38"/>
      <c r="ER669" s="38"/>
      <c r="ES669" s="38"/>
      <c r="ET669" s="38"/>
      <c r="EU669" s="38"/>
      <c r="EV669" s="38"/>
      <c r="EW669" s="38"/>
      <c r="EX669" s="38"/>
      <c r="EY669" s="38"/>
      <c r="EZ669" s="38"/>
      <c r="FA669" s="38"/>
      <c r="FB669" s="38"/>
      <c r="FC669" s="38"/>
      <c r="FD669" s="38"/>
      <c r="FE669" s="38"/>
      <c r="FF669" s="38"/>
      <c r="FG669" s="38"/>
      <c r="FH669" s="38"/>
      <c r="FI669" s="38"/>
      <c r="FJ669" s="38"/>
      <c r="FK669" s="38"/>
      <c r="FL669" s="38"/>
      <c r="FM669" s="38"/>
      <c r="FN669" s="38"/>
      <c r="FO669" s="38"/>
      <c r="FP669" s="38"/>
      <c r="FQ669" s="38"/>
      <c r="FR669" s="38"/>
      <c r="FS669" s="38"/>
      <c r="FT669" s="38"/>
      <c r="FU669" s="38"/>
      <c r="FV669" s="38"/>
      <c r="FW669" s="38"/>
      <c r="FX669" s="38"/>
      <c r="FY669" s="38"/>
      <c r="FZ669" s="38"/>
      <c r="GA669" s="38"/>
      <c r="GB669" s="38"/>
      <c r="GC669" s="38"/>
      <c r="GD669" s="38"/>
      <c r="GE669" s="38"/>
      <c r="GF669" s="38"/>
      <c r="GG669" s="38"/>
      <c r="GH669" s="38"/>
      <c r="GI669" s="38"/>
      <c r="GJ669" s="38"/>
      <c r="GK669" s="38"/>
      <c r="GL669" s="38"/>
      <c r="GM669" s="38"/>
      <c r="GN669" s="38"/>
      <c r="GO669" s="38"/>
      <c r="GP669" s="38"/>
      <c r="GQ669" s="38"/>
      <c r="GR669" s="38"/>
      <c r="GS669" s="38"/>
      <c r="GT669" s="38"/>
      <c r="GU669" s="38"/>
      <c r="GV669" s="38"/>
      <c r="GW669" s="38"/>
      <c r="GX669" s="38"/>
      <c r="GY669" s="38"/>
      <c r="GZ669" s="38"/>
      <c r="HA669" s="38"/>
      <c r="HB669" s="38"/>
      <c r="HC669" s="38"/>
      <c r="HD669" s="38"/>
      <c r="HE669" s="38"/>
      <c r="HF669" s="38"/>
      <c r="HG669" s="38"/>
      <c r="HH669" s="38"/>
      <c r="HI669" s="38"/>
      <c r="HJ669" s="38"/>
      <c r="HK669" s="38"/>
      <c r="HL669" s="38"/>
      <c r="HM669" s="38"/>
      <c r="HN669" s="38"/>
      <c r="HO669" s="38"/>
      <c r="HP669" s="38"/>
      <c r="HQ669" s="38"/>
      <c r="HR669" s="38"/>
      <c r="HS669" s="38"/>
      <c r="HT669" s="38"/>
      <c r="HU669" s="38"/>
      <c r="HV669" s="38"/>
      <c r="HW669" s="38"/>
      <c r="HX669" s="38"/>
      <c r="HY669" s="38"/>
      <c r="HZ669" s="38"/>
      <c r="IA669" s="38"/>
      <c r="IB669" s="38"/>
      <c r="IC669" s="38"/>
      <c r="ID669" s="38"/>
      <c r="IE669" s="38"/>
      <c r="IF669" s="38"/>
      <c r="IG669" s="38"/>
      <c r="IH669" s="38"/>
    </row>
    <row r="670" ht="19.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  <c r="CE670" s="38"/>
      <c r="CF670" s="38"/>
      <c r="CG670" s="38"/>
      <c r="CH670" s="38"/>
      <c r="CI670" s="38"/>
      <c r="CJ670" s="38"/>
      <c r="CK670" s="38"/>
      <c r="CL670" s="38"/>
      <c r="CM670" s="38"/>
      <c r="CN670" s="38"/>
      <c r="CO670" s="38"/>
      <c r="CP670" s="38"/>
      <c r="CQ670" s="38"/>
      <c r="CR670" s="38"/>
      <c r="CS670" s="38"/>
      <c r="CT670" s="38"/>
      <c r="CU670" s="38"/>
      <c r="CV670" s="38"/>
      <c r="CW670" s="38"/>
      <c r="CX670" s="38"/>
      <c r="CY670" s="38"/>
      <c r="CZ670" s="38"/>
      <c r="DA670" s="38"/>
      <c r="DB670" s="38"/>
      <c r="DC670" s="38"/>
      <c r="DD670" s="38"/>
      <c r="DE670" s="38"/>
      <c r="DF670" s="38"/>
      <c r="DG670" s="38"/>
      <c r="DH670" s="38"/>
      <c r="DI670" s="38"/>
      <c r="DJ670" s="38"/>
      <c r="DK670" s="38"/>
      <c r="DL670" s="38"/>
      <c r="DM670" s="38"/>
      <c r="DN670" s="38"/>
      <c r="DO670" s="38"/>
      <c r="DP670" s="38"/>
      <c r="DQ670" s="38"/>
      <c r="DR670" s="38"/>
      <c r="DS670" s="38"/>
      <c r="DT670" s="38"/>
      <c r="DU670" s="38"/>
      <c r="DV670" s="38"/>
      <c r="DW670" s="38"/>
      <c r="DX670" s="38"/>
      <c r="DY670" s="38"/>
      <c r="DZ670" s="38"/>
      <c r="EA670" s="38"/>
      <c r="EB670" s="38"/>
      <c r="EC670" s="38"/>
      <c r="ED670" s="38"/>
      <c r="EE670" s="38"/>
      <c r="EF670" s="38"/>
      <c r="EG670" s="38"/>
      <c r="EH670" s="38"/>
      <c r="EI670" s="38"/>
      <c r="EJ670" s="38"/>
      <c r="EK670" s="38"/>
      <c r="EL670" s="38"/>
      <c r="EM670" s="38"/>
      <c r="EN670" s="38"/>
      <c r="EO670" s="38"/>
      <c r="EP670" s="38"/>
      <c r="EQ670" s="38"/>
      <c r="ER670" s="38"/>
      <c r="ES670" s="38"/>
      <c r="ET670" s="38"/>
      <c r="EU670" s="38"/>
      <c r="EV670" s="38"/>
      <c r="EW670" s="38"/>
      <c r="EX670" s="38"/>
      <c r="EY670" s="38"/>
      <c r="EZ670" s="38"/>
      <c r="FA670" s="38"/>
      <c r="FB670" s="38"/>
      <c r="FC670" s="38"/>
      <c r="FD670" s="38"/>
      <c r="FE670" s="38"/>
      <c r="FF670" s="38"/>
      <c r="FG670" s="38"/>
      <c r="FH670" s="38"/>
      <c r="FI670" s="38"/>
      <c r="FJ670" s="38"/>
      <c r="FK670" s="38"/>
      <c r="FL670" s="38"/>
      <c r="FM670" s="38"/>
      <c r="FN670" s="38"/>
      <c r="FO670" s="38"/>
      <c r="FP670" s="38"/>
      <c r="FQ670" s="38"/>
      <c r="FR670" s="38"/>
      <c r="FS670" s="38"/>
      <c r="FT670" s="38"/>
      <c r="FU670" s="38"/>
      <c r="FV670" s="38"/>
      <c r="FW670" s="38"/>
      <c r="FX670" s="38"/>
      <c r="FY670" s="38"/>
      <c r="FZ670" s="38"/>
      <c r="GA670" s="38"/>
      <c r="GB670" s="38"/>
      <c r="GC670" s="38"/>
      <c r="GD670" s="38"/>
      <c r="GE670" s="38"/>
      <c r="GF670" s="38"/>
      <c r="GG670" s="38"/>
      <c r="GH670" s="38"/>
      <c r="GI670" s="38"/>
      <c r="GJ670" s="38"/>
      <c r="GK670" s="38"/>
      <c r="GL670" s="38"/>
      <c r="GM670" s="38"/>
      <c r="GN670" s="38"/>
      <c r="GO670" s="38"/>
      <c r="GP670" s="38"/>
      <c r="GQ670" s="38"/>
      <c r="GR670" s="38"/>
      <c r="GS670" s="38"/>
      <c r="GT670" s="38"/>
      <c r="GU670" s="38"/>
      <c r="GV670" s="38"/>
      <c r="GW670" s="38"/>
      <c r="GX670" s="38"/>
      <c r="GY670" s="38"/>
      <c r="GZ670" s="38"/>
      <c r="HA670" s="38"/>
      <c r="HB670" s="38"/>
      <c r="HC670" s="38"/>
      <c r="HD670" s="38"/>
      <c r="HE670" s="38"/>
      <c r="HF670" s="38"/>
      <c r="HG670" s="38"/>
      <c r="HH670" s="38"/>
      <c r="HI670" s="38"/>
      <c r="HJ670" s="38"/>
      <c r="HK670" s="38"/>
      <c r="HL670" s="38"/>
      <c r="HM670" s="38"/>
      <c r="HN670" s="38"/>
      <c r="HO670" s="38"/>
      <c r="HP670" s="38"/>
      <c r="HQ670" s="38"/>
      <c r="HR670" s="38"/>
      <c r="HS670" s="38"/>
      <c r="HT670" s="38"/>
      <c r="HU670" s="38"/>
      <c r="HV670" s="38"/>
      <c r="HW670" s="38"/>
      <c r="HX670" s="38"/>
      <c r="HY670" s="38"/>
      <c r="HZ670" s="38"/>
      <c r="IA670" s="38"/>
      <c r="IB670" s="38"/>
      <c r="IC670" s="38"/>
      <c r="ID670" s="38"/>
      <c r="IE670" s="38"/>
      <c r="IF670" s="38"/>
      <c r="IG670" s="38"/>
      <c r="IH670" s="38"/>
    </row>
    <row r="671" ht="19.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  <c r="CE671" s="38"/>
      <c r="CF671" s="38"/>
      <c r="CG671" s="38"/>
      <c r="CH671" s="38"/>
      <c r="CI671" s="38"/>
      <c r="CJ671" s="38"/>
      <c r="CK671" s="38"/>
      <c r="CL671" s="38"/>
      <c r="CM671" s="38"/>
      <c r="CN671" s="38"/>
      <c r="CO671" s="38"/>
      <c r="CP671" s="38"/>
      <c r="CQ671" s="38"/>
      <c r="CR671" s="38"/>
      <c r="CS671" s="38"/>
      <c r="CT671" s="38"/>
      <c r="CU671" s="38"/>
      <c r="CV671" s="38"/>
      <c r="CW671" s="38"/>
      <c r="CX671" s="38"/>
      <c r="CY671" s="38"/>
      <c r="CZ671" s="38"/>
      <c r="DA671" s="38"/>
      <c r="DB671" s="38"/>
      <c r="DC671" s="38"/>
      <c r="DD671" s="38"/>
      <c r="DE671" s="38"/>
      <c r="DF671" s="38"/>
      <c r="DG671" s="38"/>
      <c r="DH671" s="38"/>
      <c r="DI671" s="38"/>
      <c r="DJ671" s="38"/>
      <c r="DK671" s="38"/>
      <c r="DL671" s="38"/>
      <c r="DM671" s="38"/>
      <c r="DN671" s="38"/>
      <c r="DO671" s="38"/>
      <c r="DP671" s="38"/>
      <c r="DQ671" s="38"/>
      <c r="DR671" s="38"/>
      <c r="DS671" s="38"/>
      <c r="DT671" s="38"/>
      <c r="DU671" s="38"/>
      <c r="DV671" s="38"/>
      <c r="DW671" s="38"/>
      <c r="DX671" s="38"/>
      <c r="DY671" s="38"/>
      <c r="DZ671" s="38"/>
      <c r="EA671" s="38"/>
      <c r="EB671" s="38"/>
      <c r="EC671" s="38"/>
      <c r="ED671" s="38"/>
      <c r="EE671" s="38"/>
      <c r="EF671" s="38"/>
      <c r="EG671" s="38"/>
      <c r="EH671" s="38"/>
      <c r="EI671" s="38"/>
      <c r="EJ671" s="38"/>
      <c r="EK671" s="38"/>
      <c r="EL671" s="38"/>
      <c r="EM671" s="38"/>
      <c r="EN671" s="38"/>
      <c r="EO671" s="38"/>
      <c r="EP671" s="38"/>
      <c r="EQ671" s="38"/>
      <c r="ER671" s="38"/>
      <c r="ES671" s="38"/>
      <c r="ET671" s="38"/>
      <c r="EU671" s="38"/>
      <c r="EV671" s="38"/>
      <c r="EW671" s="38"/>
      <c r="EX671" s="38"/>
      <c r="EY671" s="38"/>
      <c r="EZ671" s="38"/>
      <c r="FA671" s="38"/>
      <c r="FB671" s="38"/>
      <c r="FC671" s="38"/>
      <c r="FD671" s="38"/>
      <c r="FE671" s="38"/>
      <c r="FF671" s="38"/>
      <c r="FG671" s="38"/>
      <c r="FH671" s="38"/>
      <c r="FI671" s="38"/>
      <c r="FJ671" s="38"/>
      <c r="FK671" s="38"/>
      <c r="FL671" s="38"/>
      <c r="FM671" s="38"/>
      <c r="FN671" s="38"/>
      <c r="FO671" s="38"/>
      <c r="FP671" s="38"/>
      <c r="FQ671" s="38"/>
      <c r="FR671" s="38"/>
      <c r="FS671" s="38"/>
      <c r="FT671" s="38"/>
      <c r="FU671" s="38"/>
      <c r="FV671" s="38"/>
      <c r="FW671" s="38"/>
      <c r="FX671" s="38"/>
      <c r="FY671" s="38"/>
      <c r="FZ671" s="38"/>
      <c r="GA671" s="38"/>
      <c r="GB671" s="38"/>
      <c r="GC671" s="38"/>
      <c r="GD671" s="38"/>
      <c r="GE671" s="38"/>
      <c r="GF671" s="38"/>
      <c r="GG671" s="38"/>
      <c r="GH671" s="38"/>
      <c r="GI671" s="38"/>
      <c r="GJ671" s="38"/>
      <c r="GK671" s="38"/>
      <c r="GL671" s="38"/>
      <c r="GM671" s="38"/>
      <c r="GN671" s="38"/>
      <c r="GO671" s="38"/>
      <c r="GP671" s="38"/>
      <c r="GQ671" s="38"/>
      <c r="GR671" s="38"/>
      <c r="GS671" s="38"/>
      <c r="GT671" s="38"/>
      <c r="GU671" s="38"/>
      <c r="GV671" s="38"/>
      <c r="GW671" s="38"/>
      <c r="GX671" s="38"/>
      <c r="GY671" s="38"/>
      <c r="GZ671" s="38"/>
      <c r="HA671" s="38"/>
      <c r="HB671" s="38"/>
      <c r="HC671" s="38"/>
      <c r="HD671" s="38"/>
      <c r="HE671" s="38"/>
      <c r="HF671" s="38"/>
      <c r="HG671" s="38"/>
      <c r="HH671" s="38"/>
      <c r="HI671" s="38"/>
      <c r="HJ671" s="38"/>
      <c r="HK671" s="38"/>
      <c r="HL671" s="38"/>
      <c r="HM671" s="38"/>
      <c r="HN671" s="38"/>
      <c r="HO671" s="38"/>
      <c r="HP671" s="38"/>
      <c r="HQ671" s="38"/>
      <c r="HR671" s="38"/>
      <c r="HS671" s="38"/>
      <c r="HT671" s="38"/>
      <c r="HU671" s="38"/>
      <c r="HV671" s="38"/>
      <c r="HW671" s="38"/>
      <c r="HX671" s="38"/>
      <c r="HY671" s="38"/>
      <c r="HZ671" s="38"/>
      <c r="IA671" s="38"/>
      <c r="IB671" s="38"/>
      <c r="IC671" s="38"/>
      <c r="ID671" s="38"/>
      <c r="IE671" s="38"/>
      <c r="IF671" s="38"/>
      <c r="IG671" s="38"/>
      <c r="IH671" s="38"/>
    </row>
    <row r="672" ht="19.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  <c r="CE672" s="38"/>
      <c r="CF672" s="38"/>
      <c r="CG672" s="38"/>
      <c r="CH672" s="38"/>
      <c r="CI672" s="38"/>
      <c r="CJ672" s="38"/>
      <c r="CK672" s="38"/>
      <c r="CL672" s="38"/>
      <c r="CM672" s="38"/>
      <c r="CN672" s="38"/>
      <c r="CO672" s="38"/>
      <c r="CP672" s="38"/>
      <c r="CQ672" s="38"/>
      <c r="CR672" s="38"/>
      <c r="CS672" s="38"/>
      <c r="CT672" s="38"/>
      <c r="CU672" s="38"/>
      <c r="CV672" s="38"/>
      <c r="CW672" s="38"/>
      <c r="CX672" s="38"/>
      <c r="CY672" s="38"/>
      <c r="CZ672" s="38"/>
      <c r="DA672" s="38"/>
      <c r="DB672" s="38"/>
      <c r="DC672" s="38"/>
      <c r="DD672" s="38"/>
      <c r="DE672" s="38"/>
      <c r="DF672" s="38"/>
      <c r="DG672" s="38"/>
      <c r="DH672" s="38"/>
      <c r="DI672" s="38"/>
      <c r="DJ672" s="38"/>
      <c r="DK672" s="38"/>
      <c r="DL672" s="38"/>
      <c r="DM672" s="38"/>
      <c r="DN672" s="38"/>
      <c r="DO672" s="38"/>
      <c r="DP672" s="38"/>
      <c r="DQ672" s="38"/>
      <c r="DR672" s="38"/>
      <c r="DS672" s="38"/>
      <c r="DT672" s="38"/>
      <c r="DU672" s="38"/>
      <c r="DV672" s="38"/>
      <c r="DW672" s="38"/>
      <c r="DX672" s="38"/>
      <c r="DY672" s="38"/>
      <c r="DZ672" s="38"/>
      <c r="EA672" s="38"/>
      <c r="EB672" s="38"/>
      <c r="EC672" s="38"/>
      <c r="ED672" s="38"/>
      <c r="EE672" s="38"/>
      <c r="EF672" s="38"/>
      <c r="EG672" s="38"/>
      <c r="EH672" s="38"/>
      <c r="EI672" s="38"/>
      <c r="EJ672" s="38"/>
      <c r="EK672" s="38"/>
      <c r="EL672" s="38"/>
      <c r="EM672" s="38"/>
      <c r="EN672" s="38"/>
      <c r="EO672" s="38"/>
      <c r="EP672" s="38"/>
      <c r="EQ672" s="38"/>
      <c r="ER672" s="38"/>
      <c r="ES672" s="38"/>
      <c r="ET672" s="38"/>
      <c r="EU672" s="38"/>
      <c r="EV672" s="38"/>
      <c r="EW672" s="38"/>
      <c r="EX672" s="38"/>
      <c r="EY672" s="38"/>
      <c r="EZ672" s="38"/>
      <c r="FA672" s="38"/>
      <c r="FB672" s="38"/>
      <c r="FC672" s="38"/>
      <c r="FD672" s="38"/>
      <c r="FE672" s="38"/>
      <c r="FF672" s="38"/>
      <c r="FG672" s="38"/>
      <c r="FH672" s="38"/>
      <c r="FI672" s="38"/>
      <c r="FJ672" s="38"/>
      <c r="FK672" s="38"/>
      <c r="FL672" s="38"/>
      <c r="FM672" s="38"/>
      <c r="FN672" s="38"/>
      <c r="FO672" s="38"/>
      <c r="FP672" s="38"/>
      <c r="FQ672" s="38"/>
      <c r="FR672" s="38"/>
      <c r="FS672" s="38"/>
      <c r="FT672" s="38"/>
      <c r="FU672" s="38"/>
      <c r="FV672" s="38"/>
      <c r="FW672" s="38"/>
      <c r="FX672" s="38"/>
      <c r="FY672" s="38"/>
      <c r="FZ672" s="38"/>
      <c r="GA672" s="38"/>
      <c r="GB672" s="38"/>
      <c r="GC672" s="38"/>
      <c r="GD672" s="38"/>
      <c r="GE672" s="38"/>
      <c r="GF672" s="38"/>
      <c r="GG672" s="38"/>
      <c r="GH672" s="38"/>
      <c r="GI672" s="38"/>
      <c r="GJ672" s="38"/>
      <c r="GK672" s="38"/>
      <c r="GL672" s="38"/>
      <c r="GM672" s="38"/>
      <c r="GN672" s="38"/>
      <c r="GO672" s="38"/>
      <c r="GP672" s="38"/>
      <c r="GQ672" s="38"/>
      <c r="GR672" s="38"/>
      <c r="GS672" s="38"/>
      <c r="GT672" s="38"/>
      <c r="GU672" s="38"/>
      <c r="GV672" s="38"/>
      <c r="GW672" s="38"/>
      <c r="GX672" s="38"/>
      <c r="GY672" s="38"/>
      <c r="GZ672" s="38"/>
      <c r="HA672" s="38"/>
      <c r="HB672" s="38"/>
      <c r="HC672" s="38"/>
      <c r="HD672" s="38"/>
      <c r="HE672" s="38"/>
      <c r="HF672" s="38"/>
      <c r="HG672" s="38"/>
      <c r="HH672" s="38"/>
      <c r="HI672" s="38"/>
      <c r="HJ672" s="38"/>
      <c r="HK672" s="38"/>
      <c r="HL672" s="38"/>
      <c r="HM672" s="38"/>
      <c r="HN672" s="38"/>
      <c r="HO672" s="38"/>
      <c r="HP672" s="38"/>
      <c r="HQ672" s="38"/>
      <c r="HR672" s="38"/>
      <c r="HS672" s="38"/>
      <c r="HT672" s="38"/>
      <c r="HU672" s="38"/>
      <c r="HV672" s="38"/>
      <c r="HW672" s="38"/>
      <c r="HX672" s="38"/>
      <c r="HY672" s="38"/>
      <c r="HZ672" s="38"/>
      <c r="IA672" s="38"/>
      <c r="IB672" s="38"/>
      <c r="IC672" s="38"/>
      <c r="ID672" s="38"/>
      <c r="IE672" s="38"/>
      <c r="IF672" s="38"/>
      <c r="IG672" s="38"/>
      <c r="IH672" s="38"/>
    </row>
    <row r="673" ht="19.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  <c r="CE673" s="38"/>
      <c r="CF673" s="38"/>
      <c r="CG673" s="38"/>
      <c r="CH673" s="38"/>
      <c r="CI673" s="38"/>
      <c r="CJ673" s="38"/>
      <c r="CK673" s="38"/>
      <c r="CL673" s="38"/>
      <c r="CM673" s="38"/>
      <c r="CN673" s="38"/>
      <c r="CO673" s="38"/>
      <c r="CP673" s="38"/>
      <c r="CQ673" s="38"/>
      <c r="CR673" s="38"/>
      <c r="CS673" s="38"/>
      <c r="CT673" s="38"/>
      <c r="CU673" s="38"/>
      <c r="CV673" s="38"/>
      <c r="CW673" s="38"/>
      <c r="CX673" s="38"/>
      <c r="CY673" s="38"/>
      <c r="CZ673" s="38"/>
      <c r="DA673" s="38"/>
      <c r="DB673" s="38"/>
      <c r="DC673" s="38"/>
      <c r="DD673" s="38"/>
      <c r="DE673" s="38"/>
      <c r="DF673" s="38"/>
      <c r="DG673" s="38"/>
      <c r="DH673" s="38"/>
      <c r="DI673" s="38"/>
      <c r="DJ673" s="38"/>
      <c r="DK673" s="38"/>
      <c r="DL673" s="38"/>
      <c r="DM673" s="38"/>
      <c r="DN673" s="38"/>
      <c r="DO673" s="38"/>
      <c r="DP673" s="38"/>
      <c r="DQ673" s="38"/>
      <c r="DR673" s="38"/>
      <c r="DS673" s="38"/>
      <c r="DT673" s="38"/>
      <c r="DU673" s="38"/>
      <c r="DV673" s="38"/>
      <c r="DW673" s="38"/>
      <c r="DX673" s="38"/>
      <c r="DY673" s="38"/>
      <c r="DZ673" s="38"/>
      <c r="EA673" s="38"/>
      <c r="EB673" s="38"/>
      <c r="EC673" s="38"/>
      <c r="ED673" s="38"/>
      <c r="EE673" s="38"/>
      <c r="EF673" s="38"/>
      <c r="EG673" s="38"/>
      <c r="EH673" s="38"/>
      <c r="EI673" s="38"/>
      <c r="EJ673" s="38"/>
      <c r="EK673" s="38"/>
      <c r="EL673" s="38"/>
      <c r="EM673" s="38"/>
      <c r="EN673" s="38"/>
      <c r="EO673" s="38"/>
      <c r="EP673" s="38"/>
      <c r="EQ673" s="38"/>
      <c r="ER673" s="38"/>
      <c r="ES673" s="38"/>
      <c r="ET673" s="38"/>
      <c r="EU673" s="38"/>
      <c r="EV673" s="38"/>
      <c r="EW673" s="38"/>
      <c r="EX673" s="38"/>
      <c r="EY673" s="38"/>
      <c r="EZ673" s="38"/>
      <c r="FA673" s="38"/>
      <c r="FB673" s="38"/>
      <c r="FC673" s="38"/>
      <c r="FD673" s="38"/>
      <c r="FE673" s="38"/>
      <c r="FF673" s="38"/>
      <c r="FG673" s="38"/>
      <c r="FH673" s="38"/>
      <c r="FI673" s="38"/>
      <c r="FJ673" s="38"/>
      <c r="FK673" s="38"/>
      <c r="FL673" s="38"/>
      <c r="FM673" s="38"/>
      <c r="FN673" s="38"/>
      <c r="FO673" s="38"/>
      <c r="FP673" s="38"/>
      <c r="FQ673" s="38"/>
      <c r="FR673" s="38"/>
      <c r="FS673" s="38"/>
      <c r="FT673" s="38"/>
      <c r="FU673" s="38"/>
      <c r="FV673" s="38"/>
      <c r="FW673" s="38"/>
      <c r="FX673" s="38"/>
      <c r="FY673" s="38"/>
      <c r="FZ673" s="38"/>
      <c r="GA673" s="38"/>
      <c r="GB673" s="38"/>
      <c r="GC673" s="38"/>
      <c r="GD673" s="38"/>
      <c r="GE673" s="38"/>
      <c r="GF673" s="38"/>
      <c r="GG673" s="38"/>
      <c r="GH673" s="38"/>
      <c r="GI673" s="38"/>
      <c r="GJ673" s="38"/>
      <c r="GK673" s="38"/>
      <c r="GL673" s="38"/>
      <c r="GM673" s="38"/>
      <c r="GN673" s="38"/>
      <c r="GO673" s="38"/>
      <c r="GP673" s="38"/>
      <c r="GQ673" s="38"/>
      <c r="GR673" s="38"/>
      <c r="GS673" s="38"/>
      <c r="GT673" s="38"/>
      <c r="GU673" s="38"/>
      <c r="GV673" s="38"/>
      <c r="GW673" s="38"/>
      <c r="GX673" s="38"/>
      <c r="GY673" s="38"/>
      <c r="GZ673" s="38"/>
      <c r="HA673" s="38"/>
      <c r="HB673" s="38"/>
      <c r="HC673" s="38"/>
      <c r="HD673" s="38"/>
      <c r="HE673" s="38"/>
      <c r="HF673" s="38"/>
      <c r="HG673" s="38"/>
      <c r="HH673" s="38"/>
      <c r="HI673" s="38"/>
      <c r="HJ673" s="38"/>
      <c r="HK673" s="38"/>
      <c r="HL673" s="38"/>
      <c r="HM673" s="38"/>
      <c r="HN673" s="38"/>
      <c r="HO673" s="38"/>
      <c r="HP673" s="38"/>
      <c r="HQ673" s="38"/>
      <c r="HR673" s="38"/>
      <c r="HS673" s="38"/>
      <c r="HT673" s="38"/>
      <c r="HU673" s="38"/>
      <c r="HV673" s="38"/>
      <c r="HW673" s="38"/>
      <c r="HX673" s="38"/>
      <c r="HY673" s="38"/>
      <c r="HZ673" s="38"/>
      <c r="IA673" s="38"/>
      <c r="IB673" s="38"/>
      <c r="IC673" s="38"/>
      <c r="ID673" s="38"/>
      <c r="IE673" s="38"/>
      <c r="IF673" s="38"/>
      <c r="IG673" s="38"/>
      <c r="IH673" s="38"/>
    </row>
    <row r="674" ht="19.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  <c r="CE674" s="38"/>
      <c r="CF674" s="38"/>
      <c r="CG674" s="38"/>
      <c r="CH674" s="38"/>
      <c r="CI674" s="38"/>
      <c r="CJ674" s="38"/>
      <c r="CK674" s="38"/>
      <c r="CL674" s="38"/>
      <c r="CM674" s="38"/>
      <c r="CN674" s="38"/>
      <c r="CO674" s="38"/>
      <c r="CP674" s="38"/>
      <c r="CQ674" s="38"/>
      <c r="CR674" s="38"/>
      <c r="CS674" s="38"/>
      <c r="CT674" s="38"/>
      <c r="CU674" s="38"/>
      <c r="CV674" s="38"/>
      <c r="CW674" s="38"/>
      <c r="CX674" s="38"/>
      <c r="CY674" s="38"/>
      <c r="CZ674" s="38"/>
      <c r="DA674" s="38"/>
      <c r="DB674" s="38"/>
      <c r="DC674" s="38"/>
      <c r="DD674" s="38"/>
      <c r="DE674" s="38"/>
      <c r="DF674" s="38"/>
      <c r="DG674" s="38"/>
      <c r="DH674" s="38"/>
      <c r="DI674" s="38"/>
      <c r="DJ674" s="38"/>
      <c r="DK674" s="38"/>
      <c r="DL674" s="38"/>
      <c r="DM674" s="38"/>
      <c r="DN674" s="38"/>
      <c r="DO674" s="38"/>
      <c r="DP674" s="38"/>
      <c r="DQ674" s="38"/>
      <c r="DR674" s="38"/>
      <c r="DS674" s="38"/>
      <c r="DT674" s="38"/>
      <c r="DU674" s="38"/>
      <c r="DV674" s="38"/>
      <c r="DW674" s="38"/>
      <c r="DX674" s="38"/>
      <c r="DY674" s="38"/>
      <c r="DZ674" s="38"/>
      <c r="EA674" s="38"/>
      <c r="EB674" s="38"/>
      <c r="EC674" s="38"/>
      <c r="ED674" s="38"/>
      <c r="EE674" s="38"/>
      <c r="EF674" s="38"/>
      <c r="EG674" s="38"/>
      <c r="EH674" s="38"/>
      <c r="EI674" s="38"/>
      <c r="EJ674" s="38"/>
      <c r="EK674" s="38"/>
      <c r="EL674" s="38"/>
      <c r="EM674" s="38"/>
      <c r="EN674" s="38"/>
      <c r="EO674" s="38"/>
      <c r="EP674" s="38"/>
      <c r="EQ674" s="38"/>
      <c r="ER674" s="38"/>
      <c r="ES674" s="38"/>
      <c r="ET674" s="38"/>
      <c r="EU674" s="38"/>
      <c r="EV674" s="38"/>
      <c r="EW674" s="38"/>
      <c r="EX674" s="38"/>
      <c r="EY674" s="38"/>
      <c r="EZ674" s="38"/>
      <c r="FA674" s="38"/>
      <c r="FB674" s="38"/>
      <c r="FC674" s="38"/>
      <c r="FD674" s="38"/>
      <c r="FE674" s="38"/>
      <c r="FF674" s="38"/>
      <c r="FG674" s="38"/>
      <c r="FH674" s="38"/>
      <c r="FI674" s="38"/>
      <c r="FJ674" s="38"/>
      <c r="FK674" s="38"/>
      <c r="FL674" s="38"/>
      <c r="FM674" s="38"/>
      <c r="FN674" s="38"/>
      <c r="FO674" s="38"/>
      <c r="FP674" s="38"/>
      <c r="FQ674" s="38"/>
      <c r="FR674" s="38"/>
      <c r="FS674" s="38"/>
      <c r="FT674" s="38"/>
      <c r="FU674" s="38"/>
      <c r="FV674" s="38"/>
      <c r="FW674" s="38"/>
      <c r="FX674" s="38"/>
      <c r="FY674" s="38"/>
      <c r="FZ674" s="38"/>
      <c r="GA674" s="38"/>
      <c r="GB674" s="38"/>
      <c r="GC674" s="38"/>
      <c r="GD674" s="38"/>
      <c r="GE674" s="38"/>
      <c r="GF674" s="38"/>
      <c r="GG674" s="38"/>
      <c r="GH674" s="38"/>
      <c r="GI674" s="38"/>
      <c r="GJ674" s="38"/>
      <c r="GK674" s="38"/>
      <c r="GL674" s="38"/>
      <c r="GM674" s="38"/>
      <c r="GN674" s="38"/>
      <c r="GO674" s="38"/>
      <c r="GP674" s="38"/>
      <c r="GQ674" s="38"/>
      <c r="GR674" s="38"/>
      <c r="GS674" s="38"/>
      <c r="GT674" s="38"/>
      <c r="GU674" s="38"/>
      <c r="GV674" s="38"/>
      <c r="GW674" s="38"/>
      <c r="GX674" s="38"/>
      <c r="GY674" s="38"/>
      <c r="GZ674" s="38"/>
      <c r="HA674" s="38"/>
      <c r="HB674" s="38"/>
      <c r="HC674" s="38"/>
      <c r="HD674" s="38"/>
      <c r="HE674" s="38"/>
      <c r="HF674" s="38"/>
      <c r="HG674" s="38"/>
      <c r="HH674" s="38"/>
      <c r="HI674" s="38"/>
      <c r="HJ674" s="38"/>
      <c r="HK674" s="38"/>
      <c r="HL674" s="38"/>
      <c r="HM674" s="38"/>
      <c r="HN674" s="38"/>
      <c r="HO674" s="38"/>
      <c r="HP674" s="38"/>
      <c r="HQ674" s="38"/>
      <c r="HR674" s="38"/>
      <c r="HS674" s="38"/>
      <c r="HT674" s="38"/>
      <c r="HU674" s="38"/>
      <c r="HV674" s="38"/>
      <c r="HW674" s="38"/>
      <c r="HX674" s="38"/>
      <c r="HY674" s="38"/>
      <c r="HZ674" s="38"/>
      <c r="IA674" s="38"/>
      <c r="IB674" s="38"/>
      <c r="IC674" s="38"/>
      <c r="ID674" s="38"/>
      <c r="IE674" s="38"/>
      <c r="IF674" s="38"/>
      <c r="IG674" s="38"/>
      <c r="IH674" s="38"/>
    </row>
    <row r="675" ht="19.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  <c r="CE675" s="38"/>
      <c r="CF675" s="38"/>
      <c r="CG675" s="38"/>
      <c r="CH675" s="38"/>
      <c r="CI675" s="38"/>
      <c r="CJ675" s="38"/>
      <c r="CK675" s="38"/>
      <c r="CL675" s="38"/>
      <c r="CM675" s="38"/>
      <c r="CN675" s="38"/>
      <c r="CO675" s="38"/>
      <c r="CP675" s="38"/>
      <c r="CQ675" s="38"/>
      <c r="CR675" s="38"/>
      <c r="CS675" s="38"/>
      <c r="CT675" s="38"/>
      <c r="CU675" s="38"/>
      <c r="CV675" s="38"/>
      <c r="CW675" s="38"/>
      <c r="CX675" s="38"/>
      <c r="CY675" s="38"/>
      <c r="CZ675" s="38"/>
      <c r="DA675" s="38"/>
      <c r="DB675" s="38"/>
      <c r="DC675" s="38"/>
      <c r="DD675" s="38"/>
      <c r="DE675" s="38"/>
      <c r="DF675" s="38"/>
      <c r="DG675" s="38"/>
      <c r="DH675" s="38"/>
      <c r="DI675" s="38"/>
      <c r="DJ675" s="38"/>
      <c r="DK675" s="38"/>
      <c r="DL675" s="38"/>
      <c r="DM675" s="38"/>
      <c r="DN675" s="38"/>
      <c r="DO675" s="38"/>
      <c r="DP675" s="38"/>
      <c r="DQ675" s="38"/>
      <c r="DR675" s="38"/>
      <c r="DS675" s="38"/>
      <c r="DT675" s="38"/>
      <c r="DU675" s="38"/>
      <c r="DV675" s="38"/>
      <c r="DW675" s="38"/>
      <c r="DX675" s="38"/>
      <c r="DY675" s="38"/>
      <c r="DZ675" s="38"/>
      <c r="EA675" s="38"/>
      <c r="EB675" s="38"/>
      <c r="EC675" s="38"/>
      <c r="ED675" s="38"/>
      <c r="EE675" s="38"/>
      <c r="EF675" s="38"/>
      <c r="EG675" s="38"/>
      <c r="EH675" s="38"/>
      <c r="EI675" s="38"/>
      <c r="EJ675" s="38"/>
      <c r="EK675" s="38"/>
      <c r="EL675" s="38"/>
      <c r="EM675" s="38"/>
      <c r="EN675" s="38"/>
      <c r="EO675" s="38"/>
      <c r="EP675" s="38"/>
      <c r="EQ675" s="38"/>
      <c r="ER675" s="38"/>
      <c r="ES675" s="38"/>
      <c r="ET675" s="38"/>
      <c r="EU675" s="38"/>
      <c r="EV675" s="38"/>
      <c r="EW675" s="38"/>
      <c r="EX675" s="38"/>
      <c r="EY675" s="38"/>
      <c r="EZ675" s="38"/>
      <c r="FA675" s="38"/>
      <c r="FB675" s="38"/>
      <c r="FC675" s="38"/>
      <c r="FD675" s="38"/>
      <c r="FE675" s="38"/>
      <c r="FF675" s="38"/>
      <c r="FG675" s="38"/>
      <c r="FH675" s="38"/>
      <c r="FI675" s="38"/>
      <c r="FJ675" s="38"/>
      <c r="FK675" s="38"/>
      <c r="FL675" s="38"/>
      <c r="FM675" s="38"/>
      <c r="FN675" s="38"/>
      <c r="FO675" s="38"/>
      <c r="FP675" s="38"/>
      <c r="FQ675" s="38"/>
      <c r="FR675" s="38"/>
      <c r="FS675" s="38"/>
      <c r="FT675" s="38"/>
      <c r="FU675" s="38"/>
      <c r="FV675" s="38"/>
      <c r="FW675" s="38"/>
      <c r="FX675" s="38"/>
      <c r="FY675" s="38"/>
      <c r="FZ675" s="38"/>
      <c r="GA675" s="38"/>
      <c r="GB675" s="38"/>
      <c r="GC675" s="38"/>
      <c r="GD675" s="38"/>
      <c r="GE675" s="38"/>
      <c r="GF675" s="38"/>
      <c r="GG675" s="38"/>
      <c r="GH675" s="38"/>
      <c r="GI675" s="38"/>
      <c r="GJ675" s="38"/>
      <c r="GK675" s="38"/>
      <c r="GL675" s="38"/>
      <c r="GM675" s="38"/>
      <c r="GN675" s="38"/>
      <c r="GO675" s="38"/>
      <c r="GP675" s="38"/>
      <c r="GQ675" s="38"/>
      <c r="GR675" s="38"/>
      <c r="GS675" s="38"/>
      <c r="GT675" s="38"/>
      <c r="GU675" s="38"/>
      <c r="GV675" s="38"/>
      <c r="GW675" s="38"/>
      <c r="GX675" s="38"/>
      <c r="GY675" s="38"/>
      <c r="GZ675" s="38"/>
      <c r="HA675" s="38"/>
      <c r="HB675" s="38"/>
      <c r="HC675" s="38"/>
      <c r="HD675" s="38"/>
      <c r="HE675" s="38"/>
      <c r="HF675" s="38"/>
      <c r="HG675" s="38"/>
      <c r="HH675" s="38"/>
      <c r="HI675" s="38"/>
      <c r="HJ675" s="38"/>
      <c r="HK675" s="38"/>
      <c r="HL675" s="38"/>
      <c r="HM675" s="38"/>
      <c r="HN675" s="38"/>
      <c r="HO675" s="38"/>
      <c r="HP675" s="38"/>
      <c r="HQ675" s="38"/>
      <c r="HR675" s="38"/>
      <c r="HS675" s="38"/>
      <c r="HT675" s="38"/>
      <c r="HU675" s="38"/>
      <c r="HV675" s="38"/>
      <c r="HW675" s="38"/>
      <c r="HX675" s="38"/>
      <c r="HY675" s="38"/>
      <c r="HZ675" s="38"/>
      <c r="IA675" s="38"/>
      <c r="IB675" s="38"/>
      <c r="IC675" s="38"/>
      <c r="ID675" s="38"/>
      <c r="IE675" s="38"/>
      <c r="IF675" s="38"/>
      <c r="IG675" s="38"/>
      <c r="IH675" s="38"/>
    </row>
    <row r="676" ht="19.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  <c r="CE676" s="38"/>
      <c r="CF676" s="38"/>
      <c r="CG676" s="38"/>
      <c r="CH676" s="38"/>
      <c r="CI676" s="38"/>
      <c r="CJ676" s="38"/>
      <c r="CK676" s="38"/>
      <c r="CL676" s="38"/>
      <c r="CM676" s="38"/>
      <c r="CN676" s="38"/>
      <c r="CO676" s="38"/>
      <c r="CP676" s="38"/>
      <c r="CQ676" s="38"/>
      <c r="CR676" s="38"/>
      <c r="CS676" s="38"/>
      <c r="CT676" s="38"/>
      <c r="CU676" s="38"/>
      <c r="CV676" s="38"/>
      <c r="CW676" s="38"/>
      <c r="CX676" s="38"/>
      <c r="CY676" s="38"/>
      <c r="CZ676" s="38"/>
      <c r="DA676" s="38"/>
      <c r="DB676" s="38"/>
      <c r="DC676" s="38"/>
      <c r="DD676" s="38"/>
      <c r="DE676" s="38"/>
      <c r="DF676" s="38"/>
      <c r="DG676" s="38"/>
      <c r="DH676" s="38"/>
      <c r="DI676" s="38"/>
      <c r="DJ676" s="38"/>
      <c r="DK676" s="38"/>
      <c r="DL676" s="38"/>
      <c r="DM676" s="38"/>
      <c r="DN676" s="38"/>
      <c r="DO676" s="38"/>
      <c r="DP676" s="38"/>
      <c r="DQ676" s="38"/>
      <c r="DR676" s="38"/>
      <c r="DS676" s="38"/>
      <c r="DT676" s="38"/>
      <c r="DU676" s="38"/>
      <c r="DV676" s="38"/>
      <c r="DW676" s="38"/>
      <c r="DX676" s="38"/>
      <c r="DY676" s="38"/>
      <c r="DZ676" s="38"/>
      <c r="EA676" s="38"/>
      <c r="EB676" s="38"/>
      <c r="EC676" s="38"/>
      <c r="ED676" s="38"/>
      <c r="EE676" s="38"/>
      <c r="EF676" s="38"/>
      <c r="EG676" s="38"/>
      <c r="EH676" s="38"/>
      <c r="EI676" s="38"/>
      <c r="EJ676" s="38"/>
      <c r="EK676" s="38"/>
      <c r="EL676" s="38"/>
      <c r="EM676" s="38"/>
      <c r="EN676" s="38"/>
      <c r="EO676" s="38"/>
      <c r="EP676" s="38"/>
      <c r="EQ676" s="38"/>
      <c r="ER676" s="38"/>
      <c r="ES676" s="38"/>
      <c r="ET676" s="38"/>
      <c r="EU676" s="38"/>
      <c r="EV676" s="38"/>
      <c r="EW676" s="38"/>
      <c r="EX676" s="38"/>
      <c r="EY676" s="38"/>
      <c r="EZ676" s="38"/>
      <c r="FA676" s="38"/>
      <c r="FB676" s="38"/>
      <c r="FC676" s="38"/>
      <c r="FD676" s="38"/>
      <c r="FE676" s="38"/>
      <c r="FF676" s="38"/>
      <c r="FG676" s="38"/>
      <c r="FH676" s="38"/>
      <c r="FI676" s="38"/>
      <c r="FJ676" s="38"/>
      <c r="FK676" s="38"/>
      <c r="FL676" s="38"/>
      <c r="FM676" s="38"/>
      <c r="FN676" s="38"/>
      <c r="FO676" s="38"/>
      <c r="FP676" s="38"/>
      <c r="FQ676" s="38"/>
      <c r="FR676" s="38"/>
      <c r="FS676" s="38"/>
      <c r="FT676" s="38"/>
      <c r="FU676" s="38"/>
      <c r="FV676" s="38"/>
      <c r="FW676" s="38"/>
      <c r="FX676" s="38"/>
      <c r="FY676" s="38"/>
      <c r="FZ676" s="38"/>
      <c r="GA676" s="38"/>
      <c r="GB676" s="38"/>
      <c r="GC676" s="38"/>
      <c r="GD676" s="38"/>
      <c r="GE676" s="38"/>
      <c r="GF676" s="38"/>
      <c r="GG676" s="38"/>
      <c r="GH676" s="38"/>
      <c r="GI676" s="38"/>
      <c r="GJ676" s="38"/>
      <c r="GK676" s="38"/>
      <c r="GL676" s="38"/>
      <c r="GM676" s="38"/>
      <c r="GN676" s="38"/>
      <c r="GO676" s="38"/>
      <c r="GP676" s="38"/>
      <c r="GQ676" s="38"/>
      <c r="GR676" s="38"/>
      <c r="GS676" s="38"/>
      <c r="GT676" s="38"/>
      <c r="GU676" s="38"/>
      <c r="GV676" s="38"/>
      <c r="GW676" s="38"/>
      <c r="GX676" s="38"/>
      <c r="GY676" s="38"/>
      <c r="GZ676" s="38"/>
      <c r="HA676" s="38"/>
      <c r="HB676" s="38"/>
      <c r="HC676" s="38"/>
      <c r="HD676" s="38"/>
      <c r="HE676" s="38"/>
      <c r="HF676" s="38"/>
      <c r="HG676" s="38"/>
      <c r="HH676" s="38"/>
      <c r="HI676" s="38"/>
      <c r="HJ676" s="38"/>
      <c r="HK676" s="38"/>
      <c r="HL676" s="38"/>
      <c r="HM676" s="38"/>
      <c r="HN676" s="38"/>
      <c r="HO676" s="38"/>
      <c r="HP676" s="38"/>
      <c r="HQ676" s="38"/>
      <c r="HR676" s="38"/>
      <c r="HS676" s="38"/>
      <c r="HT676" s="38"/>
      <c r="HU676" s="38"/>
      <c r="HV676" s="38"/>
      <c r="HW676" s="38"/>
      <c r="HX676" s="38"/>
      <c r="HY676" s="38"/>
      <c r="HZ676" s="38"/>
      <c r="IA676" s="38"/>
      <c r="IB676" s="38"/>
      <c r="IC676" s="38"/>
      <c r="ID676" s="38"/>
      <c r="IE676" s="38"/>
      <c r="IF676" s="38"/>
      <c r="IG676" s="38"/>
      <c r="IH676" s="38"/>
    </row>
    <row r="677" ht="19.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  <c r="CE677" s="38"/>
      <c r="CF677" s="38"/>
      <c r="CG677" s="38"/>
      <c r="CH677" s="38"/>
      <c r="CI677" s="38"/>
      <c r="CJ677" s="38"/>
      <c r="CK677" s="38"/>
      <c r="CL677" s="38"/>
      <c r="CM677" s="38"/>
      <c r="CN677" s="38"/>
      <c r="CO677" s="38"/>
      <c r="CP677" s="38"/>
      <c r="CQ677" s="38"/>
      <c r="CR677" s="38"/>
      <c r="CS677" s="38"/>
      <c r="CT677" s="38"/>
      <c r="CU677" s="38"/>
      <c r="CV677" s="38"/>
      <c r="CW677" s="38"/>
      <c r="CX677" s="38"/>
      <c r="CY677" s="38"/>
      <c r="CZ677" s="38"/>
      <c r="DA677" s="38"/>
      <c r="DB677" s="38"/>
      <c r="DC677" s="38"/>
      <c r="DD677" s="38"/>
      <c r="DE677" s="38"/>
      <c r="DF677" s="38"/>
      <c r="DG677" s="38"/>
      <c r="DH677" s="38"/>
      <c r="DI677" s="38"/>
      <c r="DJ677" s="38"/>
      <c r="DK677" s="38"/>
      <c r="DL677" s="38"/>
      <c r="DM677" s="38"/>
      <c r="DN677" s="38"/>
      <c r="DO677" s="38"/>
      <c r="DP677" s="38"/>
      <c r="DQ677" s="38"/>
      <c r="DR677" s="38"/>
      <c r="DS677" s="38"/>
      <c r="DT677" s="38"/>
      <c r="DU677" s="38"/>
      <c r="DV677" s="38"/>
      <c r="DW677" s="38"/>
      <c r="DX677" s="38"/>
      <c r="DY677" s="38"/>
      <c r="DZ677" s="38"/>
      <c r="EA677" s="38"/>
      <c r="EB677" s="38"/>
      <c r="EC677" s="38"/>
      <c r="ED677" s="38"/>
      <c r="EE677" s="38"/>
      <c r="EF677" s="38"/>
      <c r="EG677" s="38"/>
      <c r="EH677" s="38"/>
      <c r="EI677" s="38"/>
      <c r="EJ677" s="38"/>
      <c r="EK677" s="38"/>
      <c r="EL677" s="38"/>
      <c r="EM677" s="38"/>
      <c r="EN677" s="38"/>
      <c r="EO677" s="38"/>
      <c r="EP677" s="38"/>
      <c r="EQ677" s="38"/>
      <c r="ER677" s="38"/>
      <c r="ES677" s="38"/>
      <c r="ET677" s="38"/>
      <c r="EU677" s="38"/>
      <c r="EV677" s="38"/>
      <c r="EW677" s="38"/>
      <c r="EX677" s="38"/>
      <c r="EY677" s="38"/>
      <c r="EZ677" s="38"/>
      <c r="FA677" s="38"/>
      <c r="FB677" s="38"/>
      <c r="FC677" s="38"/>
      <c r="FD677" s="38"/>
      <c r="FE677" s="38"/>
      <c r="FF677" s="38"/>
      <c r="FG677" s="38"/>
      <c r="FH677" s="38"/>
      <c r="FI677" s="38"/>
      <c r="FJ677" s="38"/>
      <c r="FK677" s="38"/>
      <c r="FL677" s="38"/>
      <c r="FM677" s="38"/>
      <c r="FN677" s="38"/>
      <c r="FO677" s="38"/>
      <c r="FP677" s="38"/>
      <c r="FQ677" s="38"/>
      <c r="FR677" s="38"/>
      <c r="FS677" s="38"/>
      <c r="FT677" s="38"/>
      <c r="FU677" s="38"/>
      <c r="FV677" s="38"/>
      <c r="FW677" s="38"/>
      <c r="FX677" s="38"/>
      <c r="FY677" s="38"/>
      <c r="FZ677" s="38"/>
      <c r="GA677" s="38"/>
      <c r="GB677" s="38"/>
      <c r="GC677" s="38"/>
      <c r="GD677" s="38"/>
      <c r="GE677" s="38"/>
      <c r="GF677" s="38"/>
      <c r="GG677" s="38"/>
      <c r="GH677" s="38"/>
      <c r="GI677" s="38"/>
      <c r="GJ677" s="38"/>
      <c r="GK677" s="38"/>
      <c r="GL677" s="38"/>
      <c r="GM677" s="38"/>
      <c r="GN677" s="38"/>
      <c r="GO677" s="38"/>
      <c r="GP677" s="38"/>
      <c r="GQ677" s="38"/>
      <c r="GR677" s="38"/>
      <c r="GS677" s="38"/>
      <c r="GT677" s="38"/>
      <c r="GU677" s="38"/>
      <c r="GV677" s="38"/>
      <c r="GW677" s="38"/>
      <c r="GX677" s="38"/>
      <c r="GY677" s="38"/>
      <c r="GZ677" s="38"/>
      <c r="HA677" s="38"/>
      <c r="HB677" s="38"/>
      <c r="HC677" s="38"/>
      <c r="HD677" s="38"/>
      <c r="HE677" s="38"/>
      <c r="HF677" s="38"/>
      <c r="HG677" s="38"/>
      <c r="HH677" s="38"/>
      <c r="HI677" s="38"/>
      <c r="HJ677" s="38"/>
      <c r="HK677" s="38"/>
      <c r="HL677" s="38"/>
      <c r="HM677" s="38"/>
      <c r="HN677" s="38"/>
      <c r="HO677" s="38"/>
      <c r="HP677" s="38"/>
      <c r="HQ677" s="38"/>
      <c r="HR677" s="38"/>
      <c r="HS677" s="38"/>
      <c r="HT677" s="38"/>
      <c r="HU677" s="38"/>
      <c r="HV677" s="38"/>
      <c r="HW677" s="38"/>
      <c r="HX677" s="38"/>
      <c r="HY677" s="38"/>
      <c r="HZ677" s="38"/>
      <c r="IA677" s="38"/>
      <c r="IB677" s="38"/>
      <c r="IC677" s="38"/>
      <c r="ID677" s="38"/>
      <c r="IE677" s="38"/>
      <c r="IF677" s="38"/>
      <c r="IG677" s="38"/>
      <c r="IH677" s="38"/>
    </row>
    <row r="678" ht="19.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  <c r="CE678" s="38"/>
      <c r="CF678" s="38"/>
      <c r="CG678" s="38"/>
      <c r="CH678" s="38"/>
      <c r="CI678" s="38"/>
      <c r="CJ678" s="38"/>
      <c r="CK678" s="38"/>
      <c r="CL678" s="38"/>
      <c r="CM678" s="38"/>
      <c r="CN678" s="38"/>
      <c r="CO678" s="38"/>
      <c r="CP678" s="38"/>
      <c r="CQ678" s="38"/>
      <c r="CR678" s="38"/>
      <c r="CS678" s="38"/>
      <c r="CT678" s="38"/>
      <c r="CU678" s="38"/>
      <c r="CV678" s="38"/>
      <c r="CW678" s="38"/>
      <c r="CX678" s="38"/>
      <c r="CY678" s="38"/>
      <c r="CZ678" s="38"/>
      <c r="DA678" s="38"/>
      <c r="DB678" s="38"/>
      <c r="DC678" s="38"/>
      <c r="DD678" s="38"/>
      <c r="DE678" s="38"/>
      <c r="DF678" s="38"/>
      <c r="DG678" s="38"/>
      <c r="DH678" s="38"/>
      <c r="DI678" s="38"/>
      <c r="DJ678" s="38"/>
      <c r="DK678" s="38"/>
      <c r="DL678" s="38"/>
      <c r="DM678" s="38"/>
      <c r="DN678" s="38"/>
      <c r="DO678" s="38"/>
      <c r="DP678" s="38"/>
      <c r="DQ678" s="38"/>
      <c r="DR678" s="38"/>
      <c r="DS678" s="38"/>
      <c r="DT678" s="38"/>
      <c r="DU678" s="38"/>
      <c r="DV678" s="38"/>
      <c r="DW678" s="38"/>
      <c r="DX678" s="38"/>
      <c r="DY678" s="38"/>
      <c r="DZ678" s="38"/>
      <c r="EA678" s="38"/>
      <c r="EB678" s="38"/>
      <c r="EC678" s="38"/>
      <c r="ED678" s="38"/>
      <c r="EE678" s="38"/>
      <c r="EF678" s="38"/>
      <c r="EG678" s="38"/>
      <c r="EH678" s="38"/>
      <c r="EI678" s="38"/>
      <c r="EJ678" s="38"/>
      <c r="EK678" s="38"/>
      <c r="EL678" s="38"/>
      <c r="EM678" s="38"/>
      <c r="EN678" s="38"/>
      <c r="EO678" s="38"/>
      <c r="EP678" s="38"/>
      <c r="EQ678" s="38"/>
      <c r="ER678" s="38"/>
      <c r="ES678" s="38"/>
      <c r="ET678" s="38"/>
      <c r="EU678" s="38"/>
      <c r="EV678" s="38"/>
      <c r="EW678" s="38"/>
      <c r="EX678" s="38"/>
      <c r="EY678" s="38"/>
      <c r="EZ678" s="38"/>
      <c r="FA678" s="38"/>
      <c r="FB678" s="38"/>
      <c r="FC678" s="38"/>
      <c r="FD678" s="38"/>
      <c r="FE678" s="38"/>
      <c r="FF678" s="38"/>
      <c r="FG678" s="38"/>
      <c r="FH678" s="38"/>
      <c r="FI678" s="38"/>
      <c r="FJ678" s="38"/>
      <c r="FK678" s="38"/>
      <c r="FL678" s="38"/>
      <c r="FM678" s="38"/>
      <c r="FN678" s="38"/>
      <c r="FO678" s="38"/>
      <c r="FP678" s="38"/>
      <c r="FQ678" s="38"/>
      <c r="FR678" s="38"/>
      <c r="FS678" s="38"/>
      <c r="FT678" s="38"/>
      <c r="FU678" s="38"/>
      <c r="FV678" s="38"/>
      <c r="FW678" s="38"/>
      <c r="FX678" s="38"/>
      <c r="FY678" s="38"/>
      <c r="FZ678" s="38"/>
      <c r="GA678" s="38"/>
      <c r="GB678" s="38"/>
      <c r="GC678" s="38"/>
      <c r="GD678" s="38"/>
      <c r="GE678" s="38"/>
      <c r="GF678" s="38"/>
      <c r="GG678" s="38"/>
      <c r="GH678" s="38"/>
      <c r="GI678" s="38"/>
      <c r="GJ678" s="38"/>
      <c r="GK678" s="38"/>
      <c r="GL678" s="38"/>
      <c r="GM678" s="38"/>
      <c r="GN678" s="38"/>
      <c r="GO678" s="38"/>
      <c r="GP678" s="38"/>
      <c r="GQ678" s="38"/>
      <c r="GR678" s="38"/>
      <c r="GS678" s="38"/>
      <c r="GT678" s="38"/>
      <c r="GU678" s="38"/>
      <c r="GV678" s="38"/>
      <c r="GW678" s="38"/>
      <c r="GX678" s="38"/>
      <c r="GY678" s="38"/>
      <c r="GZ678" s="38"/>
      <c r="HA678" s="38"/>
      <c r="HB678" s="38"/>
      <c r="HC678" s="38"/>
      <c r="HD678" s="38"/>
      <c r="HE678" s="38"/>
      <c r="HF678" s="38"/>
      <c r="HG678" s="38"/>
      <c r="HH678" s="38"/>
      <c r="HI678" s="38"/>
      <c r="HJ678" s="38"/>
      <c r="HK678" s="38"/>
      <c r="HL678" s="38"/>
      <c r="HM678" s="38"/>
      <c r="HN678" s="38"/>
      <c r="HO678" s="38"/>
      <c r="HP678" s="38"/>
      <c r="HQ678" s="38"/>
      <c r="HR678" s="38"/>
      <c r="HS678" s="38"/>
      <c r="HT678" s="38"/>
      <c r="HU678" s="38"/>
      <c r="HV678" s="38"/>
      <c r="HW678" s="38"/>
      <c r="HX678" s="38"/>
      <c r="HY678" s="38"/>
      <c r="HZ678" s="38"/>
      <c r="IA678" s="38"/>
      <c r="IB678" s="38"/>
      <c r="IC678" s="38"/>
      <c r="ID678" s="38"/>
      <c r="IE678" s="38"/>
      <c r="IF678" s="38"/>
      <c r="IG678" s="38"/>
      <c r="IH678" s="38"/>
    </row>
    <row r="679" ht="19.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  <c r="CE679" s="38"/>
      <c r="CF679" s="38"/>
      <c r="CG679" s="38"/>
      <c r="CH679" s="38"/>
      <c r="CI679" s="38"/>
      <c r="CJ679" s="38"/>
      <c r="CK679" s="38"/>
      <c r="CL679" s="38"/>
      <c r="CM679" s="38"/>
      <c r="CN679" s="38"/>
      <c r="CO679" s="38"/>
      <c r="CP679" s="38"/>
      <c r="CQ679" s="38"/>
      <c r="CR679" s="38"/>
      <c r="CS679" s="38"/>
      <c r="CT679" s="38"/>
      <c r="CU679" s="38"/>
      <c r="CV679" s="38"/>
      <c r="CW679" s="38"/>
      <c r="CX679" s="38"/>
      <c r="CY679" s="38"/>
      <c r="CZ679" s="38"/>
      <c r="DA679" s="38"/>
      <c r="DB679" s="38"/>
      <c r="DC679" s="38"/>
      <c r="DD679" s="38"/>
      <c r="DE679" s="38"/>
      <c r="DF679" s="38"/>
      <c r="DG679" s="38"/>
      <c r="DH679" s="38"/>
      <c r="DI679" s="38"/>
      <c r="DJ679" s="38"/>
      <c r="DK679" s="38"/>
      <c r="DL679" s="38"/>
      <c r="DM679" s="38"/>
      <c r="DN679" s="38"/>
      <c r="DO679" s="38"/>
      <c r="DP679" s="38"/>
      <c r="DQ679" s="38"/>
      <c r="DR679" s="38"/>
      <c r="DS679" s="38"/>
      <c r="DT679" s="38"/>
      <c r="DU679" s="38"/>
      <c r="DV679" s="38"/>
      <c r="DW679" s="38"/>
      <c r="DX679" s="38"/>
      <c r="DY679" s="38"/>
      <c r="DZ679" s="38"/>
      <c r="EA679" s="38"/>
      <c r="EB679" s="38"/>
      <c r="EC679" s="38"/>
      <c r="ED679" s="38"/>
      <c r="EE679" s="38"/>
      <c r="EF679" s="38"/>
      <c r="EG679" s="38"/>
      <c r="EH679" s="38"/>
      <c r="EI679" s="38"/>
      <c r="EJ679" s="38"/>
      <c r="EK679" s="38"/>
      <c r="EL679" s="38"/>
      <c r="EM679" s="38"/>
      <c r="EN679" s="38"/>
      <c r="EO679" s="38"/>
      <c r="EP679" s="38"/>
      <c r="EQ679" s="38"/>
      <c r="ER679" s="38"/>
      <c r="ES679" s="38"/>
      <c r="ET679" s="38"/>
      <c r="EU679" s="38"/>
      <c r="EV679" s="38"/>
      <c r="EW679" s="38"/>
      <c r="EX679" s="38"/>
      <c r="EY679" s="38"/>
      <c r="EZ679" s="38"/>
      <c r="FA679" s="38"/>
      <c r="FB679" s="38"/>
      <c r="FC679" s="38"/>
      <c r="FD679" s="38"/>
      <c r="FE679" s="38"/>
      <c r="FF679" s="38"/>
      <c r="FG679" s="38"/>
      <c r="FH679" s="38"/>
      <c r="FI679" s="38"/>
      <c r="FJ679" s="38"/>
      <c r="FK679" s="38"/>
      <c r="FL679" s="38"/>
      <c r="FM679" s="38"/>
      <c r="FN679" s="38"/>
      <c r="FO679" s="38"/>
      <c r="FP679" s="38"/>
      <c r="FQ679" s="38"/>
      <c r="FR679" s="38"/>
      <c r="FS679" s="38"/>
      <c r="FT679" s="38"/>
      <c r="FU679" s="38"/>
      <c r="FV679" s="38"/>
      <c r="FW679" s="38"/>
      <c r="FX679" s="38"/>
      <c r="FY679" s="38"/>
      <c r="FZ679" s="38"/>
      <c r="GA679" s="38"/>
      <c r="GB679" s="38"/>
      <c r="GC679" s="38"/>
      <c r="GD679" s="38"/>
      <c r="GE679" s="38"/>
      <c r="GF679" s="38"/>
      <c r="GG679" s="38"/>
      <c r="GH679" s="38"/>
      <c r="GI679" s="38"/>
      <c r="GJ679" s="38"/>
      <c r="GK679" s="38"/>
      <c r="GL679" s="38"/>
      <c r="GM679" s="38"/>
      <c r="GN679" s="38"/>
      <c r="GO679" s="38"/>
      <c r="GP679" s="38"/>
      <c r="GQ679" s="38"/>
      <c r="GR679" s="38"/>
      <c r="GS679" s="38"/>
      <c r="GT679" s="38"/>
      <c r="GU679" s="38"/>
      <c r="GV679" s="38"/>
      <c r="GW679" s="38"/>
      <c r="GX679" s="38"/>
      <c r="GY679" s="38"/>
      <c r="GZ679" s="38"/>
      <c r="HA679" s="38"/>
      <c r="HB679" s="38"/>
      <c r="HC679" s="38"/>
      <c r="HD679" s="38"/>
      <c r="HE679" s="38"/>
      <c r="HF679" s="38"/>
      <c r="HG679" s="38"/>
      <c r="HH679" s="38"/>
      <c r="HI679" s="38"/>
      <c r="HJ679" s="38"/>
      <c r="HK679" s="38"/>
      <c r="HL679" s="38"/>
      <c r="HM679" s="38"/>
      <c r="HN679" s="38"/>
      <c r="HO679" s="38"/>
      <c r="HP679" s="38"/>
      <c r="HQ679" s="38"/>
      <c r="HR679" s="38"/>
      <c r="HS679" s="38"/>
      <c r="HT679" s="38"/>
      <c r="HU679" s="38"/>
      <c r="HV679" s="38"/>
      <c r="HW679" s="38"/>
      <c r="HX679" s="38"/>
      <c r="HY679" s="38"/>
      <c r="HZ679" s="38"/>
      <c r="IA679" s="38"/>
      <c r="IB679" s="38"/>
      <c r="IC679" s="38"/>
      <c r="ID679" s="38"/>
      <c r="IE679" s="38"/>
      <c r="IF679" s="38"/>
      <c r="IG679" s="38"/>
      <c r="IH679" s="38"/>
    </row>
    <row r="680" ht="19.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  <c r="CH680" s="38"/>
      <c r="CI680" s="38"/>
      <c r="CJ680" s="38"/>
      <c r="CK680" s="38"/>
      <c r="CL680" s="38"/>
      <c r="CM680" s="38"/>
      <c r="CN680" s="38"/>
      <c r="CO680" s="38"/>
      <c r="CP680" s="38"/>
      <c r="CQ680" s="38"/>
      <c r="CR680" s="38"/>
      <c r="CS680" s="38"/>
      <c r="CT680" s="38"/>
      <c r="CU680" s="38"/>
      <c r="CV680" s="38"/>
      <c r="CW680" s="38"/>
      <c r="CX680" s="38"/>
      <c r="CY680" s="38"/>
      <c r="CZ680" s="38"/>
      <c r="DA680" s="38"/>
      <c r="DB680" s="38"/>
      <c r="DC680" s="38"/>
      <c r="DD680" s="38"/>
      <c r="DE680" s="38"/>
      <c r="DF680" s="38"/>
      <c r="DG680" s="38"/>
      <c r="DH680" s="38"/>
      <c r="DI680" s="38"/>
      <c r="DJ680" s="38"/>
      <c r="DK680" s="38"/>
      <c r="DL680" s="38"/>
      <c r="DM680" s="38"/>
      <c r="DN680" s="38"/>
      <c r="DO680" s="38"/>
      <c r="DP680" s="38"/>
      <c r="DQ680" s="38"/>
      <c r="DR680" s="38"/>
      <c r="DS680" s="38"/>
      <c r="DT680" s="38"/>
      <c r="DU680" s="38"/>
      <c r="DV680" s="38"/>
      <c r="DW680" s="38"/>
      <c r="DX680" s="38"/>
      <c r="DY680" s="38"/>
      <c r="DZ680" s="38"/>
      <c r="EA680" s="38"/>
      <c r="EB680" s="38"/>
      <c r="EC680" s="38"/>
      <c r="ED680" s="38"/>
      <c r="EE680" s="38"/>
      <c r="EF680" s="38"/>
      <c r="EG680" s="38"/>
      <c r="EH680" s="38"/>
      <c r="EI680" s="38"/>
      <c r="EJ680" s="38"/>
      <c r="EK680" s="38"/>
      <c r="EL680" s="38"/>
      <c r="EM680" s="38"/>
      <c r="EN680" s="38"/>
      <c r="EO680" s="38"/>
      <c r="EP680" s="38"/>
      <c r="EQ680" s="38"/>
      <c r="ER680" s="38"/>
      <c r="ES680" s="38"/>
      <c r="ET680" s="38"/>
      <c r="EU680" s="38"/>
      <c r="EV680" s="38"/>
      <c r="EW680" s="38"/>
      <c r="EX680" s="38"/>
      <c r="EY680" s="38"/>
      <c r="EZ680" s="38"/>
      <c r="FA680" s="38"/>
      <c r="FB680" s="38"/>
      <c r="FC680" s="38"/>
      <c r="FD680" s="38"/>
      <c r="FE680" s="38"/>
      <c r="FF680" s="38"/>
      <c r="FG680" s="38"/>
      <c r="FH680" s="38"/>
      <c r="FI680" s="38"/>
      <c r="FJ680" s="38"/>
      <c r="FK680" s="38"/>
      <c r="FL680" s="38"/>
      <c r="FM680" s="38"/>
      <c r="FN680" s="38"/>
      <c r="FO680" s="38"/>
      <c r="FP680" s="38"/>
      <c r="FQ680" s="38"/>
      <c r="FR680" s="38"/>
      <c r="FS680" s="38"/>
      <c r="FT680" s="38"/>
      <c r="FU680" s="38"/>
      <c r="FV680" s="38"/>
      <c r="FW680" s="38"/>
      <c r="FX680" s="38"/>
      <c r="FY680" s="38"/>
      <c r="FZ680" s="38"/>
      <c r="GA680" s="38"/>
      <c r="GB680" s="38"/>
      <c r="GC680" s="38"/>
      <c r="GD680" s="38"/>
      <c r="GE680" s="38"/>
      <c r="GF680" s="38"/>
      <c r="GG680" s="38"/>
      <c r="GH680" s="38"/>
      <c r="GI680" s="38"/>
      <c r="GJ680" s="38"/>
      <c r="GK680" s="38"/>
      <c r="GL680" s="38"/>
      <c r="GM680" s="38"/>
      <c r="GN680" s="38"/>
      <c r="GO680" s="38"/>
      <c r="GP680" s="38"/>
      <c r="GQ680" s="38"/>
      <c r="GR680" s="38"/>
      <c r="GS680" s="38"/>
      <c r="GT680" s="38"/>
      <c r="GU680" s="38"/>
      <c r="GV680" s="38"/>
      <c r="GW680" s="38"/>
      <c r="GX680" s="38"/>
      <c r="GY680" s="38"/>
      <c r="GZ680" s="38"/>
      <c r="HA680" s="38"/>
      <c r="HB680" s="38"/>
      <c r="HC680" s="38"/>
      <c r="HD680" s="38"/>
      <c r="HE680" s="38"/>
      <c r="HF680" s="38"/>
      <c r="HG680" s="38"/>
      <c r="HH680" s="38"/>
      <c r="HI680" s="38"/>
      <c r="HJ680" s="38"/>
      <c r="HK680" s="38"/>
      <c r="HL680" s="38"/>
      <c r="HM680" s="38"/>
      <c r="HN680" s="38"/>
      <c r="HO680" s="38"/>
      <c r="HP680" s="38"/>
      <c r="HQ680" s="38"/>
      <c r="HR680" s="38"/>
      <c r="HS680" s="38"/>
      <c r="HT680" s="38"/>
      <c r="HU680" s="38"/>
      <c r="HV680" s="38"/>
      <c r="HW680" s="38"/>
      <c r="HX680" s="38"/>
      <c r="HY680" s="38"/>
      <c r="HZ680" s="38"/>
      <c r="IA680" s="38"/>
      <c r="IB680" s="38"/>
      <c r="IC680" s="38"/>
      <c r="ID680" s="38"/>
      <c r="IE680" s="38"/>
      <c r="IF680" s="38"/>
      <c r="IG680" s="38"/>
      <c r="IH680" s="38"/>
    </row>
    <row r="681" ht="19.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  <c r="CB681" s="38"/>
      <c r="CC681" s="38"/>
      <c r="CD681" s="38"/>
      <c r="CE681" s="38"/>
      <c r="CF681" s="38"/>
      <c r="CG681" s="38"/>
      <c r="CH681" s="38"/>
      <c r="CI681" s="38"/>
      <c r="CJ681" s="38"/>
      <c r="CK681" s="38"/>
      <c r="CL681" s="38"/>
      <c r="CM681" s="38"/>
      <c r="CN681" s="38"/>
      <c r="CO681" s="38"/>
      <c r="CP681" s="38"/>
      <c r="CQ681" s="38"/>
      <c r="CR681" s="38"/>
      <c r="CS681" s="38"/>
      <c r="CT681" s="38"/>
      <c r="CU681" s="38"/>
      <c r="CV681" s="38"/>
      <c r="CW681" s="38"/>
      <c r="CX681" s="38"/>
      <c r="CY681" s="38"/>
      <c r="CZ681" s="38"/>
      <c r="DA681" s="38"/>
      <c r="DB681" s="38"/>
      <c r="DC681" s="38"/>
      <c r="DD681" s="38"/>
      <c r="DE681" s="38"/>
      <c r="DF681" s="38"/>
      <c r="DG681" s="38"/>
      <c r="DH681" s="38"/>
      <c r="DI681" s="38"/>
      <c r="DJ681" s="38"/>
      <c r="DK681" s="38"/>
      <c r="DL681" s="38"/>
      <c r="DM681" s="38"/>
      <c r="DN681" s="38"/>
      <c r="DO681" s="38"/>
      <c r="DP681" s="38"/>
      <c r="DQ681" s="38"/>
      <c r="DR681" s="38"/>
      <c r="DS681" s="38"/>
      <c r="DT681" s="38"/>
      <c r="DU681" s="38"/>
      <c r="DV681" s="38"/>
      <c r="DW681" s="38"/>
      <c r="DX681" s="38"/>
      <c r="DY681" s="38"/>
      <c r="DZ681" s="38"/>
      <c r="EA681" s="38"/>
      <c r="EB681" s="38"/>
      <c r="EC681" s="38"/>
      <c r="ED681" s="38"/>
      <c r="EE681" s="38"/>
      <c r="EF681" s="38"/>
      <c r="EG681" s="38"/>
      <c r="EH681" s="38"/>
      <c r="EI681" s="38"/>
      <c r="EJ681" s="38"/>
      <c r="EK681" s="38"/>
      <c r="EL681" s="38"/>
      <c r="EM681" s="38"/>
      <c r="EN681" s="38"/>
      <c r="EO681" s="38"/>
      <c r="EP681" s="38"/>
      <c r="EQ681" s="38"/>
      <c r="ER681" s="38"/>
      <c r="ES681" s="38"/>
      <c r="ET681" s="38"/>
      <c r="EU681" s="38"/>
      <c r="EV681" s="38"/>
      <c r="EW681" s="38"/>
      <c r="EX681" s="38"/>
      <c r="EY681" s="38"/>
      <c r="EZ681" s="38"/>
      <c r="FA681" s="38"/>
      <c r="FB681" s="38"/>
      <c r="FC681" s="38"/>
      <c r="FD681" s="38"/>
      <c r="FE681" s="38"/>
      <c r="FF681" s="38"/>
      <c r="FG681" s="38"/>
      <c r="FH681" s="38"/>
      <c r="FI681" s="38"/>
      <c r="FJ681" s="38"/>
      <c r="FK681" s="38"/>
      <c r="FL681" s="38"/>
      <c r="FM681" s="38"/>
      <c r="FN681" s="38"/>
      <c r="FO681" s="38"/>
      <c r="FP681" s="38"/>
      <c r="FQ681" s="38"/>
      <c r="FR681" s="38"/>
      <c r="FS681" s="38"/>
      <c r="FT681" s="38"/>
      <c r="FU681" s="38"/>
      <c r="FV681" s="38"/>
      <c r="FW681" s="38"/>
      <c r="FX681" s="38"/>
      <c r="FY681" s="38"/>
      <c r="FZ681" s="38"/>
      <c r="GA681" s="38"/>
      <c r="GB681" s="38"/>
      <c r="GC681" s="38"/>
      <c r="GD681" s="38"/>
      <c r="GE681" s="38"/>
      <c r="GF681" s="38"/>
      <c r="GG681" s="38"/>
      <c r="GH681" s="38"/>
      <c r="GI681" s="38"/>
      <c r="GJ681" s="38"/>
      <c r="GK681" s="38"/>
      <c r="GL681" s="38"/>
      <c r="GM681" s="38"/>
      <c r="GN681" s="38"/>
      <c r="GO681" s="38"/>
      <c r="GP681" s="38"/>
      <c r="GQ681" s="38"/>
      <c r="GR681" s="38"/>
      <c r="GS681" s="38"/>
      <c r="GT681" s="38"/>
      <c r="GU681" s="38"/>
      <c r="GV681" s="38"/>
      <c r="GW681" s="38"/>
      <c r="GX681" s="38"/>
      <c r="GY681" s="38"/>
      <c r="GZ681" s="38"/>
      <c r="HA681" s="38"/>
      <c r="HB681" s="38"/>
      <c r="HC681" s="38"/>
      <c r="HD681" s="38"/>
      <c r="HE681" s="38"/>
      <c r="HF681" s="38"/>
      <c r="HG681" s="38"/>
      <c r="HH681" s="38"/>
      <c r="HI681" s="38"/>
      <c r="HJ681" s="38"/>
      <c r="HK681" s="38"/>
      <c r="HL681" s="38"/>
      <c r="HM681" s="38"/>
      <c r="HN681" s="38"/>
      <c r="HO681" s="38"/>
      <c r="HP681" s="38"/>
      <c r="HQ681" s="38"/>
      <c r="HR681" s="38"/>
      <c r="HS681" s="38"/>
      <c r="HT681" s="38"/>
      <c r="HU681" s="38"/>
      <c r="HV681" s="38"/>
      <c r="HW681" s="38"/>
      <c r="HX681" s="38"/>
      <c r="HY681" s="38"/>
      <c r="HZ681" s="38"/>
      <c r="IA681" s="38"/>
      <c r="IB681" s="38"/>
      <c r="IC681" s="38"/>
      <c r="ID681" s="38"/>
      <c r="IE681" s="38"/>
      <c r="IF681" s="38"/>
      <c r="IG681" s="38"/>
      <c r="IH681" s="38"/>
    </row>
    <row r="682" ht="19.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  <c r="CB682" s="38"/>
      <c r="CC682" s="38"/>
      <c r="CD682" s="38"/>
      <c r="CE682" s="38"/>
      <c r="CF682" s="38"/>
      <c r="CG682" s="38"/>
      <c r="CH682" s="38"/>
      <c r="CI682" s="38"/>
      <c r="CJ682" s="38"/>
      <c r="CK682" s="38"/>
      <c r="CL682" s="38"/>
      <c r="CM682" s="38"/>
      <c r="CN682" s="38"/>
      <c r="CO682" s="38"/>
      <c r="CP682" s="38"/>
      <c r="CQ682" s="38"/>
      <c r="CR682" s="38"/>
      <c r="CS682" s="38"/>
      <c r="CT682" s="38"/>
      <c r="CU682" s="38"/>
      <c r="CV682" s="38"/>
      <c r="CW682" s="38"/>
      <c r="CX682" s="38"/>
      <c r="CY682" s="38"/>
      <c r="CZ682" s="38"/>
      <c r="DA682" s="38"/>
      <c r="DB682" s="38"/>
      <c r="DC682" s="38"/>
      <c r="DD682" s="38"/>
      <c r="DE682" s="38"/>
      <c r="DF682" s="38"/>
      <c r="DG682" s="38"/>
      <c r="DH682" s="38"/>
      <c r="DI682" s="38"/>
      <c r="DJ682" s="38"/>
      <c r="DK682" s="38"/>
      <c r="DL682" s="38"/>
      <c r="DM682" s="38"/>
      <c r="DN682" s="38"/>
      <c r="DO682" s="38"/>
      <c r="DP682" s="38"/>
      <c r="DQ682" s="38"/>
      <c r="DR682" s="38"/>
      <c r="DS682" s="38"/>
      <c r="DT682" s="38"/>
      <c r="DU682" s="38"/>
      <c r="DV682" s="38"/>
      <c r="DW682" s="38"/>
      <c r="DX682" s="38"/>
      <c r="DY682" s="38"/>
      <c r="DZ682" s="38"/>
      <c r="EA682" s="38"/>
      <c r="EB682" s="38"/>
      <c r="EC682" s="38"/>
      <c r="ED682" s="38"/>
      <c r="EE682" s="38"/>
      <c r="EF682" s="38"/>
      <c r="EG682" s="38"/>
      <c r="EH682" s="38"/>
      <c r="EI682" s="38"/>
      <c r="EJ682" s="38"/>
      <c r="EK682" s="38"/>
      <c r="EL682" s="38"/>
      <c r="EM682" s="38"/>
      <c r="EN682" s="38"/>
      <c r="EO682" s="38"/>
      <c r="EP682" s="38"/>
      <c r="EQ682" s="38"/>
      <c r="ER682" s="38"/>
      <c r="ES682" s="38"/>
      <c r="ET682" s="38"/>
      <c r="EU682" s="38"/>
      <c r="EV682" s="38"/>
      <c r="EW682" s="38"/>
      <c r="EX682" s="38"/>
      <c r="EY682" s="38"/>
      <c r="EZ682" s="38"/>
      <c r="FA682" s="38"/>
      <c r="FB682" s="38"/>
      <c r="FC682" s="38"/>
      <c r="FD682" s="38"/>
      <c r="FE682" s="38"/>
      <c r="FF682" s="38"/>
      <c r="FG682" s="38"/>
      <c r="FH682" s="38"/>
      <c r="FI682" s="38"/>
      <c r="FJ682" s="38"/>
      <c r="FK682" s="38"/>
      <c r="FL682" s="38"/>
      <c r="FM682" s="38"/>
      <c r="FN682" s="38"/>
      <c r="FO682" s="38"/>
      <c r="FP682" s="38"/>
      <c r="FQ682" s="38"/>
      <c r="FR682" s="38"/>
      <c r="FS682" s="38"/>
      <c r="FT682" s="38"/>
      <c r="FU682" s="38"/>
      <c r="FV682" s="38"/>
      <c r="FW682" s="38"/>
      <c r="FX682" s="38"/>
      <c r="FY682" s="38"/>
      <c r="FZ682" s="38"/>
      <c r="GA682" s="38"/>
      <c r="GB682" s="38"/>
      <c r="GC682" s="38"/>
      <c r="GD682" s="38"/>
      <c r="GE682" s="38"/>
      <c r="GF682" s="38"/>
      <c r="GG682" s="38"/>
      <c r="GH682" s="38"/>
      <c r="GI682" s="38"/>
      <c r="GJ682" s="38"/>
      <c r="GK682" s="38"/>
      <c r="GL682" s="38"/>
      <c r="GM682" s="38"/>
      <c r="GN682" s="38"/>
      <c r="GO682" s="38"/>
      <c r="GP682" s="38"/>
      <c r="GQ682" s="38"/>
      <c r="GR682" s="38"/>
      <c r="GS682" s="38"/>
      <c r="GT682" s="38"/>
      <c r="GU682" s="38"/>
      <c r="GV682" s="38"/>
      <c r="GW682" s="38"/>
      <c r="GX682" s="38"/>
      <c r="GY682" s="38"/>
      <c r="GZ682" s="38"/>
      <c r="HA682" s="38"/>
      <c r="HB682" s="38"/>
      <c r="HC682" s="38"/>
      <c r="HD682" s="38"/>
      <c r="HE682" s="38"/>
      <c r="HF682" s="38"/>
      <c r="HG682" s="38"/>
      <c r="HH682" s="38"/>
      <c r="HI682" s="38"/>
      <c r="HJ682" s="38"/>
      <c r="HK682" s="38"/>
      <c r="HL682" s="38"/>
      <c r="HM682" s="38"/>
      <c r="HN682" s="38"/>
      <c r="HO682" s="38"/>
      <c r="HP682" s="38"/>
      <c r="HQ682" s="38"/>
      <c r="HR682" s="38"/>
      <c r="HS682" s="38"/>
      <c r="HT682" s="38"/>
      <c r="HU682" s="38"/>
      <c r="HV682" s="38"/>
      <c r="HW682" s="38"/>
      <c r="HX682" s="38"/>
      <c r="HY682" s="38"/>
      <c r="HZ682" s="38"/>
      <c r="IA682" s="38"/>
      <c r="IB682" s="38"/>
      <c r="IC682" s="38"/>
      <c r="ID682" s="38"/>
      <c r="IE682" s="38"/>
      <c r="IF682" s="38"/>
      <c r="IG682" s="38"/>
      <c r="IH682" s="38"/>
    </row>
    <row r="683" ht="19.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  <c r="CB683" s="38"/>
      <c r="CC683" s="38"/>
      <c r="CD683" s="38"/>
      <c r="CE683" s="38"/>
      <c r="CF683" s="38"/>
      <c r="CG683" s="38"/>
      <c r="CH683" s="38"/>
      <c r="CI683" s="38"/>
      <c r="CJ683" s="38"/>
      <c r="CK683" s="38"/>
      <c r="CL683" s="38"/>
      <c r="CM683" s="38"/>
      <c r="CN683" s="38"/>
      <c r="CO683" s="38"/>
      <c r="CP683" s="38"/>
      <c r="CQ683" s="38"/>
      <c r="CR683" s="38"/>
      <c r="CS683" s="38"/>
      <c r="CT683" s="38"/>
      <c r="CU683" s="38"/>
      <c r="CV683" s="38"/>
      <c r="CW683" s="38"/>
      <c r="CX683" s="38"/>
      <c r="CY683" s="38"/>
      <c r="CZ683" s="38"/>
      <c r="DA683" s="38"/>
      <c r="DB683" s="38"/>
      <c r="DC683" s="38"/>
      <c r="DD683" s="38"/>
      <c r="DE683" s="38"/>
      <c r="DF683" s="38"/>
      <c r="DG683" s="38"/>
      <c r="DH683" s="38"/>
      <c r="DI683" s="38"/>
      <c r="DJ683" s="38"/>
      <c r="DK683" s="38"/>
      <c r="DL683" s="38"/>
      <c r="DM683" s="38"/>
      <c r="DN683" s="38"/>
      <c r="DO683" s="38"/>
      <c r="DP683" s="38"/>
      <c r="DQ683" s="38"/>
      <c r="DR683" s="38"/>
      <c r="DS683" s="38"/>
      <c r="DT683" s="38"/>
      <c r="DU683" s="38"/>
      <c r="DV683" s="38"/>
      <c r="DW683" s="38"/>
      <c r="DX683" s="38"/>
      <c r="DY683" s="38"/>
      <c r="DZ683" s="38"/>
      <c r="EA683" s="38"/>
      <c r="EB683" s="38"/>
      <c r="EC683" s="38"/>
      <c r="ED683" s="38"/>
      <c r="EE683" s="38"/>
      <c r="EF683" s="38"/>
      <c r="EG683" s="38"/>
      <c r="EH683" s="38"/>
      <c r="EI683" s="38"/>
      <c r="EJ683" s="38"/>
      <c r="EK683" s="38"/>
      <c r="EL683" s="38"/>
      <c r="EM683" s="38"/>
      <c r="EN683" s="38"/>
      <c r="EO683" s="38"/>
      <c r="EP683" s="38"/>
      <c r="EQ683" s="38"/>
      <c r="ER683" s="38"/>
      <c r="ES683" s="38"/>
      <c r="ET683" s="38"/>
      <c r="EU683" s="38"/>
      <c r="EV683" s="38"/>
      <c r="EW683" s="38"/>
      <c r="EX683" s="38"/>
      <c r="EY683" s="38"/>
      <c r="EZ683" s="38"/>
      <c r="FA683" s="38"/>
      <c r="FB683" s="38"/>
      <c r="FC683" s="38"/>
      <c r="FD683" s="38"/>
      <c r="FE683" s="38"/>
      <c r="FF683" s="38"/>
      <c r="FG683" s="38"/>
      <c r="FH683" s="38"/>
      <c r="FI683" s="38"/>
      <c r="FJ683" s="38"/>
      <c r="FK683" s="38"/>
      <c r="FL683" s="38"/>
      <c r="FM683" s="38"/>
      <c r="FN683" s="38"/>
      <c r="FO683" s="38"/>
      <c r="FP683" s="38"/>
      <c r="FQ683" s="38"/>
      <c r="FR683" s="38"/>
      <c r="FS683" s="38"/>
      <c r="FT683" s="38"/>
      <c r="FU683" s="38"/>
      <c r="FV683" s="38"/>
      <c r="FW683" s="38"/>
      <c r="FX683" s="38"/>
      <c r="FY683" s="38"/>
      <c r="FZ683" s="38"/>
      <c r="GA683" s="38"/>
      <c r="GB683" s="38"/>
      <c r="GC683" s="38"/>
      <c r="GD683" s="38"/>
      <c r="GE683" s="38"/>
      <c r="GF683" s="38"/>
      <c r="GG683" s="38"/>
      <c r="GH683" s="38"/>
      <c r="GI683" s="38"/>
      <c r="GJ683" s="38"/>
      <c r="GK683" s="38"/>
      <c r="GL683" s="38"/>
      <c r="GM683" s="38"/>
      <c r="GN683" s="38"/>
      <c r="GO683" s="38"/>
      <c r="GP683" s="38"/>
      <c r="GQ683" s="38"/>
      <c r="GR683" s="38"/>
      <c r="GS683" s="38"/>
      <c r="GT683" s="38"/>
      <c r="GU683" s="38"/>
      <c r="GV683" s="38"/>
      <c r="GW683" s="38"/>
      <c r="GX683" s="38"/>
      <c r="GY683" s="38"/>
      <c r="GZ683" s="38"/>
      <c r="HA683" s="38"/>
      <c r="HB683" s="38"/>
      <c r="HC683" s="38"/>
      <c r="HD683" s="38"/>
      <c r="HE683" s="38"/>
      <c r="HF683" s="38"/>
      <c r="HG683" s="38"/>
      <c r="HH683" s="38"/>
      <c r="HI683" s="38"/>
      <c r="HJ683" s="38"/>
      <c r="HK683" s="38"/>
      <c r="HL683" s="38"/>
      <c r="HM683" s="38"/>
      <c r="HN683" s="38"/>
      <c r="HO683" s="38"/>
      <c r="HP683" s="38"/>
      <c r="HQ683" s="38"/>
      <c r="HR683" s="38"/>
      <c r="HS683" s="38"/>
      <c r="HT683" s="38"/>
      <c r="HU683" s="38"/>
      <c r="HV683" s="38"/>
      <c r="HW683" s="38"/>
      <c r="HX683" s="38"/>
      <c r="HY683" s="38"/>
      <c r="HZ683" s="38"/>
      <c r="IA683" s="38"/>
      <c r="IB683" s="38"/>
      <c r="IC683" s="38"/>
      <c r="ID683" s="38"/>
      <c r="IE683" s="38"/>
      <c r="IF683" s="38"/>
      <c r="IG683" s="38"/>
      <c r="IH683" s="38"/>
    </row>
    <row r="684" ht="19.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  <c r="CB684" s="38"/>
      <c r="CC684" s="38"/>
      <c r="CD684" s="38"/>
      <c r="CE684" s="38"/>
      <c r="CF684" s="38"/>
      <c r="CG684" s="38"/>
      <c r="CH684" s="38"/>
      <c r="CI684" s="38"/>
      <c r="CJ684" s="38"/>
      <c r="CK684" s="38"/>
      <c r="CL684" s="38"/>
      <c r="CM684" s="38"/>
      <c r="CN684" s="38"/>
      <c r="CO684" s="38"/>
      <c r="CP684" s="38"/>
      <c r="CQ684" s="38"/>
      <c r="CR684" s="38"/>
      <c r="CS684" s="38"/>
      <c r="CT684" s="38"/>
      <c r="CU684" s="38"/>
      <c r="CV684" s="38"/>
      <c r="CW684" s="38"/>
      <c r="CX684" s="38"/>
      <c r="CY684" s="38"/>
      <c r="CZ684" s="38"/>
      <c r="DA684" s="38"/>
      <c r="DB684" s="38"/>
      <c r="DC684" s="38"/>
      <c r="DD684" s="38"/>
      <c r="DE684" s="38"/>
      <c r="DF684" s="38"/>
      <c r="DG684" s="38"/>
      <c r="DH684" s="38"/>
      <c r="DI684" s="38"/>
      <c r="DJ684" s="38"/>
      <c r="DK684" s="38"/>
      <c r="DL684" s="38"/>
      <c r="DM684" s="38"/>
      <c r="DN684" s="38"/>
      <c r="DO684" s="38"/>
      <c r="DP684" s="38"/>
      <c r="DQ684" s="38"/>
      <c r="DR684" s="38"/>
      <c r="DS684" s="38"/>
      <c r="DT684" s="38"/>
      <c r="DU684" s="38"/>
      <c r="DV684" s="38"/>
      <c r="DW684" s="38"/>
      <c r="DX684" s="38"/>
      <c r="DY684" s="38"/>
      <c r="DZ684" s="38"/>
      <c r="EA684" s="38"/>
      <c r="EB684" s="38"/>
      <c r="EC684" s="38"/>
      <c r="ED684" s="38"/>
      <c r="EE684" s="38"/>
      <c r="EF684" s="38"/>
      <c r="EG684" s="38"/>
      <c r="EH684" s="38"/>
      <c r="EI684" s="38"/>
      <c r="EJ684" s="38"/>
      <c r="EK684" s="38"/>
      <c r="EL684" s="38"/>
      <c r="EM684" s="38"/>
      <c r="EN684" s="38"/>
      <c r="EO684" s="38"/>
      <c r="EP684" s="38"/>
      <c r="EQ684" s="38"/>
      <c r="ER684" s="38"/>
      <c r="ES684" s="38"/>
      <c r="ET684" s="38"/>
      <c r="EU684" s="38"/>
      <c r="EV684" s="38"/>
      <c r="EW684" s="38"/>
      <c r="EX684" s="38"/>
      <c r="EY684" s="38"/>
      <c r="EZ684" s="38"/>
      <c r="FA684" s="38"/>
      <c r="FB684" s="38"/>
      <c r="FC684" s="38"/>
      <c r="FD684" s="38"/>
      <c r="FE684" s="38"/>
      <c r="FF684" s="38"/>
      <c r="FG684" s="38"/>
      <c r="FH684" s="38"/>
      <c r="FI684" s="38"/>
      <c r="FJ684" s="38"/>
      <c r="FK684" s="38"/>
      <c r="FL684" s="38"/>
      <c r="FM684" s="38"/>
      <c r="FN684" s="38"/>
      <c r="FO684" s="38"/>
      <c r="FP684" s="38"/>
      <c r="FQ684" s="38"/>
      <c r="FR684" s="38"/>
      <c r="FS684" s="38"/>
      <c r="FT684" s="38"/>
      <c r="FU684" s="38"/>
      <c r="FV684" s="38"/>
      <c r="FW684" s="38"/>
      <c r="FX684" s="38"/>
      <c r="FY684" s="38"/>
      <c r="FZ684" s="38"/>
      <c r="GA684" s="38"/>
      <c r="GB684" s="38"/>
      <c r="GC684" s="38"/>
      <c r="GD684" s="38"/>
      <c r="GE684" s="38"/>
      <c r="GF684" s="38"/>
      <c r="GG684" s="38"/>
      <c r="GH684" s="38"/>
      <c r="GI684" s="38"/>
      <c r="GJ684" s="38"/>
      <c r="GK684" s="38"/>
      <c r="GL684" s="38"/>
      <c r="GM684" s="38"/>
      <c r="GN684" s="38"/>
      <c r="GO684" s="38"/>
      <c r="GP684" s="38"/>
      <c r="GQ684" s="38"/>
      <c r="GR684" s="38"/>
      <c r="GS684" s="38"/>
      <c r="GT684" s="38"/>
      <c r="GU684" s="38"/>
      <c r="GV684" s="38"/>
      <c r="GW684" s="38"/>
      <c r="GX684" s="38"/>
      <c r="GY684" s="38"/>
      <c r="GZ684" s="38"/>
      <c r="HA684" s="38"/>
      <c r="HB684" s="38"/>
      <c r="HC684" s="38"/>
      <c r="HD684" s="38"/>
      <c r="HE684" s="38"/>
      <c r="HF684" s="38"/>
      <c r="HG684" s="38"/>
      <c r="HH684" s="38"/>
      <c r="HI684" s="38"/>
      <c r="HJ684" s="38"/>
      <c r="HK684" s="38"/>
      <c r="HL684" s="38"/>
      <c r="HM684" s="38"/>
      <c r="HN684" s="38"/>
      <c r="HO684" s="38"/>
      <c r="HP684" s="38"/>
      <c r="HQ684" s="38"/>
      <c r="HR684" s="38"/>
      <c r="HS684" s="38"/>
      <c r="HT684" s="38"/>
      <c r="HU684" s="38"/>
      <c r="HV684" s="38"/>
      <c r="HW684" s="38"/>
      <c r="HX684" s="38"/>
      <c r="HY684" s="38"/>
      <c r="HZ684" s="38"/>
      <c r="IA684" s="38"/>
      <c r="IB684" s="38"/>
      <c r="IC684" s="38"/>
      <c r="ID684" s="38"/>
      <c r="IE684" s="38"/>
      <c r="IF684" s="38"/>
      <c r="IG684" s="38"/>
      <c r="IH684" s="38"/>
    </row>
    <row r="685" ht="19.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  <c r="CB685" s="38"/>
      <c r="CC685" s="38"/>
      <c r="CD685" s="38"/>
      <c r="CE685" s="38"/>
      <c r="CF685" s="38"/>
      <c r="CG685" s="38"/>
      <c r="CH685" s="38"/>
      <c r="CI685" s="38"/>
      <c r="CJ685" s="38"/>
      <c r="CK685" s="38"/>
      <c r="CL685" s="38"/>
      <c r="CM685" s="38"/>
      <c r="CN685" s="38"/>
      <c r="CO685" s="38"/>
      <c r="CP685" s="38"/>
      <c r="CQ685" s="38"/>
      <c r="CR685" s="38"/>
      <c r="CS685" s="38"/>
      <c r="CT685" s="38"/>
      <c r="CU685" s="38"/>
      <c r="CV685" s="38"/>
      <c r="CW685" s="38"/>
      <c r="CX685" s="38"/>
      <c r="CY685" s="38"/>
      <c r="CZ685" s="38"/>
      <c r="DA685" s="38"/>
      <c r="DB685" s="38"/>
      <c r="DC685" s="38"/>
      <c r="DD685" s="38"/>
      <c r="DE685" s="38"/>
      <c r="DF685" s="38"/>
      <c r="DG685" s="38"/>
      <c r="DH685" s="38"/>
      <c r="DI685" s="38"/>
      <c r="DJ685" s="38"/>
      <c r="DK685" s="38"/>
      <c r="DL685" s="38"/>
      <c r="DM685" s="38"/>
      <c r="DN685" s="38"/>
      <c r="DO685" s="38"/>
      <c r="DP685" s="38"/>
      <c r="DQ685" s="38"/>
      <c r="DR685" s="38"/>
      <c r="DS685" s="38"/>
      <c r="DT685" s="38"/>
      <c r="DU685" s="38"/>
      <c r="DV685" s="38"/>
      <c r="DW685" s="38"/>
      <c r="DX685" s="38"/>
      <c r="DY685" s="38"/>
      <c r="DZ685" s="38"/>
      <c r="EA685" s="38"/>
      <c r="EB685" s="38"/>
      <c r="EC685" s="38"/>
      <c r="ED685" s="38"/>
      <c r="EE685" s="38"/>
      <c r="EF685" s="38"/>
      <c r="EG685" s="38"/>
      <c r="EH685" s="38"/>
      <c r="EI685" s="38"/>
      <c r="EJ685" s="38"/>
      <c r="EK685" s="38"/>
      <c r="EL685" s="38"/>
      <c r="EM685" s="38"/>
      <c r="EN685" s="38"/>
      <c r="EO685" s="38"/>
      <c r="EP685" s="38"/>
      <c r="EQ685" s="38"/>
      <c r="ER685" s="38"/>
      <c r="ES685" s="38"/>
      <c r="ET685" s="38"/>
      <c r="EU685" s="38"/>
      <c r="EV685" s="38"/>
      <c r="EW685" s="38"/>
      <c r="EX685" s="38"/>
      <c r="EY685" s="38"/>
      <c r="EZ685" s="38"/>
      <c r="FA685" s="38"/>
      <c r="FB685" s="38"/>
      <c r="FC685" s="38"/>
      <c r="FD685" s="38"/>
      <c r="FE685" s="38"/>
      <c r="FF685" s="38"/>
      <c r="FG685" s="38"/>
      <c r="FH685" s="38"/>
      <c r="FI685" s="38"/>
      <c r="FJ685" s="38"/>
      <c r="FK685" s="38"/>
      <c r="FL685" s="38"/>
      <c r="FM685" s="38"/>
      <c r="FN685" s="38"/>
      <c r="FO685" s="38"/>
      <c r="FP685" s="38"/>
      <c r="FQ685" s="38"/>
      <c r="FR685" s="38"/>
      <c r="FS685" s="38"/>
      <c r="FT685" s="38"/>
      <c r="FU685" s="38"/>
      <c r="FV685" s="38"/>
      <c r="FW685" s="38"/>
      <c r="FX685" s="38"/>
      <c r="FY685" s="38"/>
      <c r="FZ685" s="38"/>
      <c r="GA685" s="38"/>
      <c r="GB685" s="38"/>
      <c r="GC685" s="38"/>
      <c r="GD685" s="38"/>
      <c r="GE685" s="38"/>
      <c r="GF685" s="38"/>
      <c r="GG685" s="38"/>
      <c r="GH685" s="38"/>
      <c r="GI685" s="38"/>
      <c r="GJ685" s="38"/>
      <c r="GK685" s="38"/>
      <c r="GL685" s="38"/>
      <c r="GM685" s="38"/>
      <c r="GN685" s="38"/>
      <c r="GO685" s="38"/>
      <c r="GP685" s="38"/>
      <c r="GQ685" s="38"/>
      <c r="GR685" s="38"/>
      <c r="GS685" s="38"/>
      <c r="GT685" s="38"/>
      <c r="GU685" s="38"/>
      <c r="GV685" s="38"/>
      <c r="GW685" s="38"/>
      <c r="GX685" s="38"/>
      <c r="GY685" s="38"/>
      <c r="GZ685" s="38"/>
      <c r="HA685" s="38"/>
      <c r="HB685" s="38"/>
      <c r="HC685" s="38"/>
      <c r="HD685" s="38"/>
      <c r="HE685" s="38"/>
      <c r="HF685" s="38"/>
      <c r="HG685" s="38"/>
      <c r="HH685" s="38"/>
      <c r="HI685" s="38"/>
      <c r="HJ685" s="38"/>
      <c r="HK685" s="38"/>
      <c r="HL685" s="38"/>
      <c r="HM685" s="38"/>
      <c r="HN685" s="38"/>
      <c r="HO685" s="38"/>
      <c r="HP685" s="38"/>
      <c r="HQ685" s="38"/>
      <c r="HR685" s="38"/>
      <c r="HS685" s="38"/>
      <c r="HT685" s="38"/>
      <c r="HU685" s="38"/>
      <c r="HV685" s="38"/>
      <c r="HW685" s="38"/>
      <c r="HX685" s="38"/>
      <c r="HY685" s="38"/>
      <c r="HZ685" s="38"/>
      <c r="IA685" s="38"/>
      <c r="IB685" s="38"/>
      <c r="IC685" s="38"/>
      <c r="ID685" s="38"/>
      <c r="IE685" s="38"/>
      <c r="IF685" s="38"/>
      <c r="IG685" s="38"/>
      <c r="IH685" s="38"/>
    </row>
    <row r="686" ht="19.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  <c r="CE686" s="38"/>
      <c r="CF686" s="38"/>
      <c r="CG686" s="38"/>
      <c r="CH686" s="38"/>
      <c r="CI686" s="38"/>
      <c r="CJ686" s="38"/>
      <c r="CK686" s="38"/>
      <c r="CL686" s="38"/>
      <c r="CM686" s="38"/>
      <c r="CN686" s="38"/>
      <c r="CO686" s="38"/>
      <c r="CP686" s="38"/>
      <c r="CQ686" s="38"/>
      <c r="CR686" s="38"/>
      <c r="CS686" s="38"/>
      <c r="CT686" s="38"/>
      <c r="CU686" s="38"/>
      <c r="CV686" s="38"/>
      <c r="CW686" s="38"/>
      <c r="CX686" s="38"/>
      <c r="CY686" s="38"/>
      <c r="CZ686" s="38"/>
      <c r="DA686" s="38"/>
      <c r="DB686" s="38"/>
      <c r="DC686" s="38"/>
      <c r="DD686" s="38"/>
      <c r="DE686" s="38"/>
      <c r="DF686" s="38"/>
      <c r="DG686" s="38"/>
      <c r="DH686" s="38"/>
      <c r="DI686" s="38"/>
      <c r="DJ686" s="38"/>
      <c r="DK686" s="38"/>
      <c r="DL686" s="38"/>
      <c r="DM686" s="38"/>
      <c r="DN686" s="38"/>
      <c r="DO686" s="38"/>
      <c r="DP686" s="38"/>
      <c r="DQ686" s="38"/>
      <c r="DR686" s="38"/>
      <c r="DS686" s="38"/>
      <c r="DT686" s="38"/>
      <c r="DU686" s="38"/>
      <c r="DV686" s="38"/>
      <c r="DW686" s="38"/>
      <c r="DX686" s="38"/>
      <c r="DY686" s="38"/>
      <c r="DZ686" s="38"/>
      <c r="EA686" s="38"/>
      <c r="EB686" s="38"/>
      <c r="EC686" s="38"/>
      <c r="ED686" s="38"/>
      <c r="EE686" s="38"/>
      <c r="EF686" s="38"/>
      <c r="EG686" s="38"/>
      <c r="EH686" s="38"/>
      <c r="EI686" s="38"/>
      <c r="EJ686" s="38"/>
      <c r="EK686" s="38"/>
      <c r="EL686" s="38"/>
      <c r="EM686" s="38"/>
      <c r="EN686" s="38"/>
      <c r="EO686" s="38"/>
      <c r="EP686" s="38"/>
      <c r="EQ686" s="38"/>
      <c r="ER686" s="38"/>
      <c r="ES686" s="38"/>
      <c r="ET686" s="38"/>
      <c r="EU686" s="38"/>
      <c r="EV686" s="38"/>
      <c r="EW686" s="38"/>
      <c r="EX686" s="38"/>
      <c r="EY686" s="38"/>
      <c r="EZ686" s="38"/>
      <c r="FA686" s="38"/>
      <c r="FB686" s="38"/>
      <c r="FC686" s="38"/>
      <c r="FD686" s="38"/>
      <c r="FE686" s="38"/>
      <c r="FF686" s="38"/>
      <c r="FG686" s="38"/>
      <c r="FH686" s="38"/>
      <c r="FI686" s="38"/>
      <c r="FJ686" s="38"/>
      <c r="FK686" s="38"/>
      <c r="FL686" s="38"/>
      <c r="FM686" s="38"/>
      <c r="FN686" s="38"/>
      <c r="FO686" s="38"/>
      <c r="FP686" s="38"/>
      <c r="FQ686" s="38"/>
      <c r="FR686" s="38"/>
      <c r="FS686" s="38"/>
      <c r="FT686" s="38"/>
      <c r="FU686" s="38"/>
      <c r="FV686" s="38"/>
      <c r="FW686" s="38"/>
      <c r="FX686" s="38"/>
      <c r="FY686" s="38"/>
      <c r="FZ686" s="38"/>
      <c r="GA686" s="38"/>
      <c r="GB686" s="38"/>
      <c r="GC686" s="38"/>
      <c r="GD686" s="38"/>
      <c r="GE686" s="38"/>
      <c r="GF686" s="38"/>
      <c r="GG686" s="38"/>
      <c r="GH686" s="38"/>
      <c r="GI686" s="38"/>
      <c r="GJ686" s="38"/>
      <c r="GK686" s="38"/>
      <c r="GL686" s="38"/>
      <c r="GM686" s="38"/>
      <c r="GN686" s="38"/>
      <c r="GO686" s="38"/>
      <c r="GP686" s="38"/>
      <c r="GQ686" s="38"/>
      <c r="GR686" s="38"/>
      <c r="GS686" s="38"/>
      <c r="GT686" s="38"/>
      <c r="GU686" s="38"/>
      <c r="GV686" s="38"/>
      <c r="GW686" s="38"/>
      <c r="GX686" s="38"/>
      <c r="GY686" s="38"/>
      <c r="GZ686" s="38"/>
      <c r="HA686" s="38"/>
      <c r="HB686" s="38"/>
      <c r="HC686" s="38"/>
      <c r="HD686" s="38"/>
      <c r="HE686" s="38"/>
      <c r="HF686" s="38"/>
      <c r="HG686" s="38"/>
      <c r="HH686" s="38"/>
      <c r="HI686" s="38"/>
      <c r="HJ686" s="38"/>
      <c r="HK686" s="38"/>
      <c r="HL686" s="38"/>
      <c r="HM686" s="38"/>
      <c r="HN686" s="38"/>
      <c r="HO686" s="38"/>
      <c r="HP686" s="38"/>
      <c r="HQ686" s="38"/>
      <c r="HR686" s="38"/>
      <c r="HS686" s="38"/>
      <c r="HT686" s="38"/>
      <c r="HU686" s="38"/>
      <c r="HV686" s="38"/>
      <c r="HW686" s="38"/>
      <c r="HX686" s="38"/>
      <c r="HY686" s="38"/>
      <c r="HZ686" s="38"/>
      <c r="IA686" s="38"/>
      <c r="IB686" s="38"/>
      <c r="IC686" s="38"/>
      <c r="ID686" s="38"/>
      <c r="IE686" s="38"/>
      <c r="IF686" s="38"/>
      <c r="IG686" s="38"/>
      <c r="IH686" s="38"/>
    </row>
    <row r="687" ht="19.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  <c r="CE687" s="38"/>
      <c r="CF687" s="38"/>
      <c r="CG687" s="38"/>
      <c r="CH687" s="38"/>
      <c r="CI687" s="38"/>
      <c r="CJ687" s="38"/>
      <c r="CK687" s="38"/>
      <c r="CL687" s="38"/>
      <c r="CM687" s="38"/>
      <c r="CN687" s="38"/>
      <c r="CO687" s="38"/>
      <c r="CP687" s="38"/>
      <c r="CQ687" s="38"/>
      <c r="CR687" s="38"/>
      <c r="CS687" s="38"/>
      <c r="CT687" s="38"/>
      <c r="CU687" s="38"/>
      <c r="CV687" s="38"/>
      <c r="CW687" s="38"/>
      <c r="CX687" s="38"/>
      <c r="CY687" s="38"/>
      <c r="CZ687" s="38"/>
      <c r="DA687" s="38"/>
      <c r="DB687" s="38"/>
      <c r="DC687" s="38"/>
      <c r="DD687" s="38"/>
      <c r="DE687" s="38"/>
      <c r="DF687" s="38"/>
      <c r="DG687" s="38"/>
      <c r="DH687" s="38"/>
      <c r="DI687" s="38"/>
      <c r="DJ687" s="38"/>
      <c r="DK687" s="38"/>
      <c r="DL687" s="38"/>
      <c r="DM687" s="38"/>
      <c r="DN687" s="38"/>
      <c r="DO687" s="38"/>
      <c r="DP687" s="38"/>
      <c r="DQ687" s="38"/>
      <c r="DR687" s="38"/>
      <c r="DS687" s="38"/>
      <c r="DT687" s="38"/>
      <c r="DU687" s="38"/>
      <c r="DV687" s="38"/>
      <c r="DW687" s="38"/>
      <c r="DX687" s="38"/>
      <c r="DY687" s="38"/>
      <c r="DZ687" s="38"/>
      <c r="EA687" s="38"/>
      <c r="EB687" s="38"/>
      <c r="EC687" s="38"/>
      <c r="ED687" s="38"/>
      <c r="EE687" s="38"/>
      <c r="EF687" s="38"/>
      <c r="EG687" s="38"/>
      <c r="EH687" s="38"/>
      <c r="EI687" s="38"/>
      <c r="EJ687" s="38"/>
      <c r="EK687" s="38"/>
      <c r="EL687" s="38"/>
      <c r="EM687" s="38"/>
      <c r="EN687" s="38"/>
      <c r="EO687" s="38"/>
      <c r="EP687" s="38"/>
      <c r="EQ687" s="38"/>
      <c r="ER687" s="38"/>
      <c r="ES687" s="38"/>
      <c r="ET687" s="38"/>
      <c r="EU687" s="38"/>
      <c r="EV687" s="38"/>
      <c r="EW687" s="38"/>
      <c r="EX687" s="38"/>
      <c r="EY687" s="38"/>
      <c r="EZ687" s="38"/>
      <c r="FA687" s="38"/>
      <c r="FB687" s="38"/>
      <c r="FC687" s="38"/>
      <c r="FD687" s="38"/>
      <c r="FE687" s="38"/>
      <c r="FF687" s="38"/>
      <c r="FG687" s="38"/>
      <c r="FH687" s="38"/>
      <c r="FI687" s="38"/>
      <c r="FJ687" s="38"/>
      <c r="FK687" s="38"/>
      <c r="FL687" s="38"/>
      <c r="FM687" s="38"/>
      <c r="FN687" s="38"/>
      <c r="FO687" s="38"/>
      <c r="FP687" s="38"/>
      <c r="FQ687" s="38"/>
      <c r="FR687" s="38"/>
      <c r="FS687" s="38"/>
      <c r="FT687" s="38"/>
      <c r="FU687" s="38"/>
      <c r="FV687" s="38"/>
      <c r="FW687" s="38"/>
      <c r="FX687" s="38"/>
      <c r="FY687" s="38"/>
      <c r="FZ687" s="38"/>
      <c r="GA687" s="38"/>
      <c r="GB687" s="38"/>
      <c r="GC687" s="38"/>
      <c r="GD687" s="38"/>
      <c r="GE687" s="38"/>
      <c r="GF687" s="38"/>
      <c r="GG687" s="38"/>
      <c r="GH687" s="38"/>
      <c r="GI687" s="38"/>
      <c r="GJ687" s="38"/>
      <c r="GK687" s="38"/>
      <c r="GL687" s="38"/>
      <c r="GM687" s="38"/>
      <c r="GN687" s="38"/>
      <c r="GO687" s="38"/>
      <c r="GP687" s="38"/>
      <c r="GQ687" s="38"/>
      <c r="GR687" s="38"/>
      <c r="GS687" s="38"/>
      <c r="GT687" s="38"/>
      <c r="GU687" s="38"/>
      <c r="GV687" s="38"/>
      <c r="GW687" s="38"/>
      <c r="GX687" s="38"/>
      <c r="GY687" s="38"/>
      <c r="GZ687" s="38"/>
      <c r="HA687" s="38"/>
      <c r="HB687" s="38"/>
      <c r="HC687" s="38"/>
      <c r="HD687" s="38"/>
      <c r="HE687" s="38"/>
      <c r="HF687" s="38"/>
      <c r="HG687" s="38"/>
      <c r="HH687" s="38"/>
      <c r="HI687" s="38"/>
      <c r="HJ687" s="38"/>
      <c r="HK687" s="38"/>
      <c r="HL687" s="38"/>
      <c r="HM687" s="38"/>
      <c r="HN687" s="38"/>
      <c r="HO687" s="38"/>
      <c r="HP687" s="38"/>
      <c r="HQ687" s="38"/>
      <c r="HR687" s="38"/>
      <c r="HS687" s="38"/>
      <c r="HT687" s="38"/>
      <c r="HU687" s="38"/>
      <c r="HV687" s="38"/>
      <c r="HW687" s="38"/>
      <c r="HX687" s="38"/>
      <c r="HY687" s="38"/>
      <c r="HZ687" s="38"/>
      <c r="IA687" s="38"/>
      <c r="IB687" s="38"/>
      <c r="IC687" s="38"/>
      <c r="ID687" s="38"/>
      <c r="IE687" s="38"/>
      <c r="IF687" s="38"/>
      <c r="IG687" s="38"/>
      <c r="IH687" s="38"/>
    </row>
    <row r="688" ht="19.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  <c r="CB688" s="38"/>
      <c r="CC688" s="38"/>
      <c r="CD688" s="38"/>
      <c r="CE688" s="38"/>
      <c r="CF688" s="38"/>
      <c r="CG688" s="38"/>
      <c r="CH688" s="38"/>
      <c r="CI688" s="38"/>
      <c r="CJ688" s="38"/>
      <c r="CK688" s="38"/>
      <c r="CL688" s="38"/>
      <c r="CM688" s="38"/>
      <c r="CN688" s="38"/>
      <c r="CO688" s="38"/>
      <c r="CP688" s="38"/>
      <c r="CQ688" s="38"/>
      <c r="CR688" s="38"/>
      <c r="CS688" s="38"/>
      <c r="CT688" s="38"/>
      <c r="CU688" s="38"/>
      <c r="CV688" s="38"/>
      <c r="CW688" s="38"/>
      <c r="CX688" s="38"/>
      <c r="CY688" s="38"/>
      <c r="CZ688" s="38"/>
      <c r="DA688" s="38"/>
      <c r="DB688" s="38"/>
      <c r="DC688" s="38"/>
      <c r="DD688" s="38"/>
      <c r="DE688" s="38"/>
      <c r="DF688" s="38"/>
      <c r="DG688" s="38"/>
      <c r="DH688" s="38"/>
      <c r="DI688" s="38"/>
      <c r="DJ688" s="38"/>
      <c r="DK688" s="38"/>
      <c r="DL688" s="38"/>
      <c r="DM688" s="38"/>
      <c r="DN688" s="38"/>
      <c r="DO688" s="38"/>
      <c r="DP688" s="38"/>
      <c r="DQ688" s="38"/>
      <c r="DR688" s="38"/>
      <c r="DS688" s="38"/>
      <c r="DT688" s="38"/>
      <c r="DU688" s="38"/>
      <c r="DV688" s="38"/>
      <c r="DW688" s="38"/>
      <c r="DX688" s="38"/>
      <c r="DY688" s="38"/>
      <c r="DZ688" s="38"/>
      <c r="EA688" s="38"/>
      <c r="EB688" s="38"/>
      <c r="EC688" s="38"/>
      <c r="ED688" s="38"/>
      <c r="EE688" s="38"/>
      <c r="EF688" s="38"/>
      <c r="EG688" s="38"/>
      <c r="EH688" s="38"/>
      <c r="EI688" s="38"/>
      <c r="EJ688" s="38"/>
      <c r="EK688" s="38"/>
      <c r="EL688" s="38"/>
      <c r="EM688" s="38"/>
      <c r="EN688" s="38"/>
      <c r="EO688" s="38"/>
      <c r="EP688" s="38"/>
      <c r="EQ688" s="38"/>
      <c r="ER688" s="38"/>
      <c r="ES688" s="38"/>
      <c r="ET688" s="38"/>
      <c r="EU688" s="38"/>
      <c r="EV688" s="38"/>
      <c r="EW688" s="38"/>
      <c r="EX688" s="38"/>
      <c r="EY688" s="38"/>
      <c r="EZ688" s="38"/>
      <c r="FA688" s="38"/>
      <c r="FB688" s="38"/>
      <c r="FC688" s="38"/>
      <c r="FD688" s="38"/>
      <c r="FE688" s="38"/>
      <c r="FF688" s="38"/>
      <c r="FG688" s="38"/>
      <c r="FH688" s="38"/>
      <c r="FI688" s="38"/>
      <c r="FJ688" s="38"/>
      <c r="FK688" s="38"/>
      <c r="FL688" s="38"/>
      <c r="FM688" s="38"/>
      <c r="FN688" s="38"/>
      <c r="FO688" s="38"/>
      <c r="FP688" s="38"/>
      <c r="FQ688" s="38"/>
      <c r="FR688" s="38"/>
      <c r="FS688" s="38"/>
      <c r="FT688" s="38"/>
      <c r="FU688" s="38"/>
      <c r="FV688" s="38"/>
      <c r="FW688" s="38"/>
      <c r="FX688" s="38"/>
      <c r="FY688" s="38"/>
      <c r="FZ688" s="38"/>
      <c r="GA688" s="38"/>
      <c r="GB688" s="38"/>
      <c r="GC688" s="38"/>
      <c r="GD688" s="38"/>
      <c r="GE688" s="38"/>
      <c r="GF688" s="38"/>
      <c r="GG688" s="38"/>
      <c r="GH688" s="38"/>
      <c r="GI688" s="38"/>
      <c r="GJ688" s="38"/>
      <c r="GK688" s="38"/>
      <c r="GL688" s="38"/>
      <c r="GM688" s="38"/>
      <c r="GN688" s="38"/>
      <c r="GO688" s="38"/>
      <c r="GP688" s="38"/>
      <c r="GQ688" s="38"/>
      <c r="GR688" s="38"/>
      <c r="GS688" s="38"/>
      <c r="GT688" s="38"/>
      <c r="GU688" s="38"/>
      <c r="GV688" s="38"/>
      <c r="GW688" s="38"/>
      <c r="GX688" s="38"/>
      <c r="GY688" s="38"/>
      <c r="GZ688" s="38"/>
      <c r="HA688" s="38"/>
      <c r="HB688" s="38"/>
      <c r="HC688" s="38"/>
      <c r="HD688" s="38"/>
      <c r="HE688" s="38"/>
      <c r="HF688" s="38"/>
      <c r="HG688" s="38"/>
      <c r="HH688" s="38"/>
      <c r="HI688" s="38"/>
      <c r="HJ688" s="38"/>
      <c r="HK688" s="38"/>
      <c r="HL688" s="38"/>
      <c r="HM688" s="38"/>
      <c r="HN688" s="38"/>
      <c r="HO688" s="38"/>
      <c r="HP688" s="38"/>
      <c r="HQ688" s="38"/>
      <c r="HR688" s="38"/>
      <c r="HS688" s="38"/>
      <c r="HT688" s="38"/>
      <c r="HU688" s="38"/>
      <c r="HV688" s="38"/>
      <c r="HW688" s="38"/>
      <c r="HX688" s="38"/>
      <c r="HY688" s="38"/>
      <c r="HZ688" s="38"/>
      <c r="IA688" s="38"/>
      <c r="IB688" s="38"/>
      <c r="IC688" s="38"/>
      <c r="ID688" s="38"/>
      <c r="IE688" s="38"/>
      <c r="IF688" s="38"/>
      <c r="IG688" s="38"/>
      <c r="IH688" s="38"/>
    </row>
    <row r="689" ht="19.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  <c r="CB689" s="38"/>
      <c r="CC689" s="38"/>
      <c r="CD689" s="38"/>
      <c r="CE689" s="38"/>
      <c r="CF689" s="38"/>
      <c r="CG689" s="38"/>
      <c r="CH689" s="38"/>
      <c r="CI689" s="38"/>
      <c r="CJ689" s="38"/>
      <c r="CK689" s="38"/>
      <c r="CL689" s="38"/>
      <c r="CM689" s="38"/>
      <c r="CN689" s="38"/>
      <c r="CO689" s="38"/>
      <c r="CP689" s="38"/>
      <c r="CQ689" s="38"/>
      <c r="CR689" s="38"/>
      <c r="CS689" s="38"/>
      <c r="CT689" s="38"/>
      <c r="CU689" s="38"/>
      <c r="CV689" s="38"/>
      <c r="CW689" s="38"/>
      <c r="CX689" s="38"/>
      <c r="CY689" s="38"/>
      <c r="CZ689" s="38"/>
      <c r="DA689" s="38"/>
      <c r="DB689" s="38"/>
      <c r="DC689" s="38"/>
      <c r="DD689" s="38"/>
      <c r="DE689" s="38"/>
      <c r="DF689" s="38"/>
      <c r="DG689" s="38"/>
      <c r="DH689" s="38"/>
      <c r="DI689" s="38"/>
      <c r="DJ689" s="38"/>
      <c r="DK689" s="38"/>
      <c r="DL689" s="38"/>
      <c r="DM689" s="38"/>
      <c r="DN689" s="38"/>
      <c r="DO689" s="38"/>
      <c r="DP689" s="38"/>
      <c r="DQ689" s="38"/>
      <c r="DR689" s="38"/>
      <c r="DS689" s="38"/>
      <c r="DT689" s="38"/>
      <c r="DU689" s="38"/>
      <c r="DV689" s="38"/>
      <c r="DW689" s="38"/>
      <c r="DX689" s="38"/>
      <c r="DY689" s="38"/>
      <c r="DZ689" s="38"/>
      <c r="EA689" s="38"/>
      <c r="EB689" s="38"/>
      <c r="EC689" s="38"/>
      <c r="ED689" s="38"/>
      <c r="EE689" s="38"/>
      <c r="EF689" s="38"/>
      <c r="EG689" s="38"/>
      <c r="EH689" s="38"/>
      <c r="EI689" s="38"/>
      <c r="EJ689" s="38"/>
      <c r="EK689" s="38"/>
      <c r="EL689" s="38"/>
      <c r="EM689" s="38"/>
      <c r="EN689" s="38"/>
      <c r="EO689" s="38"/>
      <c r="EP689" s="38"/>
      <c r="EQ689" s="38"/>
      <c r="ER689" s="38"/>
      <c r="ES689" s="38"/>
      <c r="ET689" s="38"/>
      <c r="EU689" s="38"/>
      <c r="EV689" s="38"/>
      <c r="EW689" s="38"/>
      <c r="EX689" s="38"/>
      <c r="EY689" s="38"/>
      <c r="EZ689" s="38"/>
      <c r="FA689" s="38"/>
      <c r="FB689" s="38"/>
      <c r="FC689" s="38"/>
      <c r="FD689" s="38"/>
      <c r="FE689" s="38"/>
      <c r="FF689" s="38"/>
      <c r="FG689" s="38"/>
      <c r="FH689" s="38"/>
      <c r="FI689" s="38"/>
      <c r="FJ689" s="38"/>
      <c r="FK689" s="38"/>
      <c r="FL689" s="38"/>
      <c r="FM689" s="38"/>
      <c r="FN689" s="38"/>
      <c r="FO689" s="38"/>
      <c r="FP689" s="38"/>
      <c r="FQ689" s="38"/>
      <c r="FR689" s="38"/>
      <c r="FS689" s="38"/>
      <c r="FT689" s="38"/>
      <c r="FU689" s="38"/>
      <c r="FV689" s="38"/>
      <c r="FW689" s="38"/>
      <c r="FX689" s="38"/>
      <c r="FY689" s="38"/>
      <c r="FZ689" s="38"/>
      <c r="GA689" s="38"/>
      <c r="GB689" s="38"/>
      <c r="GC689" s="38"/>
      <c r="GD689" s="38"/>
      <c r="GE689" s="38"/>
      <c r="GF689" s="38"/>
      <c r="GG689" s="38"/>
      <c r="GH689" s="38"/>
      <c r="GI689" s="38"/>
      <c r="GJ689" s="38"/>
      <c r="GK689" s="38"/>
      <c r="GL689" s="38"/>
      <c r="GM689" s="38"/>
      <c r="GN689" s="38"/>
      <c r="GO689" s="38"/>
      <c r="GP689" s="38"/>
      <c r="GQ689" s="38"/>
      <c r="GR689" s="38"/>
      <c r="GS689" s="38"/>
      <c r="GT689" s="38"/>
      <c r="GU689" s="38"/>
      <c r="GV689" s="38"/>
      <c r="GW689" s="38"/>
      <c r="GX689" s="38"/>
      <c r="GY689" s="38"/>
      <c r="GZ689" s="38"/>
      <c r="HA689" s="38"/>
      <c r="HB689" s="38"/>
      <c r="HC689" s="38"/>
      <c r="HD689" s="38"/>
      <c r="HE689" s="38"/>
      <c r="HF689" s="38"/>
      <c r="HG689" s="38"/>
      <c r="HH689" s="38"/>
      <c r="HI689" s="38"/>
      <c r="HJ689" s="38"/>
      <c r="HK689" s="38"/>
      <c r="HL689" s="38"/>
      <c r="HM689" s="38"/>
      <c r="HN689" s="38"/>
      <c r="HO689" s="38"/>
      <c r="HP689" s="38"/>
      <c r="HQ689" s="38"/>
      <c r="HR689" s="38"/>
      <c r="HS689" s="38"/>
      <c r="HT689" s="38"/>
      <c r="HU689" s="38"/>
      <c r="HV689" s="38"/>
      <c r="HW689" s="38"/>
      <c r="HX689" s="38"/>
      <c r="HY689" s="38"/>
      <c r="HZ689" s="38"/>
      <c r="IA689" s="38"/>
      <c r="IB689" s="38"/>
      <c r="IC689" s="38"/>
      <c r="ID689" s="38"/>
      <c r="IE689" s="38"/>
      <c r="IF689" s="38"/>
      <c r="IG689" s="38"/>
      <c r="IH689" s="38"/>
    </row>
    <row r="690" ht="19.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  <c r="CE690" s="38"/>
      <c r="CF690" s="38"/>
      <c r="CG690" s="38"/>
      <c r="CH690" s="38"/>
      <c r="CI690" s="38"/>
      <c r="CJ690" s="38"/>
      <c r="CK690" s="38"/>
      <c r="CL690" s="38"/>
      <c r="CM690" s="38"/>
      <c r="CN690" s="38"/>
      <c r="CO690" s="38"/>
      <c r="CP690" s="38"/>
      <c r="CQ690" s="38"/>
      <c r="CR690" s="38"/>
      <c r="CS690" s="38"/>
      <c r="CT690" s="38"/>
      <c r="CU690" s="38"/>
      <c r="CV690" s="38"/>
      <c r="CW690" s="38"/>
      <c r="CX690" s="38"/>
      <c r="CY690" s="38"/>
      <c r="CZ690" s="38"/>
      <c r="DA690" s="38"/>
      <c r="DB690" s="38"/>
      <c r="DC690" s="38"/>
      <c r="DD690" s="38"/>
      <c r="DE690" s="38"/>
      <c r="DF690" s="38"/>
      <c r="DG690" s="38"/>
      <c r="DH690" s="38"/>
      <c r="DI690" s="38"/>
      <c r="DJ690" s="38"/>
      <c r="DK690" s="38"/>
      <c r="DL690" s="38"/>
      <c r="DM690" s="38"/>
      <c r="DN690" s="38"/>
      <c r="DO690" s="38"/>
      <c r="DP690" s="38"/>
      <c r="DQ690" s="38"/>
      <c r="DR690" s="38"/>
      <c r="DS690" s="38"/>
      <c r="DT690" s="38"/>
      <c r="DU690" s="38"/>
      <c r="DV690" s="38"/>
      <c r="DW690" s="38"/>
      <c r="DX690" s="38"/>
      <c r="DY690" s="38"/>
      <c r="DZ690" s="38"/>
      <c r="EA690" s="38"/>
      <c r="EB690" s="38"/>
      <c r="EC690" s="38"/>
      <c r="ED690" s="38"/>
      <c r="EE690" s="38"/>
      <c r="EF690" s="38"/>
      <c r="EG690" s="38"/>
      <c r="EH690" s="38"/>
      <c r="EI690" s="38"/>
      <c r="EJ690" s="38"/>
      <c r="EK690" s="38"/>
      <c r="EL690" s="38"/>
      <c r="EM690" s="38"/>
      <c r="EN690" s="38"/>
      <c r="EO690" s="38"/>
      <c r="EP690" s="38"/>
      <c r="EQ690" s="38"/>
      <c r="ER690" s="38"/>
      <c r="ES690" s="38"/>
      <c r="ET690" s="38"/>
      <c r="EU690" s="38"/>
      <c r="EV690" s="38"/>
      <c r="EW690" s="38"/>
      <c r="EX690" s="38"/>
      <c r="EY690" s="38"/>
      <c r="EZ690" s="38"/>
      <c r="FA690" s="38"/>
      <c r="FB690" s="38"/>
      <c r="FC690" s="38"/>
      <c r="FD690" s="38"/>
      <c r="FE690" s="38"/>
      <c r="FF690" s="38"/>
      <c r="FG690" s="38"/>
      <c r="FH690" s="38"/>
      <c r="FI690" s="38"/>
      <c r="FJ690" s="38"/>
      <c r="FK690" s="38"/>
      <c r="FL690" s="38"/>
      <c r="FM690" s="38"/>
      <c r="FN690" s="38"/>
      <c r="FO690" s="38"/>
      <c r="FP690" s="38"/>
      <c r="FQ690" s="38"/>
      <c r="FR690" s="38"/>
      <c r="FS690" s="38"/>
      <c r="FT690" s="38"/>
      <c r="FU690" s="38"/>
      <c r="FV690" s="38"/>
      <c r="FW690" s="38"/>
      <c r="FX690" s="38"/>
      <c r="FY690" s="38"/>
      <c r="FZ690" s="38"/>
      <c r="GA690" s="38"/>
      <c r="GB690" s="38"/>
      <c r="GC690" s="38"/>
      <c r="GD690" s="38"/>
      <c r="GE690" s="38"/>
      <c r="GF690" s="38"/>
      <c r="GG690" s="38"/>
      <c r="GH690" s="38"/>
      <c r="GI690" s="38"/>
      <c r="GJ690" s="38"/>
      <c r="GK690" s="38"/>
      <c r="GL690" s="38"/>
      <c r="GM690" s="38"/>
      <c r="GN690" s="38"/>
      <c r="GO690" s="38"/>
      <c r="GP690" s="38"/>
      <c r="GQ690" s="38"/>
      <c r="GR690" s="38"/>
      <c r="GS690" s="38"/>
      <c r="GT690" s="38"/>
      <c r="GU690" s="38"/>
      <c r="GV690" s="38"/>
      <c r="GW690" s="38"/>
      <c r="GX690" s="38"/>
      <c r="GY690" s="38"/>
      <c r="GZ690" s="38"/>
      <c r="HA690" s="38"/>
      <c r="HB690" s="38"/>
      <c r="HC690" s="38"/>
      <c r="HD690" s="38"/>
      <c r="HE690" s="38"/>
      <c r="HF690" s="38"/>
      <c r="HG690" s="38"/>
      <c r="HH690" s="38"/>
      <c r="HI690" s="38"/>
      <c r="HJ690" s="38"/>
      <c r="HK690" s="38"/>
      <c r="HL690" s="38"/>
      <c r="HM690" s="38"/>
      <c r="HN690" s="38"/>
      <c r="HO690" s="38"/>
      <c r="HP690" s="38"/>
      <c r="HQ690" s="38"/>
      <c r="HR690" s="38"/>
      <c r="HS690" s="38"/>
      <c r="HT690" s="38"/>
      <c r="HU690" s="38"/>
      <c r="HV690" s="38"/>
      <c r="HW690" s="38"/>
      <c r="HX690" s="38"/>
      <c r="HY690" s="38"/>
      <c r="HZ690" s="38"/>
      <c r="IA690" s="38"/>
      <c r="IB690" s="38"/>
      <c r="IC690" s="38"/>
      <c r="ID690" s="38"/>
      <c r="IE690" s="38"/>
      <c r="IF690" s="38"/>
      <c r="IG690" s="38"/>
      <c r="IH690" s="38"/>
    </row>
    <row r="691" ht="19.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  <c r="CE691" s="38"/>
      <c r="CF691" s="38"/>
      <c r="CG691" s="38"/>
      <c r="CH691" s="38"/>
      <c r="CI691" s="38"/>
      <c r="CJ691" s="38"/>
      <c r="CK691" s="38"/>
      <c r="CL691" s="38"/>
      <c r="CM691" s="38"/>
      <c r="CN691" s="38"/>
      <c r="CO691" s="38"/>
      <c r="CP691" s="38"/>
      <c r="CQ691" s="38"/>
      <c r="CR691" s="38"/>
      <c r="CS691" s="38"/>
      <c r="CT691" s="38"/>
      <c r="CU691" s="38"/>
      <c r="CV691" s="38"/>
      <c r="CW691" s="38"/>
      <c r="CX691" s="38"/>
      <c r="CY691" s="38"/>
      <c r="CZ691" s="38"/>
      <c r="DA691" s="38"/>
      <c r="DB691" s="38"/>
      <c r="DC691" s="38"/>
      <c r="DD691" s="38"/>
      <c r="DE691" s="38"/>
      <c r="DF691" s="38"/>
      <c r="DG691" s="38"/>
      <c r="DH691" s="38"/>
      <c r="DI691" s="38"/>
      <c r="DJ691" s="38"/>
      <c r="DK691" s="38"/>
      <c r="DL691" s="38"/>
      <c r="DM691" s="38"/>
      <c r="DN691" s="38"/>
      <c r="DO691" s="38"/>
      <c r="DP691" s="38"/>
      <c r="DQ691" s="38"/>
      <c r="DR691" s="38"/>
      <c r="DS691" s="38"/>
      <c r="DT691" s="38"/>
      <c r="DU691" s="38"/>
      <c r="DV691" s="38"/>
      <c r="DW691" s="38"/>
      <c r="DX691" s="38"/>
      <c r="DY691" s="38"/>
      <c r="DZ691" s="38"/>
      <c r="EA691" s="38"/>
      <c r="EB691" s="38"/>
      <c r="EC691" s="38"/>
      <c r="ED691" s="38"/>
      <c r="EE691" s="38"/>
      <c r="EF691" s="38"/>
      <c r="EG691" s="38"/>
      <c r="EH691" s="38"/>
      <c r="EI691" s="38"/>
      <c r="EJ691" s="38"/>
      <c r="EK691" s="38"/>
      <c r="EL691" s="38"/>
      <c r="EM691" s="38"/>
      <c r="EN691" s="38"/>
      <c r="EO691" s="38"/>
      <c r="EP691" s="38"/>
      <c r="EQ691" s="38"/>
      <c r="ER691" s="38"/>
      <c r="ES691" s="38"/>
      <c r="ET691" s="38"/>
      <c r="EU691" s="38"/>
      <c r="EV691" s="38"/>
      <c r="EW691" s="38"/>
      <c r="EX691" s="38"/>
      <c r="EY691" s="38"/>
      <c r="EZ691" s="38"/>
      <c r="FA691" s="38"/>
      <c r="FB691" s="38"/>
      <c r="FC691" s="38"/>
      <c r="FD691" s="38"/>
      <c r="FE691" s="38"/>
      <c r="FF691" s="38"/>
      <c r="FG691" s="38"/>
      <c r="FH691" s="38"/>
      <c r="FI691" s="38"/>
      <c r="FJ691" s="38"/>
      <c r="FK691" s="38"/>
      <c r="FL691" s="38"/>
      <c r="FM691" s="38"/>
      <c r="FN691" s="38"/>
      <c r="FO691" s="38"/>
      <c r="FP691" s="38"/>
      <c r="FQ691" s="38"/>
      <c r="FR691" s="38"/>
      <c r="FS691" s="38"/>
      <c r="FT691" s="38"/>
      <c r="FU691" s="38"/>
      <c r="FV691" s="38"/>
      <c r="FW691" s="38"/>
      <c r="FX691" s="38"/>
      <c r="FY691" s="38"/>
      <c r="FZ691" s="38"/>
      <c r="GA691" s="38"/>
      <c r="GB691" s="38"/>
      <c r="GC691" s="38"/>
      <c r="GD691" s="38"/>
      <c r="GE691" s="38"/>
      <c r="GF691" s="38"/>
      <c r="GG691" s="38"/>
      <c r="GH691" s="38"/>
      <c r="GI691" s="38"/>
      <c r="GJ691" s="38"/>
      <c r="GK691" s="38"/>
      <c r="GL691" s="38"/>
      <c r="GM691" s="38"/>
      <c r="GN691" s="38"/>
      <c r="GO691" s="38"/>
      <c r="GP691" s="38"/>
      <c r="GQ691" s="38"/>
      <c r="GR691" s="38"/>
      <c r="GS691" s="38"/>
      <c r="GT691" s="38"/>
      <c r="GU691" s="38"/>
      <c r="GV691" s="38"/>
      <c r="GW691" s="38"/>
      <c r="GX691" s="38"/>
      <c r="GY691" s="38"/>
      <c r="GZ691" s="38"/>
      <c r="HA691" s="38"/>
      <c r="HB691" s="38"/>
      <c r="HC691" s="38"/>
      <c r="HD691" s="38"/>
      <c r="HE691" s="38"/>
      <c r="HF691" s="38"/>
      <c r="HG691" s="38"/>
      <c r="HH691" s="38"/>
      <c r="HI691" s="38"/>
      <c r="HJ691" s="38"/>
      <c r="HK691" s="38"/>
      <c r="HL691" s="38"/>
      <c r="HM691" s="38"/>
      <c r="HN691" s="38"/>
      <c r="HO691" s="38"/>
      <c r="HP691" s="38"/>
      <c r="HQ691" s="38"/>
      <c r="HR691" s="38"/>
      <c r="HS691" s="38"/>
      <c r="HT691" s="38"/>
      <c r="HU691" s="38"/>
      <c r="HV691" s="38"/>
      <c r="HW691" s="38"/>
      <c r="HX691" s="38"/>
      <c r="HY691" s="38"/>
      <c r="HZ691" s="38"/>
      <c r="IA691" s="38"/>
      <c r="IB691" s="38"/>
      <c r="IC691" s="38"/>
      <c r="ID691" s="38"/>
      <c r="IE691" s="38"/>
      <c r="IF691" s="38"/>
      <c r="IG691" s="38"/>
      <c r="IH691" s="38"/>
    </row>
    <row r="692" ht="19.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  <c r="CH692" s="38"/>
      <c r="CI692" s="38"/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38"/>
      <c r="DB692" s="38"/>
      <c r="DC692" s="38"/>
      <c r="DD692" s="38"/>
      <c r="DE692" s="38"/>
      <c r="DF692" s="38"/>
      <c r="DG692" s="38"/>
      <c r="DH692" s="38"/>
      <c r="DI692" s="38"/>
      <c r="DJ692" s="38"/>
      <c r="DK692" s="38"/>
      <c r="DL692" s="38"/>
      <c r="DM692" s="38"/>
      <c r="DN692" s="38"/>
      <c r="DO692" s="38"/>
      <c r="DP692" s="38"/>
      <c r="DQ692" s="38"/>
      <c r="DR692" s="38"/>
      <c r="DS692" s="38"/>
      <c r="DT692" s="38"/>
      <c r="DU692" s="38"/>
      <c r="DV692" s="38"/>
      <c r="DW692" s="38"/>
      <c r="DX692" s="38"/>
      <c r="DY692" s="38"/>
      <c r="DZ692" s="38"/>
      <c r="EA692" s="38"/>
      <c r="EB692" s="38"/>
      <c r="EC692" s="38"/>
      <c r="ED692" s="38"/>
      <c r="EE692" s="38"/>
      <c r="EF692" s="38"/>
      <c r="EG692" s="38"/>
      <c r="EH692" s="38"/>
      <c r="EI692" s="38"/>
      <c r="EJ692" s="38"/>
      <c r="EK692" s="38"/>
      <c r="EL692" s="38"/>
      <c r="EM692" s="38"/>
      <c r="EN692" s="38"/>
      <c r="EO692" s="38"/>
      <c r="EP692" s="38"/>
      <c r="EQ692" s="38"/>
      <c r="ER692" s="38"/>
      <c r="ES692" s="38"/>
      <c r="ET692" s="38"/>
      <c r="EU692" s="38"/>
      <c r="EV692" s="38"/>
      <c r="EW692" s="38"/>
      <c r="EX692" s="38"/>
      <c r="EY692" s="38"/>
      <c r="EZ692" s="38"/>
      <c r="FA692" s="38"/>
      <c r="FB692" s="38"/>
      <c r="FC692" s="38"/>
      <c r="FD692" s="38"/>
      <c r="FE692" s="38"/>
      <c r="FF692" s="38"/>
      <c r="FG692" s="38"/>
      <c r="FH692" s="38"/>
      <c r="FI692" s="38"/>
      <c r="FJ692" s="38"/>
      <c r="FK692" s="38"/>
      <c r="FL692" s="38"/>
      <c r="FM692" s="38"/>
      <c r="FN692" s="38"/>
      <c r="FO692" s="38"/>
      <c r="FP692" s="38"/>
      <c r="FQ692" s="38"/>
      <c r="FR692" s="38"/>
      <c r="FS692" s="38"/>
      <c r="FT692" s="38"/>
      <c r="FU692" s="38"/>
      <c r="FV692" s="38"/>
      <c r="FW692" s="38"/>
      <c r="FX692" s="38"/>
      <c r="FY692" s="38"/>
      <c r="FZ692" s="38"/>
      <c r="GA692" s="38"/>
      <c r="GB692" s="38"/>
      <c r="GC692" s="38"/>
      <c r="GD692" s="38"/>
      <c r="GE692" s="38"/>
      <c r="GF692" s="38"/>
      <c r="GG692" s="38"/>
      <c r="GH692" s="38"/>
      <c r="GI692" s="38"/>
      <c r="GJ692" s="38"/>
      <c r="GK692" s="38"/>
      <c r="GL692" s="38"/>
      <c r="GM692" s="38"/>
      <c r="GN692" s="38"/>
      <c r="GO692" s="38"/>
      <c r="GP692" s="38"/>
      <c r="GQ692" s="38"/>
      <c r="GR692" s="38"/>
      <c r="GS692" s="38"/>
      <c r="GT692" s="38"/>
      <c r="GU692" s="38"/>
      <c r="GV692" s="38"/>
      <c r="GW692" s="38"/>
      <c r="GX692" s="38"/>
      <c r="GY692" s="38"/>
      <c r="GZ692" s="38"/>
      <c r="HA692" s="38"/>
      <c r="HB692" s="38"/>
      <c r="HC692" s="38"/>
      <c r="HD692" s="38"/>
      <c r="HE692" s="38"/>
      <c r="HF692" s="38"/>
      <c r="HG692" s="38"/>
      <c r="HH692" s="38"/>
      <c r="HI692" s="38"/>
      <c r="HJ692" s="38"/>
      <c r="HK692" s="38"/>
      <c r="HL692" s="38"/>
      <c r="HM692" s="38"/>
      <c r="HN692" s="38"/>
      <c r="HO692" s="38"/>
      <c r="HP692" s="38"/>
      <c r="HQ692" s="38"/>
      <c r="HR692" s="38"/>
      <c r="HS692" s="38"/>
      <c r="HT692" s="38"/>
      <c r="HU692" s="38"/>
      <c r="HV692" s="38"/>
      <c r="HW692" s="38"/>
      <c r="HX692" s="38"/>
      <c r="HY692" s="38"/>
      <c r="HZ692" s="38"/>
      <c r="IA692" s="38"/>
      <c r="IB692" s="38"/>
      <c r="IC692" s="38"/>
      <c r="ID692" s="38"/>
      <c r="IE692" s="38"/>
      <c r="IF692" s="38"/>
      <c r="IG692" s="38"/>
      <c r="IH692" s="38"/>
    </row>
    <row r="693" ht="19.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  <c r="CE693" s="38"/>
      <c r="CF693" s="38"/>
      <c r="CG693" s="38"/>
      <c r="CH693" s="38"/>
      <c r="CI693" s="38"/>
      <c r="CJ693" s="38"/>
      <c r="CK693" s="38"/>
      <c r="CL693" s="38"/>
      <c r="CM693" s="38"/>
      <c r="CN693" s="38"/>
      <c r="CO693" s="38"/>
      <c r="CP693" s="38"/>
      <c r="CQ693" s="38"/>
      <c r="CR693" s="38"/>
      <c r="CS693" s="38"/>
      <c r="CT693" s="38"/>
      <c r="CU693" s="38"/>
      <c r="CV693" s="38"/>
      <c r="CW693" s="38"/>
      <c r="CX693" s="38"/>
      <c r="CY693" s="38"/>
      <c r="CZ693" s="38"/>
      <c r="DA693" s="38"/>
      <c r="DB693" s="38"/>
      <c r="DC693" s="38"/>
      <c r="DD693" s="38"/>
      <c r="DE693" s="38"/>
      <c r="DF693" s="38"/>
      <c r="DG693" s="38"/>
      <c r="DH693" s="38"/>
      <c r="DI693" s="38"/>
      <c r="DJ693" s="38"/>
      <c r="DK693" s="38"/>
      <c r="DL693" s="38"/>
      <c r="DM693" s="38"/>
      <c r="DN693" s="38"/>
      <c r="DO693" s="38"/>
      <c r="DP693" s="38"/>
      <c r="DQ693" s="38"/>
      <c r="DR693" s="38"/>
      <c r="DS693" s="38"/>
      <c r="DT693" s="38"/>
      <c r="DU693" s="38"/>
      <c r="DV693" s="38"/>
      <c r="DW693" s="38"/>
      <c r="DX693" s="38"/>
      <c r="DY693" s="38"/>
      <c r="DZ693" s="38"/>
      <c r="EA693" s="38"/>
      <c r="EB693" s="38"/>
      <c r="EC693" s="38"/>
      <c r="ED693" s="38"/>
      <c r="EE693" s="38"/>
      <c r="EF693" s="38"/>
      <c r="EG693" s="38"/>
      <c r="EH693" s="38"/>
      <c r="EI693" s="38"/>
      <c r="EJ693" s="38"/>
      <c r="EK693" s="38"/>
      <c r="EL693" s="38"/>
      <c r="EM693" s="38"/>
      <c r="EN693" s="38"/>
      <c r="EO693" s="38"/>
      <c r="EP693" s="38"/>
      <c r="EQ693" s="38"/>
      <c r="ER693" s="38"/>
      <c r="ES693" s="38"/>
      <c r="ET693" s="38"/>
      <c r="EU693" s="38"/>
      <c r="EV693" s="38"/>
      <c r="EW693" s="38"/>
      <c r="EX693" s="38"/>
      <c r="EY693" s="38"/>
      <c r="EZ693" s="38"/>
      <c r="FA693" s="38"/>
      <c r="FB693" s="38"/>
      <c r="FC693" s="38"/>
      <c r="FD693" s="38"/>
      <c r="FE693" s="38"/>
      <c r="FF693" s="38"/>
      <c r="FG693" s="38"/>
      <c r="FH693" s="38"/>
      <c r="FI693" s="38"/>
      <c r="FJ693" s="38"/>
      <c r="FK693" s="38"/>
      <c r="FL693" s="38"/>
      <c r="FM693" s="38"/>
      <c r="FN693" s="38"/>
      <c r="FO693" s="38"/>
      <c r="FP693" s="38"/>
      <c r="FQ693" s="38"/>
      <c r="FR693" s="38"/>
      <c r="FS693" s="38"/>
      <c r="FT693" s="38"/>
      <c r="FU693" s="38"/>
      <c r="FV693" s="38"/>
      <c r="FW693" s="38"/>
      <c r="FX693" s="38"/>
      <c r="FY693" s="38"/>
      <c r="FZ693" s="38"/>
      <c r="GA693" s="38"/>
      <c r="GB693" s="38"/>
      <c r="GC693" s="38"/>
      <c r="GD693" s="38"/>
      <c r="GE693" s="38"/>
      <c r="GF693" s="38"/>
      <c r="GG693" s="38"/>
      <c r="GH693" s="38"/>
      <c r="GI693" s="38"/>
      <c r="GJ693" s="38"/>
      <c r="GK693" s="38"/>
      <c r="GL693" s="38"/>
      <c r="GM693" s="38"/>
      <c r="GN693" s="38"/>
      <c r="GO693" s="38"/>
      <c r="GP693" s="38"/>
      <c r="GQ693" s="38"/>
      <c r="GR693" s="38"/>
      <c r="GS693" s="38"/>
      <c r="GT693" s="38"/>
      <c r="GU693" s="38"/>
      <c r="GV693" s="38"/>
      <c r="GW693" s="38"/>
      <c r="GX693" s="38"/>
      <c r="GY693" s="38"/>
      <c r="GZ693" s="38"/>
      <c r="HA693" s="38"/>
      <c r="HB693" s="38"/>
      <c r="HC693" s="38"/>
      <c r="HD693" s="38"/>
      <c r="HE693" s="38"/>
      <c r="HF693" s="38"/>
      <c r="HG693" s="38"/>
      <c r="HH693" s="38"/>
      <c r="HI693" s="38"/>
      <c r="HJ693" s="38"/>
      <c r="HK693" s="38"/>
      <c r="HL693" s="38"/>
      <c r="HM693" s="38"/>
      <c r="HN693" s="38"/>
      <c r="HO693" s="38"/>
      <c r="HP693" s="38"/>
      <c r="HQ693" s="38"/>
      <c r="HR693" s="38"/>
      <c r="HS693" s="38"/>
      <c r="HT693" s="38"/>
      <c r="HU693" s="38"/>
      <c r="HV693" s="38"/>
      <c r="HW693" s="38"/>
      <c r="HX693" s="38"/>
      <c r="HY693" s="38"/>
      <c r="HZ693" s="38"/>
      <c r="IA693" s="38"/>
      <c r="IB693" s="38"/>
      <c r="IC693" s="38"/>
      <c r="ID693" s="38"/>
      <c r="IE693" s="38"/>
      <c r="IF693" s="38"/>
      <c r="IG693" s="38"/>
      <c r="IH693" s="38"/>
    </row>
    <row r="694" ht="19.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  <c r="CE694" s="38"/>
      <c r="CF694" s="38"/>
      <c r="CG694" s="38"/>
      <c r="CH694" s="38"/>
      <c r="CI694" s="38"/>
      <c r="CJ694" s="38"/>
      <c r="CK694" s="38"/>
      <c r="CL694" s="38"/>
      <c r="CM694" s="38"/>
      <c r="CN694" s="38"/>
      <c r="CO694" s="38"/>
      <c r="CP694" s="38"/>
      <c r="CQ694" s="38"/>
      <c r="CR694" s="38"/>
      <c r="CS694" s="38"/>
      <c r="CT694" s="38"/>
      <c r="CU694" s="38"/>
      <c r="CV694" s="38"/>
      <c r="CW694" s="38"/>
      <c r="CX694" s="38"/>
      <c r="CY694" s="38"/>
      <c r="CZ694" s="38"/>
      <c r="DA694" s="38"/>
      <c r="DB694" s="38"/>
      <c r="DC694" s="38"/>
      <c r="DD694" s="38"/>
      <c r="DE694" s="38"/>
      <c r="DF694" s="38"/>
      <c r="DG694" s="38"/>
      <c r="DH694" s="38"/>
      <c r="DI694" s="38"/>
      <c r="DJ694" s="38"/>
      <c r="DK694" s="38"/>
      <c r="DL694" s="38"/>
      <c r="DM694" s="38"/>
      <c r="DN694" s="38"/>
      <c r="DO694" s="38"/>
      <c r="DP694" s="38"/>
      <c r="DQ694" s="38"/>
      <c r="DR694" s="38"/>
      <c r="DS694" s="38"/>
      <c r="DT694" s="38"/>
      <c r="DU694" s="38"/>
      <c r="DV694" s="38"/>
      <c r="DW694" s="38"/>
      <c r="DX694" s="38"/>
      <c r="DY694" s="38"/>
      <c r="DZ694" s="38"/>
      <c r="EA694" s="38"/>
      <c r="EB694" s="38"/>
      <c r="EC694" s="38"/>
      <c r="ED694" s="38"/>
      <c r="EE694" s="38"/>
      <c r="EF694" s="38"/>
      <c r="EG694" s="38"/>
      <c r="EH694" s="38"/>
      <c r="EI694" s="38"/>
      <c r="EJ694" s="38"/>
      <c r="EK694" s="38"/>
      <c r="EL694" s="38"/>
      <c r="EM694" s="38"/>
      <c r="EN694" s="38"/>
      <c r="EO694" s="38"/>
      <c r="EP694" s="38"/>
      <c r="EQ694" s="38"/>
      <c r="ER694" s="38"/>
      <c r="ES694" s="38"/>
      <c r="ET694" s="38"/>
      <c r="EU694" s="38"/>
      <c r="EV694" s="38"/>
      <c r="EW694" s="38"/>
      <c r="EX694" s="38"/>
      <c r="EY694" s="38"/>
      <c r="EZ694" s="38"/>
      <c r="FA694" s="38"/>
      <c r="FB694" s="38"/>
      <c r="FC694" s="38"/>
      <c r="FD694" s="38"/>
      <c r="FE694" s="38"/>
      <c r="FF694" s="38"/>
      <c r="FG694" s="38"/>
      <c r="FH694" s="38"/>
      <c r="FI694" s="38"/>
      <c r="FJ694" s="38"/>
      <c r="FK694" s="38"/>
      <c r="FL694" s="38"/>
      <c r="FM694" s="38"/>
      <c r="FN694" s="38"/>
      <c r="FO694" s="38"/>
      <c r="FP694" s="38"/>
      <c r="FQ694" s="38"/>
      <c r="FR694" s="38"/>
      <c r="FS694" s="38"/>
      <c r="FT694" s="38"/>
      <c r="FU694" s="38"/>
      <c r="FV694" s="38"/>
      <c r="FW694" s="38"/>
      <c r="FX694" s="38"/>
      <c r="FY694" s="38"/>
      <c r="FZ694" s="38"/>
      <c r="GA694" s="38"/>
      <c r="GB694" s="38"/>
      <c r="GC694" s="38"/>
      <c r="GD694" s="38"/>
      <c r="GE694" s="38"/>
      <c r="GF694" s="38"/>
      <c r="GG694" s="38"/>
      <c r="GH694" s="38"/>
      <c r="GI694" s="38"/>
      <c r="GJ694" s="38"/>
      <c r="GK694" s="38"/>
      <c r="GL694" s="38"/>
      <c r="GM694" s="38"/>
      <c r="GN694" s="38"/>
      <c r="GO694" s="38"/>
      <c r="GP694" s="38"/>
      <c r="GQ694" s="38"/>
      <c r="GR694" s="38"/>
      <c r="GS694" s="38"/>
      <c r="GT694" s="38"/>
      <c r="GU694" s="38"/>
      <c r="GV694" s="38"/>
      <c r="GW694" s="38"/>
      <c r="GX694" s="38"/>
      <c r="GY694" s="38"/>
      <c r="GZ694" s="38"/>
      <c r="HA694" s="38"/>
      <c r="HB694" s="38"/>
      <c r="HC694" s="38"/>
      <c r="HD694" s="38"/>
      <c r="HE694" s="38"/>
      <c r="HF694" s="38"/>
      <c r="HG694" s="38"/>
      <c r="HH694" s="38"/>
      <c r="HI694" s="38"/>
      <c r="HJ694" s="38"/>
      <c r="HK694" s="38"/>
      <c r="HL694" s="38"/>
      <c r="HM694" s="38"/>
      <c r="HN694" s="38"/>
      <c r="HO694" s="38"/>
      <c r="HP694" s="38"/>
      <c r="HQ694" s="38"/>
      <c r="HR694" s="38"/>
      <c r="HS694" s="38"/>
      <c r="HT694" s="38"/>
      <c r="HU694" s="38"/>
      <c r="HV694" s="38"/>
      <c r="HW694" s="38"/>
      <c r="HX694" s="38"/>
      <c r="HY694" s="38"/>
      <c r="HZ694" s="38"/>
      <c r="IA694" s="38"/>
      <c r="IB694" s="38"/>
      <c r="IC694" s="38"/>
      <c r="ID694" s="38"/>
      <c r="IE694" s="38"/>
      <c r="IF694" s="38"/>
      <c r="IG694" s="38"/>
      <c r="IH694" s="38"/>
    </row>
    <row r="695" ht="19.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  <c r="CE695" s="38"/>
      <c r="CF695" s="38"/>
      <c r="CG695" s="38"/>
      <c r="CH695" s="38"/>
      <c r="CI695" s="38"/>
      <c r="CJ695" s="38"/>
      <c r="CK695" s="38"/>
      <c r="CL695" s="38"/>
      <c r="CM695" s="38"/>
      <c r="CN695" s="38"/>
      <c r="CO695" s="38"/>
      <c r="CP695" s="38"/>
      <c r="CQ695" s="38"/>
      <c r="CR695" s="38"/>
      <c r="CS695" s="38"/>
      <c r="CT695" s="38"/>
      <c r="CU695" s="38"/>
      <c r="CV695" s="38"/>
      <c r="CW695" s="38"/>
      <c r="CX695" s="38"/>
      <c r="CY695" s="38"/>
      <c r="CZ695" s="38"/>
      <c r="DA695" s="38"/>
      <c r="DB695" s="38"/>
      <c r="DC695" s="38"/>
      <c r="DD695" s="38"/>
      <c r="DE695" s="38"/>
      <c r="DF695" s="38"/>
      <c r="DG695" s="38"/>
      <c r="DH695" s="38"/>
      <c r="DI695" s="38"/>
      <c r="DJ695" s="38"/>
      <c r="DK695" s="38"/>
      <c r="DL695" s="38"/>
      <c r="DM695" s="38"/>
      <c r="DN695" s="38"/>
      <c r="DO695" s="38"/>
      <c r="DP695" s="38"/>
      <c r="DQ695" s="38"/>
      <c r="DR695" s="38"/>
      <c r="DS695" s="38"/>
      <c r="DT695" s="38"/>
      <c r="DU695" s="38"/>
      <c r="DV695" s="38"/>
      <c r="DW695" s="38"/>
      <c r="DX695" s="38"/>
      <c r="DY695" s="38"/>
      <c r="DZ695" s="38"/>
      <c r="EA695" s="38"/>
      <c r="EB695" s="38"/>
      <c r="EC695" s="38"/>
      <c r="ED695" s="38"/>
      <c r="EE695" s="38"/>
      <c r="EF695" s="38"/>
      <c r="EG695" s="38"/>
      <c r="EH695" s="38"/>
      <c r="EI695" s="38"/>
      <c r="EJ695" s="38"/>
      <c r="EK695" s="38"/>
      <c r="EL695" s="38"/>
      <c r="EM695" s="38"/>
      <c r="EN695" s="38"/>
      <c r="EO695" s="38"/>
      <c r="EP695" s="38"/>
      <c r="EQ695" s="38"/>
      <c r="ER695" s="38"/>
      <c r="ES695" s="38"/>
      <c r="ET695" s="38"/>
      <c r="EU695" s="38"/>
      <c r="EV695" s="38"/>
      <c r="EW695" s="38"/>
      <c r="EX695" s="38"/>
      <c r="EY695" s="38"/>
      <c r="EZ695" s="38"/>
      <c r="FA695" s="38"/>
      <c r="FB695" s="38"/>
      <c r="FC695" s="38"/>
      <c r="FD695" s="38"/>
      <c r="FE695" s="38"/>
      <c r="FF695" s="38"/>
      <c r="FG695" s="38"/>
      <c r="FH695" s="38"/>
      <c r="FI695" s="38"/>
      <c r="FJ695" s="38"/>
      <c r="FK695" s="38"/>
      <c r="FL695" s="38"/>
      <c r="FM695" s="38"/>
      <c r="FN695" s="38"/>
      <c r="FO695" s="38"/>
      <c r="FP695" s="38"/>
      <c r="FQ695" s="38"/>
      <c r="FR695" s="38"/>
      <c r="FS695" s="38"/>
      <c r="FT695" s="38"/>
      <c r="FU695" s="38"/>
      <c r="FV695" s="38"/>
      <c r="FW695" s="38"/>
      <c r="FX695" s="38"/>
      <c r="FY695" s="38"/>
      <c r="FZ695" s="38"/>
      <c r="GA695" s="38"/>
      <c r="GB695" s="38"/>
      <c r="GC695" s="38"/>
      <c r="GD695" s="38"/>
      <c r="GE695" s="38"/>
      <c r="GF695" s="38"/>
      <c r="GG695" s="38"/>
      <c r="GH695" s="38"/>
      <c r="GI695" s="38"/>
      <c r="GJ695" s="38"/>
      <c r="GK695" s="38"/>
      <c r="GL695" s="38"/>
      <c r="GM695" s="38"/>
      <c r="GN695" s="38"/>
      <c r="GO695" s="38"/>
      <c r="GP695" s="38"/>
      <c r="GQ695" s="38"/>
      <c r="GR695" s="38"/>
      <c r="GS695" s="38"/>
      <c r="GT695" s="38"/>
      <c r="GU695" s="38"/>
      <c r="GV695" s="38"/>
      <c r="GW695" s="38"/>
      <c r="GX695" s="38"/>
      <c r="GY695" s="38"/>
      <c r="GZ695" s="38"/>
      <c r="HA695" s="38"/>
      <c r="HB695" s="38"/>
      <c r="HC695" s="38"/>
      <c r="HD695" s="38"/>
      <c r="HE695" s="38"/>
      <c r="HF695" s="38"/>
      <c r="HG695" s="38"/>
      <c r="HH695" s="38"/>
      <c r="HI695" s="38"/>
      <c r="HJ695" s="38"/>
      <c r="HK695" s="38"/>
      <c r="HL695" s="38"/>
      <c r="HM695" s="38"/>
      <c r="HN695" s="38"/>
      <c r="HO695" s="38"/>
      <c r="HP695" s="38"/>
      <c r="HQ695" s="38"/>
      <c r="HR695" s="38"/>
      <c r="HS695" s="38"/>
      <c r="HT695" s="38"/>
      <c r="HU695" s="38"/>
      <c r="HV695" s="38"/>
      <c r="HW695" s="38"/>
      <c r="HX695" s="38"/>
      <c r="HY695" s="38"/>
      <c r="HZ695" s="38"/>
      <c r="IA695" s="38"/>
      <c r="IB695" s="38"/>
      <c r="IC695" s="38"/>
      <c r="ID695" s="38"/>
      <c r="IE695" s="38"/>
      <c r="IF695" s="38"/>
      <c r="IG695" s="38"/>
      <c r="IH695" s="38"/>
    </row>
    <row r="696" ht="19.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  <c r="CE696" s="38"/>
      <c r="CF696" s="38"/>
      <c r="CG696" s="38"/>
      <c r="CH696" s="38"/>
      <c r="CI696" s="38"/>
      <c r="CJ696" s="38"/>
      <c r="CK696" s="38"/>
      <c r="CL696" s="38"/>
      <c r="CM696" s="38"/>
      <c r="CN696" s="38"/>
      <c r="CO696" s="38"/>
      <c r="CP696" s="38"/>
      <c r="CQ696" s="38"/>
      <c r="CR696" s="38"/>
      <c r="CS696" s="38"/>
      <c r="CT696" s="38"/>
      <c r="CU696" s="38"/>
      <c r="CV696" s="38"/>
      <c r="CW696" s="38"/>
      <c r="CX696" s="38"/>
      <c r="CY696" s="38"/>
      <c r="CZ696" s="38"/>
      <c r="DA696" s="38"/>
      <c r="DB696" s="38"/>
      <c r="DC696" s="38"/>
      <c r="DD696" s="38"/>
      <c r="DE696" s="38"/>
      <c r="DF696" s="38"/>
      <c r="DG696" s="38"/>
      <c r="DH696" s="38"/>
      <c r="DI696" s="38"/>
      <c r="DJ696" s="38"/>
      <c r="DK696" s="38"/>
      <c r="DL696" s="38"/>
      <c r="DM696" s="38"/>
      <c r="DN696" s="38"/>
      <c r="DO696" s="38"/>
      <c r="DP696" s="38"/>
      <c r="DQ696" s="38"/>
      <c r="DR696" s="38"/>
      <c r="DS696" s="38"/>
      <c r="DT696" s="38"/>
      <c r="DU696" s="38"/>
      <c r="DV696" s="38"/>
      <c r="DW696" s="38"/>
      <c r="DX696" s="38"/>
      <c r="DY696" s="38"/>
      <c r="DZ696" s="38"/>
      <c r="EA696" s="38"/>
      <c r="EB696" s="38"/>
      <c r="EC696" s="38"/>
      <c r="ED696" s="38"/>
      <c r="EE696" s="38"/>
      <c r="EF696" s="38"/>
      <c r="EG696" s="38"/>
      <c r="EH696" s="38"/>
      <c r="EI696" s="38"/>
      <c r="EJ696" s="38"/>
      <c r="EK696" s="38"/>
      <c r="EL696" s="38"/>
      <c r="EM696" s="38"/>
      <c r="EN696" s="38"/>
      <c r="EO696" s="38"/>
      <c r="EP696" s="38"/>
      <c r="EQ696" s="38"/>
      <c r="ER696" s="38"/>
      <c r="ES696" s="38"/>
      <c r="ET696" s="38"/>
      <c r="EU696" s="38"/>
      <c r="EV696" s="38"/>
      <c r="EW696" s="38"/>
      <c r="EX696" s="38"/>
      <c r="EY696" s="38"/>
      <c r="EZ696" s="38"/>
      <c r="FA696" s="38"/>
      <c r="FB696" s="38"/>
      <c r="FC696" s="38"/>
      <c r="FD696" s="38"/>
      <c r="FE696" s="38"/>
      <c r="FF696" s="38"/>
      <c r="FG696" s="38"/>
      <c r="FH696" s="38"/>
      <c r="FI696" s="38"/>
      <c r="FJ696" s="38"/>
      <c r="FK696" s="38"/>
      <c r="FL696" s="38"/>
      <c r="FM696" s="38"/>
      <c r="FN696" s="38"/>
      <c r="FO696" s="38"/>
      <c r="FP696" s="38"/>
      <c r="FQ696" s="38"/>
      <c r="FR696" s="38"/>
      <c r="FS696" s="38"/>
      <c r="FT696" s="38"/>
      <c r="FU696" s="38"/>
      <c r="FV696" s="38"/>
      <c r="FW696" s="38"/>
      <c r="FX696" s="38"/>
      <c r="FY696" s="38"/>
      <c r="FZ696" s="38"/>
      <c r="GA696" s="38"/>
      <c r="GB696" s="38"/>
      <c r="GC696" s="38"/>
      <c r="GD696" s="38"/>
      <c r="GE696" s="38"/>
      <c r="GF696" s="38"/>
      <c r="GG696" s="38"/>
      <c r="GH696" s="38"/>
      <c r="GI696" s="38"/>
      <c r="GJ696" s="38"/>
      <c r="GK696" s="38"/>
      <c r="GL696" s="38"/>
      <c r="GM696" s="38"/>
      <c r="GN696" s="38"/>
      <c r="GO696" s="38"/>
      <c r="GP696" s="38"/>
      <c r="GQ696" s="38"/>
      <c r="GR696" s="38"/>
      <c r="GS696" s="38"/>
      <c r="GT696" s="38"/>
      <c r="GU696" s="38"/>
      <c r="GV696" s="38"/>
      <c r="GW696" s="38"/>
      <c r="GX696" s="38"/>
      <c r="GY696" s="38"/>
      <c r="GZ696" s="38"/>
      <c r="HA696" s="38"/>
      <c r="HB696" s="38"/>
      <c r="HC696" s="38"/>
      <c r="HD696" s="38"/>
      <c r="HE696" s="38"/>
      <c r="HF696" s="38"/>
      <c r="HG696" s="38"/>
      <c r="HH696" s="38"/>
      <c r="HI696" s="38"/>
      <c r="HJ696" s="38"/>
      <c r="HK696" s="38"/>
      <c r="HL696" s="38"/>
      <c r="HM696" s="38"/>
      <c r="HN696" s="38"/>
      <c r="HO696" s="38"/>
      <c r="HP696" s="38"/>
      <c r="HQ696" s="38"/>
      <c r="HR696" s="38"/>
      <c r="HS696" s="38"/>
      <c r="HT696" s="38"/>
      <c r="HU696" s="38"/>
      <c r="HV696" s="38"/>
      <c r="HW696" s="38"/>
      <c r="HX696" s="38"/>
      <c r="HY696" s="38"/>
      <c r="HZ696" s="38"/>
      <c r="IA696" s="38"/>
      <c r="IB696" s="38"/>
      <c r="IC696" s="38"/>
      <c r="ID696" s="38"/>
      <c r="IE696" s="38"/>
      <c r="IF696" s="38"/>
      <c r="IG696" s="38"/>
      <c r="IH696" s="38"/>
    </row>
    <row r="697" ht="19.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  <c r="CE697" s="38"/>
      <c r="CF697" s="38"/>
      <c r="CG697" s="38"/>
      <c r="CH697" s="38"/>
      <c r="CI697" s="38"/>
      <c r="CJ697" s="38"/>
      <c r="CK697" s="38"/>
      <c r="CL697" s="38"/>
      <c r="CM697" s="38"/>
      <c r="CN697" s="38"/>
      <c r="CO697" s="38"/>
      <c r="CP697" s="38"/>
      <c r="CQ697" s="38"/>
      <c r="CR697" s="38"/>
      <c r="CS697" s="38"/>
      <c r="CT697" s="38"/>
      <c r="CU697" s="38"/>
      <c r="CV697" s="38"/>
      <c r="CW697" s="38"/>
      <c r="CX697" s="38"/>
      <c r="CY697" s="38"/>
      <c r="CZ697" s="38"/>
      <c r="DA697" s="38"/>
      <c r="DB697" s="38"/>
      <c r="DC697" s="38"/>
      <c r="DD697" s="38"/>
      <c r="DE697" s="38"/>
      <c r="DF697" s="38"/>
      <c r="DG697" s="38"/>
      <c r="DH697" s="38"/>
      <c r="DI697" s="38"/>
      <c r="DJ697" s="38"/>
      <c r="DK697" s="38"/>
      <c r="DL697" s="38"/>
      <c r="DM697" s="38"/>
      <c r="DN697" s="38"/>
      <c r="DO697" s="38"/>
      <c r="DP697" s="38"/>
      <c r="DQ697" s="38"/>
      <c r="DR697" s="38"/>
      <c r="DS697" s="38"/>
      <c r="DT697" s="38"/>
      <c r="DU697" s="38"/>
      <c r="DV697" s="38"/>
      <c r="DW697" s="38"/>
      <c r="DX697" s="38"/>
      <c r="DY697" s="38"/>
      <c r="DZ697" s="38"/>
      <c r="EA697" s="38"/>
      <c r="EB697" s="38"/>
      <c r="EC697" s="38"/>
      <c r="ED697" s="38"/>
      <c r="EE697" s="38"/>
      <c r="EF697" s="38"/>
      <c r="EG697" s="38"/>
      <c r="EH697" s="38"/>
      <c r="EI697" s="38"/>
      <c r="EJ697" s="38"/>
      <c r="EK697" s="38"/>
      <c r="EL697" s="38"/>
      <c r="EM697" s="38"/>
      <c r="EN697" s="38"/>
      <c r="EO697" s="38"/>
      <c r="EP697" s="38"/>
      <c r="EQ697" s="38"/>
      <c r="ER697" s="38"/>
      <c r="ES697" s="38"/>
      <c r="ET697" s="38"/>
      <c r="EU697" s="38"/>
      <c r="EV697" s="38"/>
      <c r="EW697" s="38"/>
      <c r="EX697" s="38"/>
      <c r="EY697" s="38"/>
      <c r="EZ697" s="38"/>
      <c r="FA697" s="38"/>
      <c r="FB697" s="38"/>
      <c r="FC697" s="38"/>
      <c r="FD697" s="38"/>
      <c r="FE697" s="38"/>
      <c r="FF697" s="38"/>
      <c r="FG697" s="38"/>
      <c r="FH697" s="38"/>
      <c r="FI697" s="38"/>
      <c r="FJ697" s="38"/>
      <c r="FK697" s="38"/>
      <c r="FL697" s="38"/>
      <c r="FM697" s="38"/>
      <c r="FN697" s="38"/>
      <c r="FO697" s="38"/>
      <c r="FP697" s="38"/>
      <c r="FQ697" s="38"/>
      <c r="FR697" s="38"/>
      <c r="FS697" s="38"/>
      <c r="FT697" s="38"/>
      <c r="FU697" s="38"/>
      <c r="FV697" s="38"/>
      <c r="FW697" s="38"/>
      <c r="FX697" s="38"/>
      <c r="FY697" s="38"/>
      <c r="FZ697" s="38"/>
      <c r="GA697" s="38"/>
      <c r="GB697" s="38"/>
      <c r="GC697" s="38"/>
      <c r="GD697" s="38"/>
      <c r="GE697" s="38"/>
      <c r="GF697" s="38"/>
      <c r="GG697" s="38"/>
      <c r="GH697" s="38"/>
      <c r="GI697" s="38"/>
      <c r="GJ697" s="38"/>
      <c r="GK697" s="38"/>
      <c r="GL697" s="38"/>
      <c r="GM697" s="38"/>
      <c r="GN697" s="38"/>
      <c r="GO697" s="38"/>
      <c r="GP697" s="38"/>
      <c r="GQ697" s="38"/>
      <c r="GR697" s="38"/>
      <c r="GS697" s="38"/>
      <c r="GT697" s="38"/>
      <c r="GU697" s="38"/>
      <c r="GV697" s="38"/>
      <c r="GW697" s="38"/>
      <c r="GX697" s="38"/>
      <c r="GY697" s="38"/>
      <c r="GZ697" s="38"/>
      <c r="HA697" s="38"/>
      <c r="HB697" s="38"/>
      <c r="HC697" s="38"/>
      <c r="HD697" s="38"/>
      <c r="HE697" s="38"/>
      <c r="HF697" s="38"/>
      <c r="HG697" s="38"/>
      <c r="HH697" s="38"/>
      <c r="HI697" s="38"/>
      <c r="HJ697" s="38"/>
      <c r="HK697" s="38"/>
      <c r="HL697" s="38"/>
      <c r="HM697" s="38"/>
      <c r="HN697" s="38"/>
      <c r="HO697" s="38"/>
      <c r="HP697" s="38"/>
      <c r="HQ697" s="38"/>
      <c r="HR697" s="38"/>
      <c r="HS697" s="38"/>
      <c r="HT697" s="38"/>
      <c r="HU697" s="38"/>
      <c r="HV697" s="38"/>
      <c r="HW697" s="38"/>
      <c r="HX697" s="38"/>
      <c r="HY697" s="38"/>
      <c r="HZ697" s="38"/>
      <c r="IA697" s="38"/>
      <c r="IB697" s="38"/>
      <c r="IC697" s="38"/>
      <c r="ID697" s="38"/>
      <c r="IE697" s="38"/>
      <c r="IF697" s="38"/>
      <c r="IG697" s="38"/>
      <c r="IH697" s="38"/>
    </row>
    <row r="698" ht="19.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  <c r="CE698" s="38"/>
      <c r="CF698" s="38"/>
      <c r="CG698" s="38"/>
      <c r="CH698" s="38"/>
      <c r="CI698" s="38"/>
      <c r="CJ698" s="38"/>
      <c r="CK698" s="38"/>
      <c r="CL698" s="38"/>
      <c r="CM698" s="38"/>
      <c r="CN698" s="38"/>
      <c r="CO698" s="38"/>
      <c r="CP698" s="38"/>
      <c r="CQ698" s="38"/>
      <c r="CR698" s="38"/>
      <c r="CS698" s="38"/>
      <c r="CT698" s="38"/>
      <c r="CU698" s="38"/>
      <c r="CV698" s="38"/>
      <c r="CW698" s="38"/>
      <c r="CX698" s="38"/>
      <c r="CY698" s="38"/>
      <c r="CZ698" s="38"/>
      <c r="DA698" s="38"/>
      <c r="DB698" s="38"/>
      <c r="DC698" s="38"/>
      <c r="DD698" s="38"/>
      <c r="DE698" s="38"/>
      <c r="DF698" s="38"/>
      <c r="DG698" s="38"/>
      <c r="DH698" s="38"/>
      <c r="DI698" s="38"/>
      <c r="DJ698" s="38"/>
      <c r="DK698" s="38"/>
      <c r="DL698" s="38"/>
      <c r="DM698" s="38"/>
      <c r="DN698" s="38"/>
      <c r="DO698" s="38"/>
      <c r="DP698" s="38"/>
      <c r="DQ698" s="38"/>
      <c r="DR698" s="38"/>
      <c r="DS698" s="38"/>
      <c r="DT698" s="38"/>
      <c r="DU698" s="38"/>
      <c r="DV698" s="38"/>
      <c r="DW698" s="38"/>
      <c r="DX698" s="38"/>
      <c r="DY698" s="38"/>
      <c r="DZ698" s="38"/>
      <c r="EA698" s="38"/>
      <c r="EB698" s="38"/>
      <c r="EC698" s="38"/>
      <c r="ED698" s="38"/>
      <c r="EE698" s="38"/>
      <c r="EF698" s="38"/>
      <c r="EG698" s="38"/>
      <c r="EH698" s="38"/>
      <c r="EI698" s="38"/>
      <c r="EJ698" s="38"/>
      <c r="EK698" s="38"/>
      <c r="EL698" s="38"/>
      <c r="EM698" s="38"/>
      <c r="EN698" s="38"/>
      <c r="EO698" s="38"/>
      <c r="EP698" s="38"/>
      <c r="EQ698" s="38"/>
      <c r="ER698" s="38"/>
      <c r="ES698" s="38"/>
      <c r="ET698" s="38"/>
      <c r="EU698" s="38"/>
      <c r="EV698" s="38"/>
      <c r="EW698" s="38"/>
      <c r="EX698" s="38"/>
      <c r="EY698" s="38"/>
      <c r="EZ698" s="38"/>
      <c r="FA698" s="38"/>
      <c r="FB698" s="38"/>
      <c r="FC698" s="38"/>
      <c r="FD698" s="38"/>
      <c r="FE698" s="38"/>
      <c r="FF698" s="38"/>
      <c r="FG698" s="38"/>
      <c r="FH698" s="38"/>
      <c r="FI698" s="38"/>
      <c r="FJ698" s="38"/>
      <c r="FK698" s="38"/>
      <c r="FL698" s="38"/>
      <c r="FM698" s="38"/>
      <c r="FN698" s="38"/>
      <c r="FO698" s="38"/>
      <c r="FP698" s="38"/>
      <c r="FQ698" s="38"/>
      <c r="FR698" s="38"/>
      <c r="FS698" s="38"/>
      <c r="FT698" s="38"/>
      <c r="FU698" s="38"/>
      <c r="FV698" s="38"/>
      <c r="FW698" s="38"/>
      <c r="FX698" s="38"/>
      <c r="FY698" s="38"/>
      <c r="FZ698" s="38"/>
      <c r="GA698" s="38"/>
      <c r="GB698" s="38"/>
      <c r="GC698" s="38"/>
      <c r="GD698" s="38"/>
      <c r="GE698" s="38"/>
      <c r="GF698" s="38"/>
      <c r="GG698" s="38"/>
      <c r="GH698" s="38"/>
      <c r="GI698" s="38"/>
      <c r="GJ698" s="38"/>
      <c r="GK698" s="38"/>
      <c r="GL698" s="38"/>
      <c r="GM698" s="38"/>
      <c r="GN698" s="38"/>
      <c r="GO698" s="38"/>
      <c r="GP698" s="38"/>
      <c r="GQ698" s="38"/>
      <c r="GR698" s="38"/>
      <c r="GS698" s="38"/>
      <c r="GT698" s="38"/>
      <c r="GU698" s="38"/>
      <c r="GV698" s="38"/>
      <c r="GW698" s="38"/>
      <c r="GX698" s="38"/>
      <c r="GY698" s="38"/>
      <c r="GZ698" s="38"/>
      <c r="HA698" s="38"/>
      <c r="HB698" s="38"/>
      <c r="HC698" s="38"/>
      <c r="HD698" s="38"/>
      <c r="HE698" s="38"/>
      <c r="HF698" s="38"/>
      <c r="HG698" s="38"/>
      <c r="HH698" s="38"/>
      <c r="HI698" s="38"/>
      <c r="HJ698" s="38"/>
      <c r="HK698" s="38"/>
      <c r="HL698" s="38"/>
      <c r="HM698" s="38"/>
      <c r="HN698" s="38"/>
      <c r="HO698" s="38"/>
      <c r="HP698" s="38"/>
      <c r="HQ698" s="38"/>
      <c r="HR698" s="38"/>
      <c r="HS698" s="38"/>
      <c r="HT698" s="38"/>
      <c r="HU698" s="38"/>
      <c r="HV698" s="38"/>
      <c r="HW698" s="38"/>
      <c r="HX698" s="38"/>
      <c r="HY698" s="38"/>
      <c r="HZ698" s="38"/>
      <c r="IA698" s="38"/>
      <c r="IB698" s="38"/>
      <c r="IC698" s="38"/>
      <c r="ID698" s="38"/>
      <c r="IE698" s="38"/>
      <c r="IF698" s="38"/>
      <c r="IG698" s="38"/>
      <c r="IH698" s="38"/>
    </row>
    <row r="699" ht="19.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  <c r="CE699" s="38"/>
      <c r="CF699" s="38"/>
      <c r="CG699" s="38"/>
      <c r="CH699" s="38"/>
      <c r="CI699" s="38"/>
      <c r="CJ699" s="38"/>
      <c r="CK699" s="38"/>
      <c r="CL699" s="38"/>
      <c r="CM699" s="38"/>
      <c r="CN699" s="38"/>
      <c r="CO699" s="38"/>
      <c r="CP699" s="38"/>
      <c r="CQ699" s="38"/>
      <c r="CR699" s="38"/>
      <c r="CS699" s="38"/>
      <c r="CT699" s="38"/>
      <c r="CU699" s="38"/>
      <c r="CV699" s="38"/>
      <c r="CW699" s="38"/>
      <c r="CX699" s="38"/>
      <c r="CY699" s="38"/>
      <c r="CZ699" s="38"/>
      <c r="DA699" s="38"/>
      <c r="DB699" s="38"/>
      <c r="DC699" s="38"/>
      <c r="DD699" s="38"/>
      <c r="DE699" s="38"/>
      <c r="DF699" s="38"/>
      <c r="DG699" s="38"/>
      <c r="DH699" s="38"/>
      <c r="DI699" s="38"/>
      <c r="DJ699" s="38"/>
      <c r="DK699" s="38"/>
      <c r="DL699" s="38"/>
      <c r="DM699" s="38"/>
      <c r="DN699" s="38"/>
      <c r="DO699" s="38"/>
      <c r="DP699" s="38"/>
      <c r="DQ699" s="38"/>
      <c r="DR699" s="38"/>
      <c r="DS699" s="38"/>
      <c r="DT699" s="38"/>
      <c r="DU699" s="38"/>
      <c r="DV699" s="38"/>
      <c r="DW699" s="38"/>
      <c r="DX699" s="38"/>
      <c r="DY699" s="38"/>
      <c r="DZ699" s="38"/>
      <c r="EA699" s="38"/>
      <c r="EB699" s="38"/>
      <c r="EC699" s="38"/>
      <c r="ED699" s="38"/>
      <c r="EE699" s="38"/>
      <c r="EF699" s="38"/>
      <c r="EG699" s="38"/>
      <c r="EH699" s="38"/>
      <c r="EI699" s="38"/>
      <c r="EJ699" s="38"/>
      <c r="EK699" s="38"/>
      <c r="EL699" s="38"/>
      <c r="EM699" s="38"/>
      <c r="EN699" s="38"/>
      <c r="EO699" s="38"/>
      <c r="EP699" s="38"/>
      <c r="EQ699" s="38"/>
      <c r="ER699" s="38"/>
      <c r="ES699" s="38"/>
      <c r="ET699" s="38"/>
      <c r="EU699" s="38"/>
      <c r="EV699" s="38"/>
      <c r="EW699" s="38"/>
      <c r="EX699" s="38"/>
      <c r="EY699" s="38"/>
      <c r="EZ699" s="38"/>
      <c r="FA699" s="38"/>
      <c r="FB699" s="38"/>
      <c r="FC699" s="38"/>
      <c r="FD699" s="38"/>
      <c r="FE699" s="38"/>
      <c r="FF699" s="38"/>
      <c r="FG699" s="38"/>
      <c r="FH699" s="38"/>
      <c r="FI699" s="38"/>
      <c r="FJ699" s="38"/>
      <c r="FK699" s="38"/>
      <c r="FL699" s="38"/>
      <c r="FM699" s="38"/>
      <c r="FN699" s="38"/>
      <c r="FO699" s="38"/>
      <c r="FP699" s="38"/>
      <c r="FQ699" s="38"/>
      <c r="FR699" s="38"/>
      <c r="FS699" s="38"/>
      <c r="FT699" s="38"/>
      <c r="FU699" s="38"/>
      <c r="FV699" s="38"/>
      <c r="FW699" s="38"/>
      <c r="FX699" s="38"/>
      <c r="FY699" s="38"/>
      <c r="FZ699" s="38"/>
      <c r="GA699" s="38"/>
      <c r="GB699" s="38"/>
      <c r="GC699" s="38"/>
      <c r="GD699" s="38"/>
      <c r="GE699" s="38"/>
      <c r="GF699" s="38"/>
      <c r="GG699" s="38"/>
      <c r="GH699" s="38"/>
      <c r="GI699" s="38"/>
      <c r="GJ699" s="38"/>
      <c r="GK699" s="38"/>
      <c r="GL699" s="38"/>
      <c r="GM699" s="38"/>
      <c r="GN699" s="38"/>
      <c r="GO699" s="38"/>
      <c r="GP699" s="38"/>
      <c r="GQ699" s="38"/>
      <c r="GR699" s="38"/>
      <c r="GS699" s="38"/>
      <c r="GT699" s="38"/>
      <c r="GU699" s="38"/>
      <c r="GV699" s="38"/>
      <c r="GW699" s="38"/>
      <c r="GX699" s="38"/>
      <c r="GY699" s="38"/>
      <c r="GZ699" s="38"/>
      <c r="HA699" s="38"/>
      <c r="HB699" s="38"/>
      <c r="HC699" s="38"/>
      <c r="HD699" s="38"/>
      <c r="HE699" s="38"/>
      <c r="HF699" s="38"/>
      <c r="HG699" s="38"/>
      <c r="HH699" s="38"/>
      <c r="HI699" s="38"/>
      <c r="HJ699" s="38"/>
      <c r="HK699" s="38"/>
      <c r="HL699" s="38"/>
      <c r="HM699" s="38"/>
      <c r="HN699" s="38"/>
      <c r="HO699" s="38"/>
      <c r="HP699" s="38"/>
      <c r="HQ699" s="38"/>
      <c r="HR699" s="38"/>
      <c r="HS699" s="38"/>
      <c r="HT699" s="38"/>
      <c r="HU699" s="38"/>
      <c r="HV699" s="38"/>
      <c r="HW699" s="38"/>
      <c r="HX699" s="38"/>
      <c r="HY699" s="38"/>
      <c r="HZ699" s="38"/>
      <c r="IA699" s="38"/>
      <c r="IB699" s="38"/>
      <c r="IC699" s="38"/>
      <c r="ID699" s="38"/>
      <c r="IE699" s="38"/>
      <c r="IF699" s="38"/>
      <c r="IG699" s="38"/>
      <c r="IH699" s="38"/>
    </row>
    <row r="700" ht="19.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  <c r="CE700" s="38"/>
      <c r="CF700" s="38"/>
      <c r="CG700" s="38"/>
      <c r="CH700" s="38"/>
      <c r="CI700" s="38"/>
      <c r="CJ700" s="38"/>
      <c r="CK700" s="38"/>
      <c r="CL700" s="38"/>
      <c r="CM700" s="38"/>
      <c r="CN700" s="38"/>
      <c r="CO700" s="38"/>
      <c r="CP700" s="38"/>
      <c r="CQ700" s="38"/>
      <c r="CR700" s="38"/>
      <c r="CS700" s="38"/>
      <c r="CT700" s="38"/>
      <c r="CU700" s="38"/>
      <c r="CV700" s="38"/>
      <c r="CW700" s="38"/>
      <c r="CX700" s="38"/>
      <c r="CY700" s="38"/>
      <c r="CZ700" s="38"/>
      <c r="DA700" s="38"/>
      <c r="DB700" s="38"/>
      <c r="DC700" s="38"/>
      <c r="DD700" s="38"/>
      <c r="DE700" s="38"/>
      <c r="DF700" s="38"/>
      <c r="DG700" s="38"/>
      <c r="DH700" s="38"/>
      <c r="DI700" s="38"/>
      <c r="DJ700" s="38"/>
      <c r="DK700" s="38"/>
      <c r="DL700" s="38"/>
      <c r="DM700" s="38"/>
      <c r="DN700" s="38"/>
      <c r="DO700" s="38"/>
      <c r="DP700" s="38"/>
      <c r="DQ700" s="38"/>
      <c r="DR700" s="38"/>
      <c r="DS700" s="38"/>
      <c r="DT700" s="38"/>
      <c r="DU700" s="38"/>
      <c r="DV700" s="38"/>
      <c r="DW700" s="38"/>
      <c r="DX700" s="38"/>
      <c r="DY700" s="38"/>
      <c r="DZ700" s="38"/>
      <c r="EA700" s="38"/>
      <c r="EB700" s="38"/>
      <c r="EC700" s="38"/>
      <c r="ED700" s="38"/>
      <c r="EE700" s="38"/>
      <c r="EF700" s="38"/>
      <c r="EG700" s="38"/>
      <c r="EH700" s="38"/>
      <c r="EI700" s="38"/>
      <c r="EJ700" s="38"/>
      <c r="EK700" s="38"/>
      <c r="EL700" s="38"/>
      <c r="EM700" s="38"/>
      <c r="EN700" s="38"/>
      <c r="EO700" s="38"/>
      <c r="EP700" s="38"/>
      <c r="EQ700" s="38"/>
      <c r="ER700" s="38"/>
      <c r="ES700" s="38"/>
      <c r="ET700" s="38"/>
      <c r="EU700" s="38"/>
      <c r="EV700" s="38"/>
      <c r="EW700" s="38"/>
      <c r="EX700" s="38"/>
      <c r="EY700" s="38"/>
      <c r="EZ700" s="38"/>
      <c r="FA700" s="38"/>
      <c r="FB700" s="38"/>
      <c r="FC700" s="38"/>
      <c r="FD700" s="38"/>
      <c r="FE700" s="38"/>
      <c r="FF700" s="38"/>
      <c r="FG700" s="38"/>
      <c r="FH700" s="38"/>
      <c r="FI700" s="38"/>
      <c r="FJ700" s="38"/>
      <c r="FK700" s="38"/>
      <c r="FL700" s="38"/>
      <c r="FM700" s="38"/>
      <c r="FN700" s="38"/>
      <c r="FO700" s="38"/>
      <c r="FP700" s="38"/>
      <c r="FQ700" s="38"/>
      <c r="FR700" s="38"/>
      <c r="FS700" s="38"/>
      <c r="FT700" s="38"/>
      <c r="FU700" s="38"/>
      <c r="FV700" s="38"/>
      <c r="FW700" s="38"/>
      <c r="FX700" s="38"/>
      <c r="FY700" s="38"/>
      <c r="FZ700" s="38"/>
      <c r="GA700" s="38"/>
      <c r="GB700" s="38"/>
      <c r="GC700" s="38"/>
      <c r="GD700" s="38"/>
      <c r="GE700" s="38"/>
      <c r="GF700" s="38"/>
      <c r="GG700" s="38"/>
      <c r="GH700" s="38"/>
      <c r="GI700" s="38"/>
      <c r="GJ700" s="38"/>
      <c r="GK700" s="38"/>
      <c r="GL700" s="38"/>
      <c r="GM700" s="38"/>
      <c r="GN700" s="38"/>
      <c r="GO700" s="38"/>
      <c r="GP700" s="38"/>
      <c r="GQ700" s="38"/>
      <c r="GR700" s="38"/>
      <c r="GS700" s="38"/>
      <c r="GT700" s="38"/>
      <c r="GU700" s="38"/>
      <c r="GV700" s="38"/>
      <c r="GW700" s="38"/>
      <c r="GX700" s="38"/>
      <c r="GY700" s="38"/>
      <c r="GZ700" s="38"/>
      <c r="HA700" s="38"/>
      <c r="HB700" s="38"/>
      <c r="HC700" s="38"/>
      <c r="HD700" s="38"/>
      <c r="HE700" s="38"/>
      <c r="HF700" s="38"/>
      <c r="HG700" s="38"/>
      <c r="HH700" s="38"/>
      <c r="HI700" s="38"/>
      <c r="HJ700" s="38"/>
      <c r="HK700" s="38"/>
      <c r="HL700" s="38"/>
      <c r="HM700" s="38"/>
      <c r="HN700" s="38"/>
      <c r="HO700" s="38"/>
      <c r="HP700" s="38"/>
      <c r="HQ700" s="38"/>
      <c r="HR700" s="38"/>
      <c r="HS700" s="38"/>
      <c r="HT700" s="38"/>
      <c r="HU700" s="38"/>
      <c r="HV700" s="38"/>
      <c r="HW700" s="38"/>
      <c r="HX700" s="38"/>
      <c r="HY700" s="38"/>
      <c r="HZ700" s="38"/>
      <c r="IA700" s="38"/>
      <c r="IB700" s="38"/>
      <c r="IC700" s="38"/>
      <c r="ID700" s="38"/>
      <c r="IE700" s="38"/>
      <c r="IF700" s="38"/>
      <c r="IG700" s="38"/>
      <c r="IH700" s="38"/>
    </row>
    <row r="701" ht="19.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  <c r="CE701" s="38"/>
      <c r="CF701" s="38"/>
      <c r="CG701" s="38"/>
      <c r="CH701" s="38"/>
      <c r="CI701" s="38"/>
      <c r="CJ701" s="38"/>
      <c r="CK701" s="38"/>
      <c r="CL701" s="38"/>
      <c r="CM701" s="38"/>
      <c r="CN701" s="38"/>
      <c r="CO701" s="38"/>
      <c r="CP701" s="38"/>
      <c r="CQ701" s="38"/>
      <c r="CR701" s="38"/>
      <c r="CS701" s="38"/>
      <c r="CT701" s="38"/>
      <c r="CU701" s="38"/>
      <c r="CV701" s="38"/>
      <c r="CW701" s="38"/>
      <c r="CX701" s="38"/>
      <c r="CY701" s="38"/>
      <c r="CZ701" s="38"/>
      <c r="DA701" s="38"/>
      <c r="DB701" s="38"/>
      <c r="DC701" s="38"/>
      <c r="DD701" s="38"/>
      <c r="DE701" s="38"/>
      <c r="DF701" s="38"/>
      <c r="DG701" s="38"/>
      <c r="DH701" s="38"/>
      <c r="DI701" s="38"/>
      <c r="DJ701" s="38"/>
      <c r="DK701" s="38"/>
      <c r="DL701" s="38"/>
      <c r="DM701" s="38"/>
      <c r="DN701" s="38"/>
      <c r="DO701" s="38"/>
      <c r="DP701" s="38"/>
      <c r="DQ701" s="38"/>
      <c r="DR701" s="38"/>
      <c r="DS701" s="38"/>
      <c r="DT701" s="38"/>
      <c r="DU701" s="38"/>
      <c r="DV701" s="38"/>
      <c r="DW701" s="38"/>
      <c r="DX701" s="38"/>
      <c r="DY701" s="38"/>
      <c r="DZ701" s="38"/>
      <c r="EA701" s="38"/>
      <c r="EB701" s="38"/>
      <c r="EC701" s="38"/>
      <c r="ED701" s="38"/>
      <c r="EE701" s="38"/>
      <c r="EF701" s="38"/>
      <c r="EG701" s="38"/>
      <c r="EH701" s="38"/>
      <c r="EI701" s="38"/>
      <c r="EJ701" s="38"/>
      <c r="EK701" s="38"/>
      <c r="EL701" s="38"/>
      <c r="EM701" s="38"/>
      <c r="EN701" s="38"/>
      <c r="EO701" s="38"/>
      <c r="EP701" s="38"/>
      <c r="EQ701" s="38"/>
      <c r="ER701" s="38"/>
      <c r="ES701" s="38"/>
      <c r="ET701" s="38"/>
      <c r="EU701" s="38"/>
      <c r="EV701" s="38"/>
      <c r="EW701" s="38"/>
      <c r="EX701" s="38"/>
      <c r="EY701" s="38"/>
      <c r="EZ701" s="38"/>
      <c r="FA701" s="38"/>
      <c r="FB701" s="38"/>
      <c r="FC701" s="38"/>
      <c r="FD701" s="38"/>
      <c r="FE701" s="38"/>
      <c r="FF701" s="38"/>
      <c r="FG701" s="38"/>
      <c r="FH701" s="38"/>
      <c r="FI701" s="38"/>
      <c r="FJ701" s="38"/>
      <c r="FK701" s="38"/>
      <c r="FL701" s="38"/>
      <c r="FM701" s="38"/>
      <c r="FN701" s="38"/>
      <c r="FO701" s="38"/>
      <c r="FP701" s="38"/>
      <c r="FQ701" s="38"/>
      <c r="FR701" s="38"/>
      <c r="FS701" s="38"/>
      <c r="FT701" s="38"/>
      <c r="FU701" s="38"/>
      <c r="FV701" s="38"/>
      <c r="FW701" s="38"/>
      <c r="FX701" s="38"/>
      <c r="FY701" s="38"/>
      <c r="FZ701" s="38"/>
      <c r="GA701" s="38"/>
      <c r="GB701" s="38"/>
      <c r="GC701" s="38"/>
      <c r="GD701" s="38"/>
      <c r="GE701" s="38"/>
      <c r="GF701" s="38"/>
      <c r="GG701" s="38"/>
      <c r="GH701" s="38"/>
      <c r="GI701" s="38"/>
      <c r="GJ701" s="38"/>
      <c r="GK701" s="38"/>
      <c r="GL701" s="38"/>
      <c r="GM701" s="38"/>
      <c r="GN701" s="38"/>
      <c r="GO701" s="38"/>
      <c r="GP701" s="38"/>
      <c r="GQ701" s="38"/>
      <c r="GR701" s="38"/>
      <c r="GS701" s="38"/>
      <c r="GT701" s="38"/>
      <c r="GU701" s="38"/>
      <c r="GV701" s="38"/>
      <c r="GW701" s="38"/>
      <c r="GX701" s="38"/>
      <c r="GY701" s="38"/>
      <c r="GZ701" s="38"/>
      <c r="HA701" s="38"/>
      <c r="HB701" s="38"/>
      <c r="HC701" s="38"/>
      <c r="HD701" s="38"/>
      <c r="HE701" s="38"/>
      <c r="HF701" s="38"/>
      <c r="HG701" s="38"/>
      <c r="HH701" s="38"/>
      <c r="HI701" s="38"/>
      <c r="HJ701" s="38"/>
      <c r="HK701" s="38"/>
      <c r="HL701" s="38"/>
      <c r="HM701" s="38"/>
      <c r="HN701" s="38"/>
      <c r="HO701" s="38"/>
      <c r="HP701" s="38"/>
      <c r="HQ701" s="38"/>
      <c r="HR701" s="38"/>
      <c r="HS701" s="38"/>
      <c r="HT701" s="38"/>
      <c r="HU701" s="38"/>
      <c r="HV701" s="38"/>
      <c r="HW701" s="38"/>
      <c r="HX701" s="38"/>
      <c r="HY701" s="38"/>
      <c r="HZ701" s="38"/>
      <c r="IA701" s="38"/>
      <c r="IB701" s="38"/>
      <c r="IC701" s="38"/>
      <c r="ID701" s="38"/>
      <c r="IE701" s="38"/>
      <c r="IF701" s="38"/>
      <c r="IG701" s="38"/>
      <c r="IH701" s="38"/>
    </row>
    <row r="702" ht="19.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  <c r="CE702" s="38"/>
      <c r="CF702" s="38"/>
      <c r="CG702" s="38"/>
      <c r="CH702" s="38"/>
      <c r="CI702" s="38"/>
      <c r="CJ702" s="38"/>
      <c r="CK702" s="38"/>
      <c r="CL702" s="38"/>
      <c r="CM702" s="38"/>
      <c r="CN702" s="38"/>
      <c r="CO702" s="38"/>
      <c r="CP702" s="38"/>
      <c r="CQ702" s="38"/>
      <c r="CR702" s="38"/>
      <c r="CS702" s="38"/>
      <c r="CT702" s="38"/>
      <c r="CU702" s="38"/>
      <c r="CV702" s="38"/>
      <c r="CW702" s="38"/>
      <c r="CX702" s="38"/>
      <c r="CY702" s="38"/>
      <c r="CZ702" s="38"/>
      <c r="DA702" s="38"/>
      <c r="DB702" s="38"/>
      <c r="DC702" s="38"/>
      <c r="DD702" s="38"/>
      <c r="DE702" s="38"/>
      <c r="DF702" s="38"/>
      <c r="DG702" s="38"/>
      <c r="DH702" s="38"/>
      <c r="DI702" s="38"/>
      <c r="DJ702" s="38"/>
      <c r="DK702" s="38"/>
      <c r="DL702" s="38"/>
      <c r="DM702" s="38"/>
      <c r="DN702" s="38"/>
      <c r="DO702" s="38"/>
      <c r="DP702" s="38"/>
      <c r="DQ702" s="38"/>
      <c r="DR702" s="38"/>
      <c r="DS702" s="38"/>
      <c r="DT702" s="38"/>
      <c r="DU702" s="38"/>
      <c r="DV702" s="38"/>
      <c r="DW702" s="38"/>
      <c r="DX702" s="38"/>
      <c r="DY702" s="38"/>
      <c r="DZ702" s="38"/>
      <c r="EA702" s="38"/>
      <c r="EB702" s="38"/>
      <c r="EC702" s="38"/>
      <c r="ED702" s="38"/>
      <c r="EE702" s="38"/>
      <c r="EF702" s="38"/>
      <c r="EG702" s="38"/>
      <c r="EH702" s="38"/>
      <c r="EI702" s="38"/>
      <c r="EJ702" s="38"/>
      <c r="EK702" s="38"/>
      <c r="EL702" s="38"/>
      <c r="EM702" s="38"/>
      <c r="EN702" s="38"/>
      <c r="EO702" s="38"/>
      <c r="EP702" s="38"/>
      <c r="EQ702" s="38"/>
      <c r="ER702" s="38"/>
      <c r="ES702" s="38"/>
      <c r="ET702" s="38"/>
      <c r="EU702" s="38"/>
      <c r="EV702" s="38"/>
      <c r="EW702" s="38"/>
      <c r="EX702" s="38"/>
      <c r="EY702" s="38"/>
      <c r="EZ702" s="38"/>
      <c r="FA702" s="38"/>
      <c r="FB702" s="38"/>
      <c r="FC702" s="38"/>
      <c r="FD702" s="38"/>
      <c r="FE702" s="38"/>
      <c r="FF702" s="38"/>
      <c r="FG702" s="38"/>
      <c r="FH702" s="38"/>
      <c r="FI702" s="38"/>
      <c r="FJ702" s="38"/>
      <c r="FK702" s="38"/>
      <c r="FL702" s="38"/>
      <c r="FM702" s="38"/>
      <c r="FN702" s="38"/>
      <c r="FO702" s="38"/>
      <c r="FP702" s="38"/>
      <c r="FQ702" s="38"/>
      <c r="FR702" s="38"/>
      <c r="FS702" s="38"/>
      <c r="FT702" s="38"/>
      <c r="FU702" s="38"/>
      <c r="FV702" s="38"/>
      <c r="FW702" s="38"/>
      <c r="FX702" s="38"/>
      <c r="FY702" s="38"/>
      <c r="FZ702" s="38"/>
      <c r="GA702" s="38"/>
      <c r="GB702" s="38"/>
      <c r="GC702" s="38"/>
      <c r="GD702" s="38"/>
      <c r="GE702" s="38"/>
      <c r="GF702" s="38"/>
      <c r="GG702" s="38"/>
      <c r="GH702" s="38"/>
      <c r="GI702" s="38"/>
      <c r="GJ702" s="38"/>
      <c r="GK702" s="38"/>
      <c r="GL702" s="38"/>
      <c r="GM702" s="38"/>
      <c r="GN702" s="38"/>
      <c r="GO702" s="38"/>
      <c r="GP702" s="38"/>
      <c r="GQ702" s="38"/>
      <c r="GR702" s="38"/>
      <c r="GS702" s="38"/>
      <c r="GT702" s="38"/>
      <c r="GU702" s="38"/>
      <c r="GV702" s="38"/>
      <c r="GW702" s="38"/>
      <c r="GX702" s="38"/>
      <c r="GY702" s="38"/>
      <c r="GZ702" s="38"/>
      <c r="HA702" s="38"/>
      <c r="HB702" s="38"/>
      <c r="HC702" s="38"/>
      <c r="HD702" s="38"/>
      <c r="HE702" s="38"/>
      <c r="HF702" s="38"/>
      <c r="HG702" s="38"/>
      <c r="HH702" s="38"/>
      <c r="HI702" s="38"/>
      <c r="HJ702" s="38"/>
      <c r="HK702" s="38"/>
      <c r="HL702" s="38"/>
      <c r="HM702" s="38"/>
      <c r="HN702" s="38"/>
      <c r="HO702" s="38"/>
      <c r="HP702" s="38"/>
      <c r="HQ702" s="38"/>
      <c r="HR702" s="38"/>
      <c r="HS702" s="38"/>
      <c r="HT702" s="38"/>
      <c r="HU702" s="38"/>
      <c r="HV702" s="38"/>
      <c r="HW702" s="38"/>
      <c r="HX702" s="38"/>
      <c r="HY702" s="38"/>
      <c r="HZ702" s="38"/>
      <c r="IA702" s="38"/>
      <c r="IB702" s="38"/>
      <c r="IC702" s="38"/>
      <c r="ID702" s="38"/>
      <c r="IE702" s="38"/>
      <c r="IF702" s="38"/>
      <c r="IG702" s="38"/>
      <c r="IH702" s="38"/>
    </row>
    <row r="703" ht="19.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  <c r="CE703" s="38"/>
      <c r="CF703" s="38"/>
      <c r="CG703" s="38"/>
      <c r="CH703" s="38"/>
      <c r="CI703" s="38"/>
      <c r="CJ703" s="38"/>
      <c r="CK703" s="38"/>
      <c r="CL703" s="38"/>
      <c r="CM703" s="38"/>
      <c r="CN703" s="38"/>
      <c r="CO703" s="38"/>
      <c r="CP703" s="38"/>
      <c r="CQ703" s="38"/>
      <c r="CR703" s="38"/>
      <c r="CS703" s="38"/>
      <c r="CT703" s="38"/>
      <c r="CU703" s="38"/>
      <c r="CV703" s="38"/>
      <c r="CW703" s="38"/>
      <c r="CX703" s="38"/>
      <c r="CY703" s="38"/>
      <c r="CZ703" s="38"/>
      <c r="DA703" s="38"/>
      <c r="DB703" s="38"/>
      <c r="DC703" s="38"/>
      <c r="DD703" s="38"/>
      <c r="DE703" s="38"/>
      <c r="DF703" s="38"/>
      <c r="DG703" s="38"/>
      <c r="DH703" s="38"/>
      <c r="DI703" s="38"/>
      <c r="DJ703" s="38"/>
      <c r="DK703" s="38"/>
      <c r="DL703" s="38"/>
      <c r="DM703" s="38"/>
      <c r="DN703" s="38"/>
      <c r="DO703" s="38"/>
      <c r="DP703" s="38"/>
      <c r="DQ703" s="38"/>
      <c r="DR703" s="38"/>
      <c r="DS703" s="38"/>
      <c r="DT703" s="38"/>
      <c r="DU703" s="38"/>
      <c r="DV703" s="38"/>
      <c r="DW703" s="38"/>
      <c r="DX703" s="38"/>
      <c r="DY703" s="38"/>
      <c r="DZ703" s="38"/>
      <c r="EA703" s="38"/>
      <c r="EB703" s="38"/>
      <c r="EC703" s="38"/>
      <c r="ED703" s="38"/>
      <c r="EE703" s="38"/>
      <c r="EF703" s="38"/>
      <c r="EG703" s="38"/>
      <c r="EH703" s="38"/>
      <c r="EI703" s="38"/>
      <c r="EJ703" s="38"/>
      <c r="EK703" s="38"/>
      <c r="EL703" s="38"/>
      <c r="EM703" s="38"/>
      <c r="EN703" s="38"/>
      <c r="EO703" s="38"/>
      <c r="EP703" s="38"/>
      <c r="EQ703" s="38"/>
      <c r="ER703" s="38"/>
      <c r="ES703" s="38"/>
      <c r="ET703" s="38"/>
      <c r="EU703" s="38"/>
      <c r="EV703" s="38"/>
      <c r="EW703" s="38"/>
      <c r="EX703" s="38"/>
      <c r="EY703" s="38"/>
      <c r="EZ703" s="38"/>
      <c r="FA703" s="38"/>
      <c r="FB703" s="38"/>
      <c r="FC703" s="38"/>
      <c r="FD703" s="38"/>
      <c r="FE703" s="38"/>
      <c r="FF703" s="38"/>
      <c r="FG703" s="38"/>
      <c r="FH703" s="38"/>
      <c r="FI703" s="38"/>
      <c r="FJ703" s="38"/>
      <c r="FK703" s="38"/>
      <c r="FL703" s="38"/>
      <c r="FM703" s="38"/>
      <c r="FN703" s="38"/>
      <c r="FO703" s="38"/>
      <c r="FP703" s="38"/>
      <c r="FQ703" s="38"/>
      <c r="FR703" s="38"/>
      <c r="FS703" s="38"/>
      <c r="FT703" s="38"/>
      <c r="FU703" s="38"/>
      <c r="FV703" s="38"/>
      <c r="FW703" s="38"/>
      <c r="FX703" s="38"/>
      <c r="FY703" s="38"/>
      <c r="FZ703" s="38"/>
      <c r="GA703" s="38"/>
      <c r="GB703" s="38"/>
      <c r="GC703" s="38"/>
      <c r="GD703" s="38"/>
      <c r="GE703" s="38"/>
      <c r="GF703" s="38"/>
      <c r="GG703" s="38"/>
      <c r="GH703" s="38"/>
      <c r="GI703" s="38"/>
      <c r="GJ703" s="38"/>
      <c r="GK703" s="38"/>
      <c r="GL703" s="38"/>
      <c r="GM703" s="38"/>
      <c r="GN703" s="38"/>
      <c r="GO703" s="38"/>
      <c r="GP703" s="38"/>
      <c r="GQ703" s="38"/>
      <c r="GR703" s="38"/>
      <c r="GS703" s="38"/>
      <c r="GT703" s="38"/>
      <c r="GU703" s="38"/>
      <c r="GV703" s="38"/>
      <c r="GW703" s="38"/>
      <c r="GX703" s="38"/>
      <c r="GY703" s="38"/>
      <c r="GZ703" s="38"/>
      <c r="HA703" s="38"/>
      <c r="HB703" s="38"/>
      <c r="HC703" s="38"/>
      <c r="HD703" s="38"/>
      <c r="HE703" s="38"/>
      <c r="HF703" s="38"/>
      <c r="HG703" s="38"/>
      <c r="HH703" s="38"/>
      <c r="HI703" s="38"/>
      <c r="HJ703" s="38"/>
      <c r="HK703" s="38"/>
      <c r="HL703" s="38"/>
      <c r="HM703" s="38"/>
      <c r="HN703" s="38"/>
      <c r="HO703" s="38"/>
      <c r="HP703" s="38"/>
      <c r="HQ703" s="38"/>
      <c r="HR703" s="38"/>
      <c r="HS703" s="38"/>
      <c r="HT703" s="38"/>
      <c r="HU703" s="38"/>
      <c r="HV703" s="38"/>
      <c r="HW703" s="38"/>
      <c r="HX703" s="38"/>
      <c r="HY703" s="38"/>
      <c r="HZ703" s="38"/>
      <c r="IA703" s="38"/>
      <c r="IB703" s="38"/>
      <c r="IC703" s="38"/>
      <c r="ID703" s="38"/>
      <c r="IE703" s="38"/>
      <c r="IF703" s="38"/>
      <c r="IG703" s="38"/>
      <c r="IH703" s="38"/>
    </row>
    <row r="704" ht="19.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  <c r="CE704" s="38"/>
      <c r="CF704" s="38"/>
      <c r="CG704" s="38"/>
      <c r="CH704" s="38"/>
      <c r="CI704" s="38"/>
      <c r="CJ704" s="38"/>
      <c r="CK704" s="38"/>
      <c r="CL704" s="38"/>
      <c r="CM704" s="38"/>
      <c r="CN704" s="38"/>
      <c r="CO704" s="38"/>
      <c r="CP704" s="38"/>
      <c r="CQ704" s="38"/>
      <c r="CR704" s="38"/>
      <c r="CS704" s="38"/>
      <c r="CT704" s="38"/>
      <c r="CU704" s="38"/>
      <c r="CV704" s="38"/>
      <c r="CW704" s="38"/>
      <c r="CX704" s="38"/>
      <c r="CY704" s="38"/>
      <c r="CZ704" s="38"/>
      <c r="DA704" s="38"/>
      <c r="DB704" s="38"/>
      <c r="DC704" s="38"/>
      <c r="DD704" s="38"/>
      <c r="DE704" s="38"/>
      <c r="DF704" s="38"/>
      <c r="DG704" s="38"/>
      <c r="DH704" s="38"/>
      <c r="DI704" s="38"/>
      <c r="DJ704" s="38"/>
      <c r="DK704" s="38"/>
      <c r="DL704" s="38"/>
      <c r="DM704" s="38"/>
      <c r="DN704" s="38"/>
      <c r="DO704" s="38"/>
      <c r="DP704" s="38"/>
      <c r="DQ704" s="38"/>
      <c r="DR704" s="38"/>
      <c r="DS704" s="38"/>
      <c r="DT704" s="38"/>
      <c r="DU704" s="38"/>
      <c r="DV704" s="38"/>
      <c r="DW704" s="38"/>
      <c r="DX704" s="38"/>
      <c r="DY704" s="38"/>
      <c r="DZ704" s="38"/>
      <c r="EA704" s="38"/>
      <c r="EB704" s="38"/>
      <c r="EC704" s="38"/>
      <c r="ED704" s="38"/>
      <c r="EE704" s="38"/>
      <c r="EF704" s="38"/>
      <c r="EG704" s="38"/>
      <c r="EH704" s="38"/>
      <c r="EI704" s="38"/>
      <c r="EJ704" s="38"/>
      <c r="EK704" s="38"/>
      <c r="EL704" s="38"/>
      <c r="EM704" s="38"/>
      <c r="EN704" s="38"/>
      <c r="EO704" s="38"/>
      <c r="EP704" s="38"/>
      <c r="EQ704" s="38"/>
      <c r="ER704" s="38"/>
      <c r="ES704" s="38"/>
      <c r="ET704" s="38"/>
      <c r="EU704" s="38"/>
      <c r="EV704" s="38"/>
      <c r="EW704" s="38"/>
      <c r="EX704" s="38"/>
      <c r="EY704" s="38"/>
      <c r="EZ704" s="38"/>
      <c r="FA704" s="38"/>
      <c r="FB704" s="38"/>
      <c r="FC704" s="38"/>
      <c r="FD704" s="38"/>
      <c r="FE704" s="38"/>
      <c r="FF704" s="38"/>
      <c r="FG704" s="38"/>
      <c r="FH704" s="38"/>
      <c r="FI704" s="38"/>
      <c r="FJ704" s="38"/>
      <c r="FK704" s="38"/>
      <c r="FL704" s="38"/>
      <c r="FM704" s="38"/>
      <c r="FN704" s="38"/>
      <c r="FO704" s="38"/>
      <c r="FP704" s="38"/>
      <c r="FQ704" s="38"/>
      <c r="FR704" s="38"/>
      <c r="FS704" s="38"/>
      <c r="FT704" s="38"/>
      <c r="FU704" s="38"/>
      <c r="FV704" s="38"/>
      <c r="FW704" s="38"/>
      <c r="FX704" s="38"/>
      <c r="FY704" s="38"/>
      <c r="FZ704" s="38"/>
      <c r="GA704" s="38"/>
      <c r="GB704" s="38"/>
      <c r="GC704" s="38"/>
      <c r="GD704" s="38"/>
      <c r="GE704" s="38"/>
      <c r="GF704" s="38"/>
      <c r="GG704" s="38"/>
      <c r="GH704" s="38"/>
      <c r="GI704" s="38"/>
      <c r="GJ704" s="38"/>
      <c r="GK704" s="38"/>
      <c r="GL704" s="38"/>
      <c r="GM704" s="38"/>
      <c r="GN704" s="38"/>
      <c r="GO704" s="38"/>
      <c r="GP704" s="38"/>
      <c r="GQ704" s="38"/>
      <c r="GR704" s="38"/>
      <c r="GS704" s="38"/>
      <c r="GT704" s="38"/>
      <c r="GU704" s="38"/>
      <c r="GV704" s="38"/>
      <c r="GW704" s="38"/>
      <c r="GX704" s="38"/>
      <c r="GY704" s="38"/>
      <c r="GZ704" s="38"/>
      <c r="HA704" s="38"/>
      <c r="HB704" s="38"/>
      <c r="HC704" s="38"/>
      <c r="HD704" s="38"/>
      <c r="HE704" s="38"/>
      <c r="HF704" s="38"/>
      <c r="HG704" s="38"/>
      <c r="HH704" s="38"/>
      <c r="HI704" s="38"/>
      <c r="HJ704" s="38"/>
      <c r="HK704" s="38"/>
      <c r="HL704" s="38"/>
      <c r="HM704" s="38"/>
      <c r="HN704" s="38"/>
      <c r="HO704" s="38"/>
      <c r="HP704" s="38"/>
      <c r="HQ704" s="38"/>
      <c r="HR704" s="38"/>
      <c r="HS704" s="38"/>
      <c r="HT704" s="38"/>
      <c r="HU704" s="38"/>
      <c r="HV704" s="38"/>
      <c r="HW704" s="38"/>
      <c r="HX704" s="38"/>
      <c r="HY704" s="38"/>
      <c r="HZ704" s="38"/>
      <c r="IA704" s="38"/>
      <c r="IB704" s="38"/>
      <c r="IC704" s="38"/>
      <c r="ID704" s="38"/>
      <c r="IE704" s="38"/>
      <c r="IF704" s="38"/>
      <c r="IG704" s="38"/>
      <c r="IH704" s="38"/>
    </row>
    <row r="705" ht="19.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  <c r="CE705" s="38"/>
      <c r="CF705" s="38"/>
      <c r="CG705" s="38"/>
      <c r="CH705" s="38"/>
      <c r="CI705" s="38"/>
      <c r="CJ705" s="38"/>
      <c r="CK705" s="38"/>
      <c r="CL705" s="38"/>
      <c r="CM705" s="38"/>
      <c r="CN705" s="38"/>
      <c r="CO705" s="38"/>
      <c r="CP705" s="38"/>
      <c r="CQ705" s="38"/>
      <c r="CR705" s="38"/>
      <c r="CS705" s="38"/>
      <c r="CT705" s="38"/>
      <c r="CU705" s="38"/>
      <c r="CV705" s="38"/>
      <c r="CW705" s="38"/>
      <c r="CX705" s="38"/>
      <c r="CY705" s="38"/>
      <c r="CZ705" s="38"/>
      <c r="DA705" s="38"/>
      <c r="DB705" s="38"/>
      <c r="DC705" s="38"/>
      <c r="DD705" s="38"/>
      <c r="DE705" s="38"/>
      <c r="DF705" s="38"/>
      <c r="DG705" s="38"/>
      <c r="DH705" s="38"/>
      <c r="DI705" s="38"/>
      <c r="DJ705" s="38"/>
      <c r="DK705" s="38"/>
      <c r="DL705" s="38"/>
      <c r="DM705" s="38"/>
      <c r="DN705" s="38"/>
      <c r="DO705" s="38"/>
      <c r="DP705" s="38"/>
      <c r="DQ705" s="38"/>
      <c r="DR705" s="38"/>
      <c r="DS705" s="38"/>
      <c r="DT705" s="38"/>
      <c r="DU705" s="38"/>
      <c r="DV705" s="38"/>
      <c r="DW705" s="38"/>
      <c r="DX705" s="38"/>
      <c r="DY705" s="38"/>
      <c r="DZ705" s="38"/>
      <c r="EA705" s="38"/>
      <c r="EB705" s="38"/>
      <c r="EC705" s="38"/>
      <c r="ED705" s="38"/>
      <c r="EE705" s="38"/>
      <c r="EF705" s="38"/>
      <c r="EG705" s="38"/>
      <c r="EH705" s="38"/>
      <c r="EI705" s="38"/>
      <c r="EJ705" s="38"/>
      <c r="EK705" s="38"/>
      <c r="EL705" s="38"/>
      <c r="EM705" s="38"/>
      <c r="EN705" s="38"/>
      <c r="EO705" s="38"/>
      <c r="EP705" s="38"/>
      <c r="EQ705" s="38"/>
      <c r="ER705" s="38"/>
      <c r="ES705" s="38"/>
      <c r="ET705" s="38"/>
      <c r="EU705" s="38"/>
      <c r="EV705" s="38"/>
      <c r="EW705" s="38"/>
      <c r="EX705" s="38"/>
      <c r="EY705" s="38"/>
      <c r="EZ705" s="38"/>
      <c r="FA705" s="38"/>
      <c r="FB705" s="38"/>
      <c r="FC705" s="38"/>
      <c r="FD705" s="38"/>
      <c r="FE705" s="38"/>
      <c r="FF705" s="38"/>
      <c r="FG705" s="38"/>
      <c r="FH705" s="38"/>
      <c r="FI705" s="38"/>
      <c r="FJ705" s="38"/>
      <c r="FK705" s="38"/>
      <c r="FL705" s="38"/>
      <c r="FM705" s="38"/>
      <c r="FN705" s="38"/>
      <c r="FO705" s="38"/>
      <c r="FP705" s="38"/>
      <c r="FQ705" s="38"/>
      <c r="FR705" s="38"/>
      <c r="FS705" s="38"/>
      <c r="FT705" s="38"/>
      <c r="FU705" s="38"/>
      <c r="FV705" s="38"/>
      <c r="FW705" s="38"/>
      <c r="FX705" s="38"/>
      <c r="FY705" s="38"/>
      <c r="FZ705" s="38"/>
      <c r="GA705" s="38"/>
      <c r="GB705" s="38"/>
      <c r="GC705" s="38"/>
      <c r="GD705" s="38"/>
      <c r="GE705" s="38"/>
      <c r="GF705" s="38"/>
      <c r="GG705" s="38"/>
      <c r="GH705" s="38"/>
      <c r="GI705" s="38"/>
      <c r="GJ705" s="38"/>
      <c r="GK705" s="38"/>
      <c r="GL705" s="38"/>
      <c r="GM705" s="38"/>
      <c r="GN705" s="38"/>
      <c r="GO705" s="38"/>
      <c r="GP705" s="38"/>
      <c r="GQ705" s="38"/>
      <c r="GR705" s="38"/>
      <c r="GS705" s="38"/>
      <c r="GT705" s="38"/>
      <c r="GU705" s="38"/>
      <c r="GV705" s="38"/>
      <c r="GW705" s="38"/>
      <c r="GX705" s="38"/>
      <c r="GY705" s="38"/>
      <c r="GZ705" s="38"/>
      <c r="HA705" s="38"/>
      <c r="HB705" s="38"/>
      <c r="HC705" s="38"/>
      <c r="HD705" s="38"/>
      <c r="HE705" s="38"/>
      <c r="HF705" s="38"/>
      <c r="HG705" s="38"/>
      <c r="HH705" s="38"/>
      <c r="HI705" s="38"/>
      <c r="HJ705" s="38"/>
      <c r="HK705" s="38"/>
      <c r="HL705" s="38"/>
      <c r="HM705" s="38"/>
      <c r="HN705" s="38"/>
      <c r="HO705" s="38"/>
      <c r="HP705" s="38"/>
      <c r="HQ705" s="38"/>
      <c r="HR705" s="38"/>
      <c r="HS705" s="38"/>
      <c r="HT705" s="38"/>
      <c r="HU705" s="38"/>
      <c r="HV705" s="38"/>
      <c r="HW705" s="38"/>
      <c r="HX705" s="38"/>
      <c r="HY705" s="38"/>
      <c r="HZ705" s="38"/>
      <c r="IA705" s="38"/>
      <c r="IB705" s="38"/>
      <c r="IC705" s="38"/>
      <c r="ID705" s="38"/>
      <c r="IE705" s="38"/>
      <c r="IF705" s="38"/>
      <c r="IG705" s="38"/>
      <c r="IH705" s="38"/>
    </row>
    <row r="706" ht="19.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  <c r="CH706" s="38"/>
      <c r="CI706" s="38"/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38"/>
      <c r="DB706" s="38"/>
      <c r="DC706" s="38"/>
      <c r="DD706" s="38"/>
      <c r="DE706" s="38"/>
      <c r="DF706" s="38"/>
      <c r="DG706" s="38"/>
      <c r="DH706" s="38"/>
      <c r="DI706" s="38"/>
      <c r="DJ706" s="38"/>
      <c r="DK706" s="38"/>
      <c r="DL706" s="38"/>
      <c r="DM706" s="38"/>
      <c r="DN706" s="38"/>
      <c r="DO706" s="38"/>
      <c r="DP706" s="38"/>
      <c r="DQ706" s="38"/>
      <c r="DR706" s="38"/>
      <c r="DS706" s="38"/>
      <c r="DT706" s="38"/>
      <c r="DU706" s="38"/>
      <c r="DV706" s="38"/>
      <c r="DW706" s="38"/>
      <c r="DX706" s="38"/>
      <c r="DY706" s="38"/>
      <c r="DZ706" s="38"/>
      <c r="EA706" s="38"/>
      <c r="EB706" s="38"/>
      <c r="EC706" s="38"/>
      <c r="ED706" s="38"/>
      <c r="EE706" s="38"/>
      <c r="EF706" s="38"/>
      <c r="EG706" s="38"/>
      <c r="EH706" s="38"/>
      <c r="EI706" s="38"/>
      <c r="EJ706" s="38"/>
      <c r="EK706" s="38"/>
      <c r="EL706" s="38"/>
      <c r="EM706" s="38"/>
      <c r="EN706" s="38"/>
      <c r="EO706" s="38"/>
      <c r="EP706" s="38"/>
      <c r="EQ706" s="38"/>
      <c r="ER706" s="38"/>
      <c r="ES706" s="38"/>
      <c r="ET706" s="38"/>
      <c r="EU706" s="38"/>
      <c r="EV706" s="38"/>
      <c r="EW706" s="38"/>
      <c r="EX706" s="38"/>
      <c r="EY706" s="38"/>
      <c r="EZ706" s="38"/>
      <c r="FA706" s="38"/>
      <c r="FB706" s="38"/>
      <c r="FC706" s="38"/>
      <c r="FD706" s="38"/>
      <c r="FE706" s="38"/>
      <c r="FF706" s="38"/>
      <c r="FG706" s="38"/>
      <c r="FH706" s="38"/>
      <c r="FI706" s="38"/>
      <c r="FJ706" s="38"/>
      <c r="FK706" s="38"/>
      <c r="FL706" s="38"/>
      <c r="FM706" s="38"/>
      <c r="FN706" s="38"/>
      <c r="FO706" s="38"/>
      <c r="FP706" s="38"/>
      <c r="FQ706" s="38"/>
      <c r="FR706" s="38"/>
      <c r="FS706" s="38"/>
      <c r="FT706" s="38"/>
      <c r="FU706" s="38"/>
      <c r="FV706" s="38"/>
      <c r="FW706" s="38"/>
      <c r="FX706" s="38"/>
      <c r="FY706" s="38"/>
      <c r="FZ706" s="38"/>
      <c r="GA706" s="38"/>
      <c r="GB706" s="38"/>
      <c r="GC706" s="38"/>
      <c r="GD706" s="38"/>
      <c r="GE706" s="38"/>
      <c r="GF706" s="38"/>
      <c r="GG706" s="38"/>
      <c r="GH706" s="38"/>
      <c r="GI706" s="38"/>
      <c r="GJ706" s="38"/>
      <c r="GK706" s="38"/>
      <c r="GL706" s="38"/>
      <c r="GM706" s="38"/>
      <c r="GN706" s="38"/>
      <c r="GO706" s="38"/>
      <c r="GP706" s="38"/>
      <c r="GQ706" s="38"/>
      <c r="GR706" s="38"/>
      <c r="GS706" s="38"/>
      <c r="GT706" s="38"/>
      <c r="GU706" s="38"/>
      <c r="GV706" s="38"/>
      <c r="GW706" s="38"/>
      <c r="GX706" s="38"/>
      <c r="GY706" s="38"/>
      <c r="GZ706" s="38"/>
      <c r="HA706" s="38"/>
      <c r="HB706" s="38"/>
      <c r="HC706" s="38"/>
      <c r="HD706" s="38"/>
      <c r="HE706" s="38"/>
      <c r="HF706" s="38"/>
      <c r="HG706" s="38"/>
      <c r="HH706" s="38"/>
      <c r="HI706" s="38"/>
      <c r="HJ706" s="38"/>
      <c r="HK706" s="38"/>
      <c r="HL706" s="38"/>
      <c r="HM706" s="38"/>
      <c r="HN706" s="38"/>
      <c r="HO706" s="38"/>
      <c r="HP706" s="38"/>
      <c r="HQ706" s="38"/>
      <c r="HR706" s="38"/>
      <c r="HS706" s="38"/>
      <c r="HT706" s="38"/>
      <c r="HU706" s="38"/>
      <c r="HV706" s="38"/>
      <c r="HW706" s="38"/>
      <c r="HX706" s="38"/>
      <c r="HY706" s="38"/>
      <c r="HZ706" s="38"/>
      <c r="IA706" s="38"/>
      <c r="IB706" s="38"/>
      <c r="IC706" s="38"/>
      <c r="ID706" s="38"/>
      <c r="IE706" s="38"/>
      <c r="IF706" s="38"/>
      <c r="IG706" s="38"/>
      <c r="IH706" s="38"/>
    </row>
    <row r="707" ht="19.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  <c r="CE707" s="38"/>
      <c r="CF707" s="38"/>
      <c r="CG707" s="38"/>
      <c r="CH707" s="38"/>
      <c r="CI707" s="38"/>
      <c r="CJ707" s="38"/>
      <c r="CK707" s="38"/>
      <c r="CL707" s="38"/>
      <c r="CM707" s="38"/>
      <c r="CN707" s="38"/>
      <c r="CO707" s="38"/>
      <c r="CP707" s="38"/>
      <c r="CQ707" s="38"/>
      <c r="CR707" s="38"/>
      <c r="CS707" s="38"/>
      <c r="CT707" s="38"/>
      <c r="CU707" s="38"/>
      <c r="CV707" s="38"/>
      <c r="CW707" s="38"/>
      <c r="CX707" s="38"/>
      <c r="CY707" s="38"/>
      <c r="CZ707" s="38"/>
      <c r="DA707" s="38"/>
      <c r="DB707" s="38"/>
      <c r="DC707" s="38"/>
      <c r="DD707" s="38"/>
      <c r="DE707" s="38"/>
      <c r="DF707" s="38"/>
      <c r="DG707" s="38"/>
      <c r="DH707" s="38"/>
      <c r="DI707" s="38"/>
      <c r="DJ707" s="38"/>
      <c r="DK707" s="38"/>
      <c r="DL707" s="38"/>
      <c r="DM707" s="38"/>
      <c r="DN707" s="38"/>
      <c r="DO707" s="38"/>
      <c r="DP707" s="38"/>
      <c r="DQ707" s="38"/>
      <c r="DR707" s="38"/>
      <c r="DS707" s="38"/>
      <c r="DT707" s="38"/>
      <c r="DU707" s="38"/>
      <c r="DV707" s="38"/>
      <c r="DW707" s="38"/>
      <c r="DX707" s="38"/>
      <c r="DY707" s="38"/>
      <c r="DZ707" s="38"/>
      <c r="EA707" s="38"/>
      <c r="EB707" s="38"/>
      <c r="EC707" s="38"/>
      <c r="ED707" s="38"/>
      <c r="EE707" s="38"/>
      <c r="EF707" s="38"/>
      <c r="EG707" s="38"/>
      <c r="EH707" s="38"/>
      <c r="EI707" s="38"/>
      <c r="EJ707" s="38"/>
      <c r="EK707" s="38"/>
      <c r="EL707" s="38"/>
      <c r="EM707" s="38"/>
      <c r="EN707" s="38"/>
      <c r="EO707" s="38"/>
      <c r="EP707" s="38"/>
      <c r="EQ707" s="38"/>
      <c r="ER707" s="38"/>
      <c r="ES707" s="38"/>
      <c r="ET707" s="38"/>
      <c r="EU707" s="38"/>
      <c r="EV707" s="38"/>
      <c r="EW707" s="38"/>
      <c r="EX707" s="38"/>
      <c r="EY707" s="38"/>
      <c r="EZ707" s="38"/>
      <c r="FA707" s="38"/>
      <c r="FB707" s="38"/>
      <c r="FC707" s="38"/>
      <c r="FD707" s="38"/>
      <c r="FE707" s="38"/>
      <c r="FF707" s="38"/>
      <c r="FG707" s="38"/>
      <c r="FH707" s="38"/>
      <c r="FI707" s="38"/>
      <c r="FJ707" s="38"/>
      <c r="FK707" s="38"/>
      <c r="FL707" s="38"/>
      <c r="FM707" s="38"/>
      <c r="FN707" s="38"/>
      <c r="FO707" s="38"/>
      <c r="FP707" s="38"/>
      <c r="FQ707" s="38"/>
      <c r="FR707" s="38"/>
      <c r="FS707" s="38"/>
      <c r="FT707" s="38"/>
      <c r="FU707" s="38"/>
      <c r="FV707" s="38"/>
      <c r="FW707" s="38"/>
      <c r="FX707" s="38"/>
      <c r="FY707" s="38"/>
      <c r="FZ707" s="38"/>
      <c r="GA707" s="38"/>
      <c r="GB707" s="38"/>
      <c r="GC707" s="38"/>
      <c r="GD707" s="38"/>
      <c r="GE707" s="38"/>
      <c r="GF707" s="38"/>
      <c r="GG707" s="38"/>
      <c r="GH707" s="38"/>
      <c r="GI707" s="38"/>
      <c r="GJ707" s="38"/>
      <c r="GK707" s="38"/>
      <c r="GL707" s="38"/>
      <c r="GM707" s="38"/>
      <c r="GN707" s="38"/>
      <c r="GO707" s="38"/>
      <c r="GP707" s="38"/>
      <c r="GQ707" s="38"/>
      <c r="GR707" s="38"/>
      <c r="GS707" s="38"/>
      <c r="GT707" s="38"/>
      <c r="GU707" s="38"/>
      <c r="GV707" s="38"/>
      <c r="GW707" s="38"/>
      <c r="GX707" s="38"/>
      <c r="GY707" s="38"/>
      <c r="GZ707" s="38"/>
      <c r="HA707" s="38"/>
      <c r="HB707" s="38"/>
      <c r="HC707" s="38"/>
      <c r="HD707" s="38"/>
      <c r="HE707" s="38"/>
      <c r="HF707" s="38"/>
      <c r="HG707" s="38"/>
      <c r="HH707" s="38"/>
      <c r="HI707" s="38"/>
      <c r="HJ707" s="38"/>
      <c r="HK707" s="38"/>
      <c r="HL707" s="38"/>
      <c r="HM707" s="38"/>
      <c r="HN707" s="38"/>
      <c r="HO707" s="38"/>
      <c r="HP707" s="38"/>
      <c r="HQ707" s="38"/>
      <c r="HR707" s="38"/>
      <c r="HS707" s="38"/>
      <c r="HT707" s="38"/>
      <c r="HU707" s="38"/>
      <c r="HV707" s="38"/>
      <c r="HW707" s="38"/>
      <c r="HX707" s="38"/>
      <c r="HY707" s="38"/>
      <c r="HZ707" s="38"/>
      <c r="IA707" s="38"/>
      <c r="IB707" s="38"/>
      <c r="IC707" s="38"/>
      <c r="ID707" s="38"/>
      <c r="IE707" s="38"/>
      <c r="IF707" s="38"/>
      <c r="IG707" s="38"/>
      <c r="IH707" s="38"/>
    </row>
    <row r="708" ht="19.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  <c r="CB708" s="38"/>
      <c r="CC708" s="38"/>
      <c r="CD708" s="38"/>
      <c r="CE708" s="38"/>
      <c r="CF708" s="38"/>
      <c r="CG708" s="38"/>
      <c r="CH708" s="38"/>
      <c r="CI708" s="38"/>
      <c r="CJ708" s="38"/>
      <c r="CK708" s="38"/>
      <c r="CL708" s="38"/>
      <c r="CM708" s="38"/>
      <c r="CN708" s="38"/>
      <c r="CO708" s="38"/>
      <c r="CP708" s="38"/>
      <c r="CQ708" s="38"/>
      <c r="CR708" s="38"/>
      <c r="CS708" s="38"/>
      <c r="CT708" s="38"/>
      <c r="CU708" s="38"/>
      <c r="CV708" s="38"/>
      <c r="CW708" s="38"/>
      <c r="CX708" s="38"/>
      <c r="CY708" s="38"/>
      <c r="CZ708" s="38"/>
      <c r="DA708" s="38"/>
      <c r="DB708" s="38"/>
      <c r="DC708" s="38"/>
      <c r="DD708" s="38"/>
      <c r="DE708" s="38"/>
      <c r="DF708" s="38"/>
      <c r="DG708" s="38"/>
      <c r="DH708" s="38"/>
      <c r="DI708" s="38"/>
      <c r="DJ708" s="38"/>
      <c r="DK708" s="38"/>
      <c r="DL708" s="38"/>
      <c r="DM708" s="38"/>
      <c r="DN708" s="38"/>
      <c r="DO708" s="38"/>
      <c r="DP708" s="38"/>
      <c r="DQ708" s="38"/>
      <c r="DR708" s="38"/>
      <c r="DS708" s="38"/>
      <c r="DT708" s="38"/>
      <c r="DU708" s="38"/>
      <c r="DV708" s="38"/>
      <c r="DW708" s="38"/>
      <c r="DX708" s="38"/>
      <c r="DY708" s="38"/>
      <c r="DZ708" s="38"/>
      <c r="EA708" s="38"/>
      <c r="EB708" s="38"/>
      <c r="EC708" s="38"/>
      <c r="ED708" s="38"/>
      <c r="EE708" s="38"/>
      <c r="EF708" s="38"/>
      <c r="EG708" s="38"/>
      <c r="EH708" s="38"/>
      <c r="EI708" s="38"/>
      <c r="EJ708" s="38"/>
      <c r="EK708" s="38"/>
      <c r="EL708" s="38"/>
      <c r="EM708" s="38"/>
      <c r="EN708" s="38"/>
      <c r="EO708" s="38"/>
      <c r="EP708" s="38"/>
      <c r="EQ708" s="38"/>
      <c r="ER708" s="38"/>
      <c r="ES708" s="38"/>
      <c r="ET708" s="38"/>
      <c r="EU708" s="38"/>
      <c r="EV708" s="38"/>
      <c r="EW708" s="38"/>
      <c r="EX708" s="38"/>
      <c r="EY708" s="38"/>
      <c r="EZ708" s="38"/>
      <c r="FA708" s="38"/>
      <c r="FB708" s="38"/>
      <c r="FC708" s="38"/>
      <c r="FD708" s="38"/>
      <c r="FE708" s="38"/>
      <c r="FF708" s="38"/>
      <c r="FG708" s="38"/>
      <c r="FH708" s="38"/>
      <c r="FI708" s="38"/>
      <c r="FJ708" s="38"/>
      <c r="FK708" s="38"/>
      <c r="FL708" s="38"/>
      <c r="FM708" s="38"/>
      <c r="FN708" s="38"/>
      <c r="FO708" s="38"/>
      <c r="FP708" s="38"/>
      <c r="FQ708" s="38"/>
      <c r="FR708" s="38"/>
      <c r="FS708" s="38"/>
      <c r="FT708" s="38"/>
      <c r="FU708" s="38"/>
      <c r="FV708" s="38"/>
      <c r="FW708" s="38"/>
      <c r="FX708" s="38"/>
      <c r="FY708" s="38"/>
      <c r="FZ708" s="38"/>
      <c r="GA708" s="38"/>
      <c r="GB708" s="38"/>
      <c r="GC708" s="38"/>
      <c r="GD708" s="38"/>
      <c r="GE708" s="38"/>
      <c r="GF708" s="38"/>
      <c r="GG708" s="38"/>
      <c r="GH708" s="38"/>
      <c r="GI708" s="38"/>
      <c r="GJ708" s="38"/>
      <c r="GK708" s="38"/>
      <c r="GL708" s="38"/>
      <c r="GM708" s="38"/>
      <c r="GN708" s="38"/>
      <c r="GO708" s="38"/>
      <c r="GP708" s="38"/>
      <c r="GQ708" s="38"/>
      <c r="GR708" s="38"/>
      <c r="GS708" s="38"/>
      <c r="GT708" s="38"/>
      <c r="GU708" s="38"/>
      <c r="GV708" s="38"/>
      <c r="GW708" s="38"/>
      <c r="GX708" s="38"/>
      <c r="GY708" s="38"/>
      <c r="GZ708" s="38"/>
      <c r="HA708" s="38"/>
      <c r="HB708" s="38"/>
      <c r="HC708" s="38"/>
      <c r="HD708" s="38"/>
      <c r="HE708" s="38"/>
      <c r="HF708" s="38"/>
      <c r="HG708" s="38"/>
      <c r="HH708" s="38"/>
      <c r="HI708" s="38"/>
      <c r="HJ708" s="38"/>
      <c r="HK708" s="38"/>
      <c r="HL708" s="38"/>
      <c r="HM708" s="38"/>
      <c r="HN708" s="38"/>
      <c r="HO708" s="38"/>
      <c r="HP708" s="38"/>
      <c r="HQ708" s="38"/>
      <c r="HR708" s="38"/>
      <c r="HS708" s="38"/>
      <c r="HT708" s="38"/>
      <c r="HU708" s="38"/>
      <c r="HV708" s="38"/>
      <c r="HW708" s="38"/>
      <c r="HX708" s="38"/>
      <c r="HY708" s="38"/>
      <c r="HZ708" s="38"/>
      <c r="IA708" s="38"/>
      <c r="IB708" s="38"/>
      <c r="IC708" s="38"/>
      <c r="ID708" s="38"/>
      <c r="IE708" s="38"/>
      <c r="IF708" s="38"/>
      <c r="IG708" s="38"/>
      <c r="IH708" s="38"/>
    </row>
    <row r="709" ht="19.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  <c r="CB709" s="38"/>
      <c r="CC709" s="38"/>
      <c r="CD709" s="38"/>
      <c r="CE709" s="38"/>
      <c r="CF709" s="38"/>
      <c r="CG709" s="38"/>
      <c r="CH709" s="38"/>
      <c r="CI709" s="38"/>
      <c r="CJ709" s="38"/>
      <c r="CK709" s="38"/>
      <c r="CL709" s="38"/>
      <c r="CM709" s="38"/>
      <c r="CN709" s="38"/>
      <c r="CO709" s="38"/>
      <c r="CP709" s="38"/>
      <c r="CQ709" s="38"/>
      <c r="CR709" s="38"/>
      <c r="CS709" s="38"/>
      <c r="CT709" s="38"/>
      <c r="CU709" s="38"/>
      <c r="CV709" s="38"/>
      <c r="CW709" s="38"/>
      <c r="CX709" s="38"/>
      <c r="CY709" s="38"/>
      <c r="CZ709" s="38"/>
      <c r="DA709" s="38"/>
      <c r="DB709" s="38"/>
      <c r="DC709" s="38"/>
      <c r="DD709" s="38"/>
      <c r="DE709" s="38"/>
      <c r="DF709" s="38"/>
      <c r="DG709" s="38"/>
      <c r="DH709" s="38"/>
      <c r="DI709" s="38"/>
      <c r="DJ709" s="38"/>
      <c r="DK709" s="38"/>
      <c r="DL709" s="38"/>
      <c r="DM709" s="38"/>
      <c r="DN709" s="38"/>
      <c r="DO709" s="38"/>
      <c r="DP709" s="38"/>
      <c r="DQ709" s="38"/>
      <c r="DR709" s="38"/>
      <c r="DS709" s="38"/>
      <c r="DT709" s="38"/>
      <c r="DU709" s="38"/>
      <c r="DV709" s="38"/>
      <c r="DW709" s="38"/>
      <c r="DX709" s="38"/>
      <c r="DY709" s="38"/>
      <c r="DZ709" s="38"/>
      <c r="EA709" s="38"/>
      <c r="EB709" s="38"/>
      <c r="EC709" s="38"/>
      <c r="ED709" s="38"/>
      <c r="EE709" s="38"/>
      <c r="EF709" s="38"/>
      <c r="EG709" s="38"/>
      <c r="EH709" s="38"/>
      <c r="EI709" s="38"/>
      <c r="EJ709" s="38"/>
      <c r="EK709" s="38"/>
      <c r="EL709" s="38"/>
      <c r="EM709" s="38"/>
      <c r="EN709" s="38"/>
      <c r="EO709" s="38"/>
      <c r="EP709" s="38"/>
      <c r="EQ709" s="38"/>
      <c r="ER709" s="38"/>
      <c r="ES709" s="38"/>
      <c r="ET709" s="38"/>
      <c r="EU709" s="38"/>
      <c r="EV709" s="38"/>
      <c r="EW709" s="38"/>
      <c r="EX709" s="38"/>
      <c r="EY709" s="38"/>
      <c r="EZ709" s="38"/>
      <c r="FA709" s="38"/>
      <c r="FB709" s="38"/>
      <c r="FC709" s="38"/>
      <c r="FD709" s="38"/>
      <c r="FE709" s="38"/>
      <c r="FF709" s="38"/>
      <c r="FG709" s="38"/>
      <c r="FH709" s="38"/>
      <c r="FI709" s="38"/>
      <c r="FJ709" s="38"/>
      <c r="FK709" s="38"/>
      <c r="FL709" s="38"/>
      <c r="FM709" s="38"/>
      <c r="FN709" s="38"/>
      <c r="FO709" s="38"/>
      <c r="FP709" s="38"/>
      <c r="FQ709" s="38"/>
      <c r="FR709" s="38"/>
      <c r="FS709" s="38"/>
      <c r="FT709" s="38"/>
      <c r="FU709" s="38"/>
      <c r="FV709" s="38"/>
      <c r="FW709" s="38"/>
      <c r="FX709" s="38"/>
      <c r="FY709" s="38"/>
      <c r="FZ709" s="38"/>
      <c r="GA709" s="38"/>
      <c r="GB709" s="38"/>
      <c r="GC709" s="38"/>
      <c r="GD709" s="38"/>
      <c r="GE709" s="38"/>
      <c r="GF709" s="38"/>
      <c r="GG709" s="38"/>
      <c r="GH709" s="38"/>
      <c r="GI709" s="38"/>
      <c r="GJ709" s="38"/>
      <c r="GK709" s="38"/>
      <c r="GL709" s="38"/>
      <c r="GM709" s="38"/>
      <c r="GN709" s="38"/>
      <c r="GO709" s="38"/>
      <c r="GP709" s="38"/>
      <c r="GQ709" s="38"/>
      <c r="GR709" s="38"/>
      <c r="GS709" s="38"/>
      <c r="GT709" s="38"/>
      <c r="GU709" s="38"/>
      <c r="GV709" s="38"/>
      <c r="GW709" s="38"/>
      <c r="GX709" s="38"/>
      <c r="GY709" s="38"/>
      <c r="GZ709" s="38"/>
      <c r="HA709" s="38"/>
      <c r="HB709" s="38"/>
      <c r="HC709" s="38"/>
      <c r="HD709" s="38"/>
      <c r="HE709" s="38"/>
      <c r="HF709" s="38"/>
      <c r="HG709" s="38"/>
      <c r="HH709" s="38"/>
      <c r="HI709" s="38"/>
      <c r="HJ709" s="38"/>
      <c r="HK709" s="38"/>
      <c r="HL709" s="38"/>
      <c r="HM709" s="38"/>
      <c r="HN709" s="38"/>
      <c r="HO709" s="38"/>
      <c r="HP709" s="38"/>
      <c r="HQ709" s="38"/>
      <c r="HR709" s="38"/>
      <c r="HS709" s="38"/>
      <c r="HT709" s="38"/>
      <c r="HU709" s="38"/>
      <c r="HV709" s="38"/>
      <c r="HW709" s="38"/>
      <c r="HX709" s="38"/>
      <c r="HY709" s="38"/>
      <c r="HZ709" s="38"/>
      <c r="IA709" s="38"/>
      <c r="IB709" s="38"/>
      <c r="IC709" s="38"/>
      <c r="ID709" s="38"/>
      <c r="IE709" s="38"/>
      <c r="IF709" s="38"/>
      <c r="IG709" s="38"/>
      <c r="IH709" s="38"/>
    </row>
    <row r="710" ht="19.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  <c r="CB710" s="38"/>
      <c r="CC710" s="38"/>
      <c r="CD710" s="38"/>
      <c r="CE710" s="38"/>
      <c r="CF710" s="38"/>
      <c r="CG710" s="38"/>
      <c r="CH710" s="38"/>
      <c r="CI710" s="38"/>
      <c r="CJ710" s="38"/>
      <c r="CK710" s="38"/>
      <c r="CL710" s="38"/>
      <c r="CM710" s="38"/>
      <c r="CN710" s="38"/>
      <c r="CO710" s="38"/>
      <c r="CP710" s="38"/>
      <c r="CQ710" s="38"/>
      <c r="CR710" s="38"/>
      <c r="CS710" s="38"/>
      <c r="CT710" s="38"/>
      <c r="CU710" s="38"/>
      <c r="CV710" s="38"/>
      <c r="CW710" s="38"/>
      <c r="CX710" s="38"/>
      <c r="CY710" s="38"/>
      <c r="CZ710" s="38"/>
      <c r="DA710" s="38"/>
      <c r="DB710" s="38"/>
      <c r="DC710" s="38"/>
      <c r="DD710" s="38"/>
      <c r="DE710" s="38"/>
      <c r="DF710" s="38"/>
      <c r="DG710" s="38"/>
      <c r="DH710" s="38"/>
      <c r="DI710" s="38"/>
      <c r="DJ710" s="38"/>
      <c r="DK710" s="38"/>
      <c r="DL710" s="38"/>
      <c r="DM710" s="38"/>
      <c r="DN710" s="38"/>
      <c r="DO710" s="38"/>
      <c r="DP710" s="38"/>
      <c r="DQ710" s="38"/>
      <c r="DR710" s="38"/>
      <c r="DS710" s="38"/>
      <c r="DT710" s="38"/>
      <c r="DU710" s="38"/>
      <c r="DV710" s="38"/>
      <c r="DW710" s="38"/>
      <c r="DX710" s="38"/>
      <c r="DY710" s="38"/>
      <c r="DZ710" s="38"/>
      <c r="EA710" s="38"/>
      <c r="EB710" s="38"/>
      <c r="EC710" s="38"/>
      <c r="ED710" s="38"/>
      <c r="EE710" s="38"/>
      <c r="EF710" s="38"/>
      <c r="EG710" s="38"/>
      <c r="EH710" s="38"/>
      <c r="EI710" s="38"/>
      <c r="EJ710" s="38"/>
      <c r="EK710" s="38"/>
      <c r="EL710" s="38"/>
      <c r="EM710" s="38"/>
      <c r="EN710" s="38"/>
      <c r="EO710" s="38"/>
      <c r="EP710" s="38"/>
      <c r="EQ710" s="38"/>
      <c r="ER710" s="38"/>
      <c r="ES710" s="38"/>
      <c r="ET710" s="38"/>
      <c r="EU710" s="38"/>
      <c r="EV710" s="38"/>
      <c r="EW710" s="38"/>
      <c r="EX710" s="38"/>
      <c r="EY710" s="38"/>
      <c r="EZ710" s="38"/>
      <c r="FA710" s="38"/>
      <c r="FB710" s="38"/>
      <c r="FC710" s="38"/>
      <c r="FD710" s="38"/>
      <c r="FE710" s="38"/>
      <c r="FF710" s="38"/>
      <c r="FG710" s="38"/>
      <c r="FH710" s="38"/>
      <c r="FI710" s="38"/>
      <c r="FJ710" s="38"/>
      <c r="FK710" s="38"/>
      <c r="FL710" s="38"/>
      <c r="FM710" s="38"/>
      <c r="FN710" s="38"/>
      <c r="FO710" s="38"/>
      <c r="FP710" s="38"/>
      <c r="FQ710" s="38"/>
      <c r="FR710" s="38"/>
      <c r="FS710" s="38"/>
      <c r="FT710" s="38"/>
      <c r="FU710" s="38"/>
      <c r="FV710" s="38"/>
      <c r="FW710" s="38"/>
      <c r="FX710" s="38"/>
      <c r="FY710" s="38"/>
      <c r="FZ710" s="38"/>
      <c r="GA710" s="38"/>
      <c r="GB710" s="38"/>
      <c r="GC710" s="38"/>
      <c r="GD710" s="38"/>
      <c r="GE710" s="38"/>
      <c r="GF710" s="38"/>
      <c r="GG710" s="38"/>
      <c r="GH710" s="38"/>
      <c r="GI710" s="38"/>
      <c r="GJ710" s="38"/>
      <c r="GK710" s="38"/>
      <c r="GL710" s="38"/>
      <c r="GM710" s="38"/>
      <c r="GN710" s="38"/>
      <c r="GO710" s="38"/>
      <c r="GP710" s="38"/>
      <c r="GQ710" s="38"/>
      <c r="GR710" s="38"/>
      <c r="GS710" s="38"/>
      <c r="GT710" s="38"/>
      <c r="GU710" s="38"/>
      <c r="GV710" s="38"/>
      <c r="GW710" s="38"/>
      <c r="GX710" s="38"/>
      <c r="GY710" s="38"/>
      <c r="GZ710" s="38"/>
      <c r="HA710" s="38"/>
      <c r="HB710" s="38"/>
      <c r="HC710" s="38"/>
      <c r="HD710" s="38"/>
      <c r="HE710" s="38"/>
      <c r="HF710" s="38"/>
      <c r="HG710" s="38"/>
      <c r="HH710" s="38"/>
      <c r="HI710" s="38"/>
      <c r="HJ710" s="38"/>
      <c r="HK710" s="38"/>
      <c r="HL710" s="38"/>
      <c r="HM710" s="38"/>
      <c r="HN710" s="38"/>
      <c r="HO710" s="38"/>
      <c r="HP710" s="38"/>
      <c r="HQ710" s="38"/>
      <c r="HR710" s="38"/>
      <c r="HS710" s="38"/>
      <c r="HT710" s="38"/>
      <c r="HU710" s="38"/>
      <c r="HV710" s="38"/>
      <c r="HW710" s="38"/>
      <c r="HX710" s="38"/>
      <c r="HY710" s="38"/>
      <c r="HZ710" s="38"/>
      <c r="IA710" s="38"/>
      <c r="IB710" s="38"/>
      <c r="IC710" s="38"/>
      <c r="ID710" s="38"/>
      <c r="IE710" s="38"/>
      <c r="IF710" s="38"/>
      <c r="IG710" s="38"/>
      <c r="IH710" s="38"/>
    </row>
    <row r="711" ht="19.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  <c r="CB711" s="38"/>
      <c r="CC711" s="38"/>
      <c r="CD711" s="38"/>
      <c r="CE711" s="38"/>
      <c r="CF711" s="38"/>
      <c r="CG711" s="38"/>
      <c r="CH711" s="38"/>
      <c r="CI711" s="38"/>
      <c r="CJ711" s="38"/>
      <c r="CK711" s="38"/>
      <c r="CL711" s="38"/>
      <c r="CM711" s="38"/>
      <c r="CN711" s="38"/>
      <c r="CO711" s="38"/>
      <c r="CP711" s="38"/>
      <c r="CQ711" s="38"/>
      <c r="CR711" s="38"/>
      <c r="CS711" s="38"/>
      <c r="CT711" s="38"/>
      <c r="CU711" s="38"/>
      <c r="CV711" s="38"/>
      <c r="CW711" s="38"/>
      <c r="CX711" s="38"/>
      <c r="CY711" s="38"/>
      <c r="CZ711" s="38"/>
      <c r="DA711" s="38"/>
      <c r="DB711" s="38"/>
      <c r="DC711" s="38"/>
      <c r="DD711" s="38"/>
      <c r="DE711" s="38"/>
      <c r="DF711" s="38"/>
      <c r="DG711" s="38"/>
      <c r="DH711" s="38"/>
      <c r="DI711" s="38"/>
      <c r="DJ711" s="38"/>
      <c r="DK711" s="38"/>
      <c r="DL711" s="38"/>
      <c r="DM711" s="38"/>
      <c r="DN711" s="38"/>
      <c r="DO711" s="38"/>
      <c r="DP711" s="38"/>
      <c r="DQ711" s="38"/>
      <c r="DR711" s="38"/>
      <c r="DS711" s="38"/>
      <c r="DT711" s="38"/>
      <c r="DU711" s="38"/>
      <c r="DV711" s="38"/>
      <c r="DW711" s="38"/>
      <c r="DX711" s="38"/>
      <c r="DY711" s="38"/>
      <c r="DZ711" s="38"/>
      <c r="EA711" s="38"/>
      <c r="EB711" s="38"/>
      <c r="EC711" s="38"/>
      <c r="ED711" s="38"/>
      <c r="EE711" s="38"/>
      <c r="EF711" s="38"/>
      <c r="EG711" s="38"/>
      <c r="EH711" s="38"/>
      <c r="EI711" s="38"/>
      <c r="EJ711" s="38"/>
      <c r="EK711" s="38"/>
      <c r="EL711" s="38"/>
      <c r="EM711" s="38"/>
      <c r="EN711" s="38"/>
      <c r="EO711" s="38"/>
      <c r="EP711" s="38"/>
      <c r="EQ711" s="38"/>
      <c r="ER711" s="38"/>
      <c r="ES711" s="38"/>
      <c r="ET711" s="38"/>
      <c r="EU711" s="38"/>
      <c r="EV711" s="38"/>
      <c r="EW711" s="38"/>
      <c r="EX711" s="38"/>
      <c r="EY711" s="38"/>
      <c r="EZ711" s="38"/>
      <c r="FA711" s="38"/>
      <c r="FB711" s="38"/>
      <c r="FC711" s="38"/>
      <c r="FD711" s="38"/>
      <c r="FE711" s="38"/>
      <c r="FF711" s="38"/>
      <c r="FG711" s="38"/>
      <c r="FH711" s="38"/>
      <c r="FI711" s="38"/>
      <c r="FJ711" s="38"/>
      <c r="FK711" s="38"/>
      <c r="FL711" s="38"/>
      <c r="FM711" s="38"/>
      <c r="FN711" s="38"/>
      <c r="FO711" s="38"/>
      <c r="FP711" s="38"/>
      <c r="FQ711" s="38"/>
      <c r="FR711" s="38"/>
      <c r="FS711" s="38"/>
      <c r="FT711" s="38"/>
      <c r="FU711" s="38"/>
      <c r="FV711" s="38"/>
      <c r="FW711" s="38"/>
      <c r="FX711" s="38"/>
      <c r="FY711" s="38"/>
      <c r="FZ711" s="38"/>
      <c r="GA711" s="38"/>
      <c r="GB711" s="38"/>
      <c r="GC711" s="38"/>
      <c r="GD711" s="38"/>
      <c r="GE711" s="38"/>
      <c r="GF711" s="38"/>
      <c r="GG711" s="38"/>
      <c r="GH711" s="38"/>
      <c r="GI711" s="38"/>
      <c r="GJ711" s="38"/>
      <c r="GK711" s="38"/>
      <c r="GL711" s="38"/>
      <c r="GM711" s="38"/>
      <c r="GN711" s="38"/>
      <c r="GO711" s="38"/>
      <c r="GP711" s="38"/>
      <c r="GQ711" s="38"/>
      <c r="GR711" s="38"/>
      <c r="GS711" s="38"/>
      <c r="GT711" s="38"/>
      <c r="GU711" s="38"/>
      <c r="GV711" s="38"/>
      <c r="GW711" s="38"/>
      <c r="GX711" s="38"/>
      <c r="GY711" s="38"/>
      <c r="GZ711" s="38"/>
      <c r="HA711" s="38"/>
      <c r="HB711" s="38"/>
      <c r="HC711" s="38"/>
      <c r="HD711" s="38"/>
      <c r="HE711" s="38"/>
      <c r="HF711" s="38"/>
      <c r="HG711" s="38"/>
      <c r="HH711" s="38"/>
      <c r="HI711" s="38"/>
      <c r="HJ711" s="38"/>
      <c r="HK711" s="38"/>
      <c r="HL711" s="38"/>
      <c r="HM711" s="38"/>
      <c r="HN711" s="38"/>
      <c r="HO711" s="38"/>
      <c r="HP711" s="38"/>
      <c r="HQ711" s="38"/>
      <c r="HR711" s="38"/>
      <c r="HS711" s="38"/>
      <c r="HT711" s="38"/>
      <c r="HU711" s="38"/>
      <c r="HV711" s="38"/>
      <c r="HW711" s="38"/>
      <c r="HX711" s="38"/>
      <c r="HY711" s="38"/>
      <c r="HZ711" s="38"/>
      <c r="IA711" s="38"/>
      <c r="IB711" s="38"/>
      <c r="IC711" s="38"/>
      <c r="ID711" s="38"/>
      <c r="IE711" s="38"/>
      <c r="IF711" s="38"/>
      <c r="IG711" s="38"/>
      <c r="IH711" s="38"/>
    </row>
    <row r="712" ht="19.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  <c r="CB712" s="38"/>
      <c r="CC712" s="38"/>
      <c r="CD712" s="38"/>
      <c r="CE712" s="38"/>
      <c r="CF712" s="38"/>
      <c r="CG712" s="38"/>
      <c r="CH712" s="38"/>
      <c r="CI712" s="38"/>
      <c r="CJ712" s="38"/>
      <c r="CK712" s="38"/>
      <c r="CL712" s="38"/>
      <c r="CM712" s="38"/>
      <c r="CN712" s="38"/>
      <c r="CO712" s="38"/>
      <c r="CP712" s="38"/>
      <c r="CQ712" s="38"/>
      <c r="CR712" s="38"/>
      <c r="CS712" s="38"/>
      <c r="CT712" s="38"/>
      <c r="CU712" s="38"/>
      <c r="CV712" s="38"/>
      <c r="CW712" s="38"/>
      <c r="CX712" s="38"/>
      <c r="CY712" s="38"/>
      <c r="CZ712" s="38"/>
      <c r="DA712" s="38"/>
      <c r="DB712" s="38"/>
      <c r="DC712" s="38"/>
      <c r="DD712" s="38"/>
      <c r="DE712" s="38"/>
      <c r="DF712" s="38"/>
      <c r="DG712" s="38"/>
      <c r="DH712" s="38"/>
      <c r="DI712" s="38"/>
      <c r="DJ712" s="38"/>
      <c r="DK712" s="38"/>
      <c r="DL712" s="38"/>
      <c r="DM712" s="38"/>
      <c r="DN712" s="38"/>
      <c r="DO712" s="38"/>
      <c r="DP712" s="38"/>
      <c r="DQ712" s="38"/>
      <c r="DR712" s="38"/>
      <c r="DS712" s="38"/>
      <c r="DT712" s="38"/>
      <c r="DU712" s="38"/>
      <c r="DV712" s="38"/>
      <c r="DW712" s="38"/>
      <c r="DX712" s="38"/>
      <c r="DY712" s="38"/>
      <c r="DZ712" s="38"/>
      <c r="EA712" s="38"/>
      <c r="EB712" s="38"/>
      <c r="EC712" s="38"/>
      <c r="ED712" s="38"/>
      <c r="EE712" s="38"/>
      <c r="EF712" s="38"/>
      <c r="EG712" s="38"/>
      <c r="EH712" s="38"/>
      <c r="EI712" s="38"/>
      <c r="EJ712" s="38"/>
      <c r="EK712" s="38"/>
      <c r="EL712" s="38"/>
      <c r="EM712" s="38"/>
      <c r="EN712" s="38"/>
      <c r="EO712" s="38"/>
      <c r="EP712" s="38"/>
      <c r="EQ712" s="38"/>
      <c r="ER712" s="38"/>
      <c r="ES712" s="38"/>
      <c r="ET712" s="38"/>
      <c r="EU712" s="38"/>
      <c r="EV712" s="38"/>
      <c r="EW712" s="38"/>
      <c r="EX712" s="38"/>
      <c r="EY712" s="38"/>
      <c r="EZ712" s="38"/>
      <c r="FA712" s="38"/>
      <c r="FB712" s="38"/>
      <c r="FC712" s="38"/>
      <c r="FD712" s="38"/>
      <c r="FE712" s="38"/>
      <c r="FF712" s="38"/>
      <c r="FG712" s="38"/>
      <c r="FH712" s="38"/>
      <c r="FI712" s="38"/>
      <c r="FJ712" s="38"/>
      <c r="FK712" s="38"/>
      <c r="FL712" s="38"/>
      <c r="FM712" s="38"/>
      <c r="FN712" s="38"/>
      <c r="FO712" s="38"/>
      <c r="FP712" s="38"/>
      <c r="FQ712" s="38"/>
      <c r="FR712" s="38"/>
      <c r="FS712" s="38"/>
      <c r="FT712" s="38"/>
      <c r="FU712" s="38"/>
      <c r="FV712" s="38"/>
      <c r="FW712" s="38"/>
      <c r="FX712" s="38"/>
      <c r="FY712" s="38"/>
      <c r="FZ712" s="38"/>
      <c r="GA712" s="38"/>
      <c r="GB712" s="38"/>
      <c r="GC712" s="38"/>
      <c r="GD712" s="38"/>
      <c r="GE712" s="38"/>
      <c r="GF712" s="38"/>
      <c r="GG712" s="38"/>
      <c r="GH712" s="38"/>
      <c r="GI712" s="38"/>
      <c r="GJ712" s="38"/>
      <c r="GK712" s="38"/>
      <c r="GL712" s="38"/>
      <c r="GM712" s="38"/>
      <c r="GN712" s="38"/>
      <c r="GO712" s="38"/>
      <c r="GP712" s="38"/>
      <c r="GQ712" s="38"/>
      <c r="GR712" s="38"/>
      <c r="GS712" s="38"/>
      <c r="GT712" s="38"/>
      <c r="GU712" s="38"/>
      <c r="GV712" s="38"/>
      <c r="GW712" s="38"/>
      <c r="GX712" s="38"/>
      <c r="GY712" s="38"/>
      <c r="GZ712" s="38"/>
      <c r="HA712" s="38"/>
      <c r="HB712" s="38"/>
      <c r="HC712" s="38"/>
      <c r="HD712" s="38"/>
      <c r="HE712" s="38"/>
      <c r="HF712" s="38"/>
      <c r="HG712" s="38"/>
      <c r="HH712" s="38"/>
      <c r="HI712" s="38"/>
      <c r="HJ712" s="38"/>
      <c r="HK712" s="38"/>
      <c r="HL712" s="38"/>
      <c r="HM712" s="38"/>
      <c r="HN712" s="38"/>
      <c r="HO712" s="38"/>
      <c r="HP712" s="38"/>
      <c r="HQ712" s="38"/>
      <c r="HR712" s="38"/>
      <c r="HS712" s="38"/>
      <c r="HT712" s="38"/>
      <c r="HU712" s="38"/>
      <c r="HV712" s="38"/>
      <c r="HW712" s="38"/>
      <c r="HX712" s="38"/>
      <c r="HY712" s="38"/>
      <c r="HZ712" s="38"/>
      <c r="IA712" s="38"/>
      <c r="IB712" s="38"/>
      <c r="IC712" s="38"/>
      <c r="ID712" s="38"/>
      <c r="IE712" s="38"/>
      <c r="IF712" s="38"/>
      <c r="IG712" s="38"/>
      <c r="IH712" s="38"/>
    </row>
    <row r="713" ht="19.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  <c r="CB713" s="38"/>
      <c r="CC713" s="38"/>
      <c r="CD713" s="38"/>
      <c r="CE713" s="38"/>
      <c r="CF713" s="38"/>
      <c r="CG713" s="38"/>
      <c r="CH713" s="38"/>
      <c r="CI713" s="38"/>
      <c r="CJ713" s="38"/>
      <c r="CK713" s="38"/>
      <c r="CL713" s="38"/>
      <c r="CM713" s="38"/>
      <c r="CN713" s="38"/>
      <c r="CO713" s="38"/>
      <c r="CP713" s="38"/>
      <c r="CQ713" s="38"/>
      <c r="CR713" s="38"/>
      <c r="CS713" s="38"/>
      <c r="CT713" s="38"/>
      <c r="CU713" s="38"/>
      <c r="CV713" s="38"/>
      <c r="CW713" s="38"/>
      <c r="CX713" s="38"/>
      <c r="CY713" s="38"/>
      <c r="CZ713" s="38"/>
      <c r="DA713" s="38"/>
      <c r="DB713" s="38"/>
      <c r="DC713" s="38"/>
      <c r="DD713" s="38"/>
      <c r="DE713" s="38"/>
      <c r="DF713" s="38"/>
      <c r="DG713" s="38"/>
      <c r="DH713" s="38"/>
      <c r="DI713" s="38"/>
      <c r="DJ713" s="38"/>
      <c r="DK713" s="38"/>
      <c r="DL713" s="38"/>
      <c r="DM713" s="38"/>
      <c r="DN713" s="38"/>
      <c r="DO713" s="38"/>
      <c r="DP713" s="38"/>
      <c r="DQ713" s="38"/>
      <c r="DR713" s="38"/>
      <c r="DS713" s="38"/>
      <c r="DT713" s="38"/>
      <c r="DU713" s="38"/>
      <c r="DV713" s="38"/>
      <c r="DW713" s="38"/>
      <c r="DX713" s="38"/>
      <c r="DY713" s="38"/>
      <c r="DZ713" s="38"/>
      <c r="EA713" s="38"/>
      <c r="EB713" s="38"/>
      <c r="EC713" s="38"/>
      <c r="ED713" s="38"/>
      <c r="EE713" s="38"/>
      <c r="EF713" s="38"/>
      <c r="EG713" s="38"/>
      <c r="EH713" s="38"/>
      <c r="EI713" s="38"/>
      <c r="EJ713" s="38"/>
      <c r="EK713" s="38"/>
      <c r="EL713" s="38"/>
      <c r="EM713" s="38"/>
      <c r="EN713" s="38"/>
      <c r="EO713" s="38"/>
      <c r="EP713" s="38"/>
      <c r="EQ713" s="38"/>
      <c r="ER713" s="38"/>
      <c r="ES713" s="38"/>
      <c r="ET713" s="38"/>
      <c r="EU713" s="38"/>
      <c r="EV713" s="38"/>
      <c r="EW713" s="38"/>
      <c r="EX713" s="38"/>
      <c r="EY713" s="38"/>
      <c r="EZ713" s="38"/>
      <c r="FA713" s="38"/>
      <c r="FB713" s="38"/>
      <c r="FC713" s="38"/>
      <c r="FD713" s="38"/>
      <c r="FE713" s="38"/>
      <c r="FF713" s="38"/>
      <c r="FG713" s="38"/>
      <c r="FH713" s="38"/>
      <c r="FI713" s="38"/>
      <c r="FJ713" s="38"/>
      <c r="FK713" s="38"/>
      <c r="FL713" s="38"/>
      <c r="FM713" s="38"/>
      <c r="FN713" s="38"/>
      <c r="FO713" s="38"/>
      <c r="FP713" s="38"/>
      <c r="FQ713" s="38"/>
      <c r="FR713" s="38"/>
      <c r="FS713" s="38"/>
      <c r="FT713" s="38"/>
      <c r="FU713" s="38"/>
      <c r="FV713" s="38"/>
      <c r="FW713" s="38"/>
      <c r="FX713" s="38"/>
      <c r="FY713" s="38"/>
      <c r="FZ713" s="38"/>
      <c r="GA713" s="38"/>
      <c r="GB713" s="38"/>
      <c r="GC713" s="38"/>
      <c r="GD713" s="38"/>
      <c r="GE713" s="38"/>
      <c r="GF713" s="38"/>
      <c r="GG713" s="38"/>
      <c r="GH713" s="38"/>
      <c r="GI713" s="38"/>
      <c r="GJ713" s="38"/>
      <c r="GK713" s="38"/>
      <c r="GL713" s="38"/>
      <c r="GM713" s="38"/>
      <c r="GN713" s="38"/>
      <c r="GO713" s="38"/>
      <c r="GP713" s="38"/>
      <c r="GQ713" s="38"/>
      <c r="GR713" s="38"/>
      <c r="GS713" s="38"/>
      <c r="GT713" s="38"/>
      <c r="GU713" s="38"/>
      <c r="GV713" s="38"/>
      <c r="GW713" s="38"/>
      <c r="GX713" s="38"/>
      <c r="GY713" s="38"/>
      <c r="GZ713" s="38"/>
      <c r="HA713" s="38"/>
      <c r="HB713" s="38"/>
      <c r="HC713" s="38"/>
      <c r="HD713" s="38"/>
      <c r="HE713" s="38"/>
      <c r="HF713" s="38"/>
      <c r="HG713" s="38"/>
      <c r="HH713" s="38"/>
      <c r="HI713" s="38"/>
      <c r="HJ713" s="38"/>
      <c r="HK713" s="38"/>
      <c r="HL713" s="38"/>
      <c r="HM713" s="38"/>
      <c r="HN713" s="38"/>
      <c r="HO713" s="38"/>
      <c r="HP713" s="38"/>
      <c r="HQ713" s="38"/>
      <c r="HR713" s="38"/>
      <c r="HS713" s="38"/>
      <c r="HT713" s="38"/>
      <c r="HU713" s="38"/>
      <c r="HV713" s="38"/>
      <c r="HW713" s="38"/>
      <c r="HX713" s="38"/>
      <c r="HY713" s="38"/>
      <c r="HZ713" s="38"/>
      <c r="IA713" s="38"/>
      <c r="IB713" s="38"/>
      <c r="IC713" s="38"/>
      <c r="ID713" s="38"/>
      <c r="IE713" s="38"/>
      <c r="IF713" s="38"/>
      <c r="IG713" s="38"/>
      <c r="IH713" s="38"/>
    </row>
    <row r="714" ht="19.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  <c r="CE714" s="38"/>
      <c r="CF714" s="38"/>
      <c r="CG714" s="38"/>
      <c r="CH714" s="38"/>
      <c r="CI714" s="38"/>
      <c r="CJ714" s="38"/>
      <c r="CK714" s="38"/>
      <c r="CL714" s="38"/>
      <c r="CM714" s="38"/>
      <c r="CN714" s="38"/>
      <c r="CO714" s="38"/>
      <c r="CP714" s="38"/>
      <c r="CQ714" s="38"/>
      <c r="CR714" s="38"/>
      <c r="CS714" s="38"/>
      <c r="CT714" s="38"/>
      <c r="CU714" s="38"/>
      <c r="CV714" s="38"/>
      <c r="CW714" s="38"/>
      <c r="CX714" s="38"/>
      <c r="CY714" s="38"/>
      <c r="CZ714" s="38"/>
      <c r="DA714" s="38"/>
      <c r="DB714" s="38"/>
      <c r="DC714" s="38"/>
      <c r="DD714" s="38"/>
      <c r="DE714" s="38"/>
      <c r="DF714" s="38"/>
      <c r="DG714" s="38"/>
      <c r="DH714" s="38"/>
      <c r="DI714" s="38"/>
      <c r="DJ714" s="38"/>
      <c r="DK714" s="38"/>
      <c r="DL714" s="38"/>
      <c r="DM714" s="38"/>
      <c r="DN714" s="38"/>
      <c r="DO714" s="38"/>
      <c r="DP714" s="38"/>
      <c r="DQ714" s="38"/>
      <c r="DR714" s="38"/>
      <c r="DS714" s="38"/>
      <c r="DT714" s="38"/>
      <c r="DU714" s="38"/>
      <c r="DV714" s="38"/>
      <c r="DW714" s="38"/>
      <c r="DX714" s="38"/>
      <c r="DY714" s="38"/>
      <c r="DZ714" s="38"/>
      <c r="EA714" s="38"/>
      <c r="EB714" s="38"/>
      <c r="EC714" s="38"/>
      <c r="ED714" s="38"/>
      <c r="EE714" s="38"/>
      <c r="EF714" s="38"/>
      <c r="EG714" s="38"/>
      <c r="EH714" s="38"/>
      <c r="EI714" s="38"/>
      <c r="EJ714" s="38"/>
      <c r="EK714" s="38"/>
      <c r="EL714" s="38"/>
      <c r="EM714" s="38"/>
      <c r="EN714" s="38"/>
      <c r="EO714" s="38"/>
      <c r="EP714" s="38"/>
      <c r="EQ714" s="38"/>
      <c r="ER714" s="38"/>
      <c r="ES714" s="38"/>
      <c r="ET714" s="38"/>
      <c r="EU714" s="38"/>
      <c r="EV714" s="38"/>
      <c r="EW714" s="38"/>
      <c r="EX714" s="38"/>
      <c r="EY714" s="38"/>
      <c r="EZ714" s="38"/>
      <c r="FA714" s="38"/>
      <c r="FB714" s="38"/>
      <c r="FC714" s="38"/>
      <c r="FD714" s="38"/>
      <c r="FE714" s="38"/>
      <c r="FF714" s="38"/>
      <c r="FG714" s="38"/>
      <c r="FH714" s="38"/>
      <c r="FI714" s="38"/>
      <c r="FJ714" s="38"/>
      <c r="FK714" s="38"/>
      <c r="FL714" s="38"/>
      <c r="FM714" s="38"/>
      <c r="FN714" s="38"/>
      <c r="FO714" s="38"/>
      <c r="FP714" s="38"/>
      <c r="FQ714" s="38"/>
      <c r="FR714" s="38"/>
      <c r="FS714" s="38"/>
      <c r="FT714" s="38"/>
      <c r="FU714" s="38"/>
      <c r="FV714" s="38"/>
      <c r="FW714" s="38"/>
      <c r="FX714" s="38"/>
      <c r="FY714" s="38"/>
      <c r="FZ714" s="38"/>
      <c r="GA714" s="38"/>
      <c r="GB714" s="38"/>
      <c r="GC714" s="38"/>
      <c r="GD714" s="38"/>
      <c r="GE714" s="38"/>
      <c r="GF714" s="38"/>
      <c r="GG714" s="38"/>
      <c r="GH714" s="38"/>
      <c r="GI714" s="38"/>
      <c r="GJ714" s="38"/>
      <c r="GK714" s="38"/>
      <c r="GL714" s="38"/>
      <c r="GM714" s="38"/>
      <c r="GN714" s="38"/>
      <c r="GO714" s="38"/>
      <c r="GP714" s="38"/>
      <c r="GQ714" s="38"/>
      <c r="GR714" s="38"/>
      <c r="GS714" s="38"/>
      <c r="GT714" s="38"/>
      <c r="GU714" s="38"/>
      <c r="GV714" s="38"/>
      <c r="GW714" s="38"/>
      <c r="GX714" s="38"/>
      <c r="GY714" s="38"/>
      <c r="GZ714" s="38"/>
      <c r="HA714" s="38"/>
      <c r="HB714" s="38"/>
      <c r="HC714" s="38"/>
      <c r="HD714" s="38"/>
      <c r="HE714" s="38"/>
      <c r="HF714" s="38"/>
      <c r="HG714" s="38"/>
      <c r="HH714" s="38"/>
      <c r="HI714" s="38"/>
      <c r="HJ714" s="38"/>
      <c r="HK714" s="38"/>
      <c r="HL714" s="38"/>
      <c r="HM714" s="38"/>
      <c r="HN714" s="38"/>
      <c r="HO714" s="38"/>
      <c r="HP714" s="38"/>
      <c r="HQ714" s="38"/>
      <c r="HR714" s="38"/>
      <c r="HS714" s="38"/>
      <c r="HT714" s="38"/>
      <c r="HU714" s="38"/>
      <c r="HV714" s="38"/>
      <c r="HW714" s="38"/>
      <c r="HX714" s="38"/>
      <c r="HY714" s="38"/>
      <c r="HZ714" s="38"/>
      <c r="IA714" s="38"/>
      <c r="IB714" s="38"/>
      <c r="IC714" s="38"/>
      <c r="ID714" s="38"/>
      <c r="IE714" s="38"/>
      <c r="IF714" s="38"/>
      <c r="IG714" s="38"/>
      <c r="IH714" s="38"/>
    </row>
    <row r="715" ht="19.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  <c r="CE715" s="38"/>
      <c r="CF715" s="38"/>
      <c r="CG715" s="38"/>
      <c r="CH715" s="38"/>
      <c r="CI715" s="38"/>
      <c r="CJ715" s="38"/>
      <c r="CK715" s="38"/>
      <c r="CL715" s="38"/>
      <c r="CM715" s="38"/>
      <c r="CN715" s="38"/>
      <c r="CO715" s="38"/>
      <c r="CP715" s="38"/>
      <c r="CQ715" s="38"/>
      <c r="CR715" s="38"/>
      <c r="CS715" s="38"/>
      <c r="CT715" s="38"/>
      <c r="CU715" s="38"/>
      <c r="CV715" s="38"/>
      <c r="CW715" s="38"/>
      <c r="CX715" s="38"/>
      <c r="CY715" s="38"/>
      <c r="CZ715" s="38"/>
      <c r="DA715" s="38"/>
      <c r="DB715" s="38"/>
      <c r="DC715" s="38"/>
      <c r="DD715" s="38"/>
      <c r="DE715" s="38"/>
      <c r="DF715" s="38"/>
      <c r="DG715" s="38"/>
      <c r="DH715" s="38"/>
      <c r="DI715" s="38"/>
      <c r="DJ715" s="38"/>
      <c r="DK715" s="38"/>
      <c r="DL715" s="38"/>
      <c r="DM715" s="38"/>
      <c r="DN715" s="38"/>
      <c r="DO715" s="38"/>
      <c r="DP715" s="38"/>
      <c r="DQ715" s="38"/>
      <c r="DR715" s="38"/>
      <c r="DS715" s="38"/>
      <c r="DT715" s="38"/>
      <c r="DU715" s="38"/>
      <c r="DV715" s="38"/>
      <c r="DW715" s="38"/>
      <c r="DX715" s="38"/>
      <c r="DY715" s="38"/>
      <c r="DZ715" s="38"/>
      <c r="EA715" s="38"/>
      <c r="EB715" s="38"/>
      <c r="EC715" s="38"/>
      <c r="ED715" s="38"/>
      <c r="EE715" s="38"/>
      <c r="EF715" s="38"/>
      <c r="EG715" s="38"/>
      <c r="EH715" s="38"/>
      <c r="EI715" s="38"/>
      <c r="EJ715" s="38"/>
      <c r="EK715" s="38"/>
      <c r="EL715" s="38"/>
      <c r="EM715" s="38"/>
      <c r="EN715" s="38"/>
      <c r="EO715" s="38"/>
      <c r="EP715" s="38"/>
      <c r="EQ715" s="38"/>
      <c r="ER715" s="38"/>
      <c r="ES715" s="38"/>
      <c r="ET715" s="38"/>
      <c r="EU715" s="38"/>
      <c r="EV715" s="38"/>
      <c r="EW715" s="38"/>
      <c r="EX715" s="38"/>
      <c r="EY715" s="38"/>
      <c r="EZ715" s="38"/>
      <c r="FA715" s="38"/>
      <c r="FB715" s="38"/>
      <c r="FC715" s="38"/>
      <c r="FD715" s="38"/>
      <c r="FE715" s="38"/>
      <c r="FF715" s="38"/>
      <c r="FG715" s="38"/>
      <c r="FH715" s="38"/>
      <c r="FI715" s="38"/>
      <c r="FJ715" s="38"/>
      <c r="FK715" s="38"/>
      <c r="FL715" s="38"/>
      <c r="FM715" s="38"/>
      <c r="FN715" s="38"/>
      <c r="FO715" s="38"/>
      <c r="FP715" s="38"/>
      <c r="FQ715" s="38"/>
      <c r="FR715" s="38"/>
      <c r="FS715" s="38"/>
      <c r="FT715" s="38"/>
      <c r="FU715" s="38"/>
      <c r="FV715" s="38"/>
      <c r="FW715" s="38"/>
      <c r="FX715" s="38"/>
      <c r="FY715" s="38"/>
      <c r="FZ715" s="38"/>
      <c r="GA715" s="38"/>
      <c r="GB715" s="38"/>
      <c r="GC715" s="38"/>
      <c r="GD715" s="38"/>
      <c r="GE715" s="38"/>
      <c r="GF715" s="38"/>
      <c r="GG715" s="38"/>
      <c r="GH715" s="38"/>
      <c r="GI715" s="38"/>
      <c r="GJ715" s="38"/>
      <c r="GK715" s="38"/>
      <c r="GL715" s="38"/>
      <c r="GM715" s="38"/>
      <c r="GN715" s="38"/>
      <c r="GO715" s="38"/>
      <c r="GP715" s="38"/>
      <c r="GQ715" s="38"/>
      <c r="GR715" s="38"/>
      <c r="GS715" s="38"/>
      <c r="GT715" s="38"/>
      <c r="GU715" s="38"/>
      <c r="GV715" s="38"/>
      <c r="GW715" s="38"/>
      <c r="GX715" s="38"/>
      <c r="GY715" s="38"/>
      <c r="GZ715" s="38"/>
      <c r="HA715" s="38"/>
      <c r="HB715" s="38"/>
      <c r="HC715" s="38"/>
      <c r="HD715" s="38"/>
      <c r="HE715" s="38"/>
      <c r="HF715" s="38"/>
      <c r="HG715" s="38"/>
      <c r="HH715" s="38"/>
      <c r="HI715" s="38"/>
      <c r="HJ715" s="38"/>
      <c r="HK715" s="38"/>
      <c r="HL715" s="38"/>
      <c r="HM715" s="38"/>
      <c r="HN715" s="38"/>
      <c r="HO715" s="38"/>
      <c r="HP715" s="38"/>
      <c r="HQ715" s="38"/>
      <c r="HR715" s="38"/>
      <c r="HS715" s="38"/>
      <c r="HT715" s="38"/>
      <c r="HU715" s="38"/>
      <c r="HV715" s="38"/>
      <c r="HW715" s="38"/>
      <c r="HX715" s="38"/>
      <c r="HY715" s="38"/>
      <c r="HZ715" s="38"/>
      <c r="IA715" s="38"/>
      <c r="IB715" s="38"/>
      <c r="IC715" s="38"/>
      <c r="ID715" s="38"/>
      <c r="IE715" s="38"/>
      <c r="IF715" s="38"/>
      <c r="IG715" s="38"/>
      <c r="IH715" s="38"/>
    </row>
    <row r="716" ht="19.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38"/>
      <c r="DJ716" s="38"/>
      <c r="DK716" s="38"/>
      <c r="DL716" s="38"/>
      <c r="DM716" s="38"/>
      <c r="DN716" s="38"/>
      <c r="DO716" s="38"/>
      <c r="DP716" s="38"/>
      <c r="DQ716" s="38"/>
      <c r="DR716" s="38"/>
      <c r="DS716" s="38"/>
      <c r="DT716" s="38"/>
      <c r="DU716" s="38"/>
      <c r="DV716" s="38"/>
      <c r="DW716" s="38"/>
      <c r="DX716" s="38"/>
      <c r="DY716" s="38"/>
      <c r="DZ716" s="38"/>
      <c r="EA716" s="38"/>
      <c r="EB716" s="38"/>
      <c r="EC716" s="38"/>
      <c r="ED716" s="38"/>
      <c r="EE716" s="38"/>
      <c r="EF716" s="38"/>
      <c r="EG716" s="38"/>
      <c r="EH716" s="38"/>
      <c r="EI716" s="38"/>
      <c r="EJ716" s="38"/>
      <c r="EK716" s="38"/>
      <c r="EL716" s="38"/>
      <c r="EM716" s="38"/>
      <c r="EN716" s="38"/>
      <c r="EO716" s="38"/>
      <c r="EP716" s="38"/>
      <c r="EQ716" s="38"/>
      <c r="ER716" s="38"/>
      <c r="ES716" s="38"/>
      <c r="ET716" s="38"/>
      <c r="EU716" s="38"/>
      <c r="EV716" s="38"/>
      <c r="EW716" s="38"/>
      <c r="EX716" s="38"/>
      <c r="EY716" s="38"/>
      <c r="EZ716" s="38"/>
      <c r="FA716" s="38"/>
      <c r="FB716" s="38"/>
      <c r="FC716" s="38"/>
      <c r="FD716" s="38"/>
      <c r="FE716" s="38"/>
      <c r="FF716" s="38"/>
      <c r="FG716" s="38"/>
      <c r="FH716" s="38"/>
      <c r="FI716" s="38"/>
      <c r="FJ716" s="38"/>
      <c r="FK716" s="38"/>
      <c r="FL716" s="38"/>
      <c r="FM716" s="38"/>
      <c r="FN716" s="38"/>
      <c r="FO716" s="38"/>
      <c r="FP716" s="38"/>
      <c r="FQ716" s="38"/>
      <c r="FR716" s="38"/>
      <c r="FS716" s="38"/>
      <c r="FT716" s="38"/>
      <c r="FU716" s="38"/>
      <c r="FV716" s="38"/>
      <c r="FW716" s="38"/>
      <c r="FX716" s="38"/>
      <c r="FY716" s="38"/>
      <c r="FZ716" s="38"/>
      <c r="GA716" s="38"/>
      <c r="GB716" s="38"/>
      <c r="GC716" s="38"/>
      <c r="GD716" s="38"/>
      <c r="GE716" s="38"/>
      <c r="GF716" s="38"/>
      <c r="GG716" s="38"/>
      <c r="GH716" s="38"/>
      <c r="GI716" s="38"/>
      <c r="GJ716" s="38"/>
      <c r="GK716" s="38"/>
      <c r="GL716" s="38"/>
      <c r="GM716" s="38"/>
      <c r="GN716" s="38"/>
      <c r="GO716" s="38"/>
      <c r="GP716" s="38"/>
      <c r="GQ716" s="38"/>
      <c r="GR716" s="38"/>
      <c r="GS716" s="38"/>
      <c r="GT716" s="38"/>
      <c r="GU716" s="38"/>
      <c r="GV716" s="38"/>
      <c r="GW716" s="38"/>
      <c r="GX716" s="38"/>
      <c r="GY716" s="38"/>
      <c r="GZ716" s="38"/>
      <c r="HA716" s="38"/>
      <c r="HB716" s="38"/>
      <c r="HC716" s="38"/>
      <c r="HD716" s="38"/>
      <c r="HE716" s="38"/>
      <c r="HF716" s="38"/>
      <c r="HG716" s="38"/>
      <c r="HH716" s="38"/>
      <c r="HI716" s="38"/>
      <c r="HJ716" s="38"/>
      <c r="HK716" s="38"/>
      <c r="HL716" s="38"/>
      <c r="HM716" s="38"/>
      <c r="HN716" s="38"/>
      <c r="HO716" s="38"/>
      <c r="HP716" s="38"/>
      <c r="HQ716" s="38"/>
      <c r="HR716" s="38"/>
      <c r="HS716" s="38"/>
      <c r="HT716" s="38"/>
      <c r="HU716" s="38"/>
      <c r="HV716" s="38"/>
      <c r="HW716" s="38"/>
      <c r="HX716" s="38"/>
      <c r="HY716" s="38"/>
      <c r="HZ716" s="38"/>
      <c r="IA716" s="38"/>
      <c r="IB716" s="38"/>
      <c r="IC716" s="38"/>
      <c r="ID716" s="38"/>
      <c r="IE716" s="38"/>
      <c r="IF716" s="38"/>
      <c r="IG716" s="38"/>
      <c r="IH716" s="38"/>
    </row>
    <row r="717" ht="19.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38"/>
      <c r="DJ717" s="38"/>
      <c r="DK717" s="38"/>
      <c r="DL717" s="38"/>
      <c r="DM717" s="38"/>
      <c r="DN717" s="38"/>
      <c r="DO717" s="38"/>
      <c r="DP717" s="38"/>
      <c r="DQ717" s="38"/>
      <c r="DR717" s="38"/>
      <c r="DS717" s="38"/>
      <c r="DT717" s="38"/>
      <c r="DU717" s="38"/>
      <c r="DV717" s="38"/>
      <c r="DW717" s="38"/>
      <c r="DX717" s="38"/>
      <c r="DY717" s="38"/>
      <c r="DZ717" s="38"/>
      <c r="EA717" s="38"/>
      <c r="EB717" s="38"/>
      <c r="EC717" s="38"/>
      <c r="ED717" s="38"/>
      <c r="EE717" s="38"/>
      <c r="EF717" s="38"/>
      <c r="EG717" s="38"/>
      <c r="EH717" s="38"/>
      <c r="EI717" s="38"/>
      <c r="EJ717" s="38"/>
      <c r="EK717" s="38"/>
      <c r="EL717" s="38"/>
      <c r="EM717" s="38"/>
      <c r="EN717" s="38"/>
      <c r="EO717" s="38"/>
      <c r="EP717" s="38"/>
      <c r="EQ717" s="38"/>
      <c r="ER717" s="38"/>
      <c r="ES717" s="38"/>
      <c r="ET717" s="38"/>
      <c r="EU717" s="38"/>
      <c r="EV717" s="38"/>
      <c r="EW717" s="38"/>
      <c r="EX717" s="38"/>
      <c r="EY717" s="38"/>
      <c r="EZ717" s="38"/>
      <c r="FA717" s="38"/>
      <c r="FB717" s="38"/>
      <c r="FC717" s="38"/>
      <c r="FD717" s="38"/>
      <c r="FE717" s="38"/>
      <c r="FF717" s="38"/>
      <c r="FG717" s="38"/>
      <c r="FH717" s="38"/>
      <c r="FI717" s="38"/>
      <c r="FJ717" s="38"/>
      <c r="FK717" s="38"/>
      <c r="FL717" s="38"/>
      <c r="FM717" s="38"/>
      <c r="FN717" s="38"/>
      <c r="FO717" s="38"/>
      <c r="FP717" s="38"/>
      <c r="FQ717" s="38"/>
      <c r="FR717" s="38"/>
      <c r="FS717" s="38"/>
      <c r="FT717" s="38"/>
      <c r="FU717" s="38"/>
      <c r="FV717" s="38"/>
      <c r="FW717" s="38"/>
      <c r="FX717" s="38"/>
      <c r="FY717" s="38"/>
      <c r="FZ717" s="38"/>
      <c r="GA717" s="38"/>
      <c r="GB717" s="38"/>
      <c r="GC717" s="38"/>
      <c r="GD717" s="38"/>
      <c r="GE717" s="38"/>
      <c r="GF717" s="38"/>
      <c r="GG717" s="38"/>
      <c r="GH717" s="38"/>
      <c r="GI717" s="38"/>
      <c r="GJ717" s="38"/>
      <c r="GK717" s="38"/>
      <c r="GL717" s="38"/>
      <c r="GM717" s="38"/>
      <c r="GN717" s="38"/>
      <c r="GO717" s="38"/>
      <c r="GP717" s="38"/>
      <c r="GQ717" s="38"/>
      <c r="GR717" s="38"/>
      <c r="GS717" s="38"/>
      <c r="GT717" s="38"/>
      <c r="GU717" s="38"/>
      <c r="GV717" s="38"/>
      <c r="GW717" s="38"/>
      <c r="GX717" s="38"/>
      <c r="GY717" s="38"/>
      <c r="GZ717" s="38"/>
      <c r="HA717" s="38"/>
      <c r="HB717" s="38"/>
      <c r="HC717" s="38"/>
      <c r="HD717" s="38"/>
      <c r="HE717" s="38"/>
      <c r="HF717" s="38"/>
      <c r="HG717" s="38"/>
      <c r="HH717" s="38"/>
      <c r="HI717" s="38"/>
      <c r="HJ717" s="38"/>
      <c r="HK717" s="38"/>
      <c r="HL717" s="38"/>
      <c r="HM717" s="38"/>
      <c r="HN717" s="38"/>
      <c r="HO717" s="38"/>
      <c r="HP717" s="38"/>
      <c r="HQ717" s="38"/>
      <c r="HR717" s="38"/>
      <c r="HS717" s="38"/>
      <c r="HT717" s="38"/>
      <c r="HU717" s="38"/>
      <c r="HV717" s="38"/>
      <c r="HW717" s="38"/>
      <c r="HX717" s="38"/>
      <c r="HY717" s="38"/>
      <c r="HZ717" s="38"/>
      <c r="IA717" s="38"/>
      <c r="IB717" s="38"/>
      <c r="IC717" s="38"/>
      <c r="ID717" s="38"/>
      <c r="IE717" s="38"/>
      <c r="IF717" s="38"/>
      <c r="IG717" s="38"/>
      <c r="IH717" s="38"/>
    </row>
    <row r="718" ht="19.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38"/>
      <c r="DJ718" s="38"/>
      <c r="DK718" s="38"/>
      <c r="DL718" s="38"/>
      <c r="DM718" s="38"/>
      <c r="DN718" s="38"/>
      <c r="DO718" s="38"/>
      <c r="DP718" s="38"/>
      <c r="DQ718" s="38"/>
      <c r="DR718" s="38"/>
      <c r="DS718" s="38"/>
      <c r="DT718" s="38"/>
      <c r="DU718" s="38"/>
      <c r="DV718" s="38"/>
      <c r="DW718" s="38"/>
      <c r="DX718" s="38"/>
      <c r="DY718" s="38"/>
      <c r="DZ718" s="38"/>
      <c r="EA718" s="38"/>
      <c r="EB718" s="38"/>
      <c r="EC718" s="38"/>
      <c r="ED718" s="38"/>
      <c r="EE718" s="38"/>
      <c r="EF718" s="38"/>
      <c r="EG718" s="38"/>
      <c r="EH718" s="38"/>
      <c r="EI718" s="38"/>
      <c r="EJ718" s="38"/>
      <c r="EK718" s="38"/>
      <c r="EL718" s="38"/>
      <c r="EM718" s="38"/>
      <c r="EN718" s="38"/>
      <c r="EO718" s="38"/>
      <c r="EP718" s="38"/>
      <c r="EQ718" s="38"/>
      <c r="ER718" s="38"/>
      <c r="ES718" s="38"/>
      <c r="ET718" s="38"/>
      <c r="EU718" s="38"/>
      <c r="EV718" s="38"/>
      <c r="EW718" s="38"/>
      <c r="EX718" s="38"/>
      <c r="EY718" s="38"/>
      <c r="EZ718" s="38"/>
      <c r="FA718" s="38"/>
      <c r="FB718" s="38"/>
      <c r="FC718" s="38"/>
      <c r="FD718" s="38"/>
      <c r="FE718" s="38"/>
      <c r="FF718" s="38"/>
      <c r="FG718" s="38"/>
      <c r="FH718" s="38"/>
      <c r="FI718" s="38"/>
      <c r="FJ718" s="38"/>
      <c r="FK718" s="38"/>
      <c r="FL718" s="38"/>
      <c r="FM718" s="38"/>
      <c r="FN718" s="38"/>
      <c r="FO718" s="38"/>
      <c r="FP718" s="38"/>
      <c r="FQ718" s="38"/>
      <c r="FR718" s="38"/>
      <c r="FS718" s="38"/>
      <c r="FT718" s="38"/>
      <c r="FU718" s="38"/>
      <c r="FV718" s="38"/>
      <c r="FW718" s="38"/>
      <c r="FX718" s="38"/>
      <c r="FY718" s="38"/>
      <c r="FZ718" s="38"/>
      <c r="GA718" s="38"/>
      <c r="GB718" s="38"/>
      <c r="GC718" s="38"/>
      <c r="GD718" s="38"/>
      <c r="GE718" s="38"/>
      <c r="GF718" s="38"/>
      <c r="GG718" s="38"/>
      <c r="GH718" s="38"/>
      <c r="GI718" s="38"/>
      <c r="GJ718" s="38"/>
      <c r="GK718" s="38"/>
      <c r="GL718" s="38"/>
      <c r="GM718" s="38"/>
      <c r="GN718" s="38"/>
      <c r="GO718" s="38"/>
      <c r="GP718" s="38"/>
      <c r="GQ718" s="38"/>
      <c r="GR718" s="38"/>
      <c r="GS718" s="38"/>
      <c r="GT718" s="38"/>
      <c r="GU718" s="38"/>
      <c r="GV718" s="38"/>
      <c r="GW718" s="38"/>
      <c r="GX718" s="38"/>
      <c r="GY718" s="38"/>
      <c r="GZ718" s="38"/>
      <c r="HA718" s="38"/>
      <c r="HB718" s="38"/>
      <c r="HC718" s="38"/>
      <c r="HD718" s="38"/>
      <c r="HE718" s="38"/>
      <c r="HF718" s="38"/>
      <c r="HG718" s="38"/>
      <c r="HH718" s="38"/>
      <c r="HI718" s="38"/>
      <c r="HJ718" s="38"/>
      <c r="HK718" s="38"/>
      <c r="HL718" s="38"/>
      <c r="HM718" s="38"/>
      <c r="HN718" s="38"/>
      <c r="HO718" s="38"/>
      <c r="HP718" s="38"/>
      <c r="HQ718" s="38"/>
      <c r="HR718" s="38"/>
      <c r="HS718" s="38"/>
      <c r="HT718" s="38"/>
      <c r="HU718" s="38"/>
      <c r="HV718" s="38"/>
      <c r="HW718" s="38"/>
      <c r="HX718" s="38"/>
      <c r="HY718" s="38"/>
      <c r="HZ718" s="38"/>
      <c r="IA718" s="38"/>
      <c r="IB718" s="38"/>
      <c r="IC718" s="38"/>
      <c r="ID718" s="38"/>
      <c r="IE718" s="38"/>
      <c r="IF718" s="38"/>
      <c r="IG718" s="38"/>
      <c r="IH718" s="38"/>
    </row>
    <row r="719" ht="19.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38"/>
      <c r="DJ719" s="38"/>
      <c r="DK719" s="38"/>
      <c r="DL719" s="38"/>
      <c r="DM719" s="38"/>
      <c r="DN719" s="38"/>
      <c r="DO719" s="38"/>
      <c r="DP719" s="38"/>
      <c r="DQ719" s="38"/>
      <c r="DR719" s="38"/>
      <c r="DS719" s="38"/>
      <c r="DT719" s="38"/>
      <c r="DU719" s="38"/>
      <c r="DV719" s="38"/>
      <c r="DW719" s="38"/>
      <c r="DX719" s="38"/>
      <c r="DY719" s="38"/>
      <c r="DZ719" s="38"/>
      <c r="EA719" s="38"/>
      <c r="EB719" s="38"/>
      <c r="EC719" s="38"/>
      <c r="ED719" s="38"/>
      <c r="EE719" s="38"/>
      <c r="EF719" s="38"/>
      <c r="EG719" s="38"/>
      <c r="EH719" s="38"/>
      <c r="EI719" s="38"/>
      <c r="EJ719" s="38"/>
      <c r="EK719" s="38"/>
      <c r="EL719" s="38"/>
      <c r="EM719" s="38"/>
      <c r="EN719" s="38"/>
      <c r="EO719" s="38"/>
      <c r="EP719" s="38"/>
      <c r="EQ719" s="38"/>
      <c r="ER719" s="38"/>
      <c r="ES719" s="38"/>
      <c r="ET719" s="38"/>
      <c r="EU719" s="38"/>
      <c r="EV719" s="38"/>
      <c r="EW719" s="38"/>
      <c r="EX719" s="38"/>
      <c r="EY719" s="38"/>
      <c r="EZ719" s="38"/>
      <c r="FA719" s="38"/>
      <c r="FB719" s="38"/>
      <c r="FC719" s="38"/>
      <c r="FD719" s="38"/>
      <c r="FE719" s="38"/>
      <c r="FF719" s="38"/>
      <c r="FG719" s="38"/>
      <c r="FH719" s="38"/>
      <c r="FI719" s="38"/>
      <c r="FJ719" s="38"/>
      <c r="FK719" s="38"/>
      <c r="FL719" s="38"/>
      <c r="FM719" s="38"/>
      <c r="FN719" s="38"/>
      <c r="FO719" s="38"/>
      <c r="FP719" s="38"/>
      <c r="FQ719" s="38"/>
      <c r="FR719" s="38"/>
      <c r="FS719" s="38"/>
      <c r="FT719" s="38"/>
      <c r="FU719" s="38"/>
      <c r="FV719" s="38"/>
      <c r="FW719" s="38"/>
      <c r="FX719" s="38"/>
      <c r="FY719" s="38"/>
      <c r="FZ719" s="38"/>
      <c r="GA719" s="38"/>
      <c r="GB719" s="38"/>
      <c r="GC719" s="38"/>
      <c r="GD719" s="38"/>
      <c r="GE719" s="38"/>
      <c r="GF719" s="38"/>
      <c r="GG719" s="38"/>
      <c r="GH719" s="38"/>
      <c r="GI719" s="38"/>
      <c r="GJ719" s="38"/>
      <c r="GK719" s="38"/>
      <c r="GL719" s="38"/>
      <c r="GM719" s="38"/>
      <c r="GN719" s="38"/>
      <c r="GO719" s="38"/>
      <c r="GP719" s="38"/>
      <c r="GQ719" s="38"/>
      <c r="GR719" s="38"/>
      <c r="GS719" s="38"/>
      <c r="GT719" s="38"/>
      <c r="GU719" s="38"/>
      <c r="GV719" s="38"/>
      <c r="GW719" s="38"/>
      <c r="GX719" s="38"/>
      <c r="GY719" s="38"/>
      <c r="GZ719" s="38"/>
      <c r="HA719" s="38"/>
      <c r="HB719" s="38"/>
      <c r="HC719" s="38"/>
      <c r="HD719" s="38"/>
      <c r="HE719" s="38"/>
      <c r="HF719" s="38"/>
      <c r="HG719" s="38"/>
      <c r="HH719" s="38"/>
      <c r="HI719" s="38"/>
      <c r="HJ719" s="38"/>
      <c r="HK719" s="38"/>
      <c r="HL719" s="38"/>
      <c r="HM719" s="38"/>
      <c r="HN719" s="38"/>
      <c r="HO719" s="38"/>
      <c r="HP719" s="38"/>
      <c r="HQ719" s="38"/>
      <c r="HR719" s="38"/>
      <c r="HS719" s="38"/>
      <c r="HT719" s="38"/>
      <c r="HU719" s="38"/>
      <c r="HV719" s="38"/>
      <c r="HW719" s="38"/>
      <c r="HX719" s="38"/>
      <c r="HY719" s="38"/>
      <c r="HZ719" s="38"/>
      <c r="IA719" s="38"/>
      <c r="IB719" s="38"/>
      <c r="IC719" s="38"/>
      <c r="ID719" s="38"/>
      <c r="IE719" s="38"/>
      <c r="IF719" s="38"/>
      <c r="IG719" s="38"/>
      <c r="IH719" s="38"/>
    </row>
    <row r="720" ht="19.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38"/>
      <c r="DJ720" s="38"/>
      <c r="DK720" s="38"/>
      <c r="DL720" s="38"/>
      <c r="DM720" s="38"/>
      <c r="DN720" s="38"/>
      <c r="DO720" s="38"/>
      <c r="DP720" s="38"/>
      <c r="DQ720" s="38"/>
      <c r="DR720" s="38"/>
      <c r="DS720" s="38"/>
      <c r="DT720" s="38"/>
      <c r="DU720" s="38"/>
      <c r="DV720" s="38"/>
      <c r="DW720" s="38"/>
      <c r="DX720" s="38"/>
      <c r="DY720" s="38"/>
      <c r="DZ720" s="38"/>
      <c r="EA720" s="38"/>
      <c r="EB720" s="38"/>
      <c r="EC720" s="38"/>
      <c r="ED720" s="38"/>
      <c r="EE720" s="38"/>
      <c r="EF720" s="38"/>
      <c r="EG720" s="38"/>
      <c r="EH720" s="38"/>
      <c r="EI720" s="38"/>
      <c r="EJ720" s="38"/>
      <c r="EK720" s="38"/>
      <c r="EL720" s="38"/>
      <c r="EM720" s="38"/>
      <c r="EN720" s="38"/>
      <c r="EO720" s="38"/>
      <c r="EP720" s="38"/>
      <c r="EQ720" s="38"/>
      <c r="ER720" s="38"/>
      <c r="ES720" s="38"/>
      <c r="ET720" s="38"/>
      <c r="EU720" s="38"/>
      <c r="EV720" s="38"/>
      <c r="EW720" s="38"/>
      <c r="EX720" s="38"/>
      <c r="EY720" s="38"/>
      <c r="EZ720" s="38"/>
      <c r="FA720" s="38"/>
      <c r="FB720" s="38"/>
      <c r="FC720" s="38"/>
      <c r="FD720" s="38"/>
      <c r="FE720" s="38"/>
      <c r="FF720" s="38"/>
      <c r="FG720" s="38"/>
      <c r="FH720" s="38"/>
      <c r="FI720" s="38"/>
      <c r="FJ720" s="38"/>
      <c r="FK720" s="38"/>
      <c r="FL720" s="38"/>
      <c r="FM720" s="38"/>
      <c r="FN720" s="38"/>
      <c r="FO720" s="38"/>
      <c r="FP720" s="38"/>
      <c r="FQ720" s="38"/>
      <c r="FR720" s="38"/>
      <c r="FS720" s="38"/>
      <c r="FT720" s="38"/>
      <c r="FU720" s="38"/>
      <c r="FV720" s="38"/>
      <c r="FW720" s="38"/>
      <c r="FX720" s="38"/>
      <c r="FY720" s="38"/>
      <c r="FZ720" s="38"/>
      <c r="GA720" s="38"/>
      <c r="GB720" s="38"/>
      <c r="GC720" s="38"/>
      <c r="GD720" s="38"/>
      <c r="GE720" s="38"/>
      <c r="GF720" s="38"/>
      <c r="GG720" s="38"/>
      <c r="GH720" s="38"/>
      <c r="GI720" s="38"/>
      <c r="GJ720" s="38"/>
      <c r="GK720" s="38"/>
      <c r="GL720" s="38"/>
      <c r="GM720" s="38"/>
      <c r="GN720" s="38"/>
      <c r="GO720" s="38"/>
      <c r="GP720" s="38"/>
      <c r="GQ720" s="38"/>
      <c r="GR720" s="38"/>
      <c r="GS720" s="38"/>
      <c r="GT720" s="38"/>
      <c r="GU720" s="38"/>
      <c r="GV720" s="38"/>
      <c r="GW720" s="38"/>
      <c r="GX720" s="38"/>
      <c r="GY720" s="38"/>
      <c r="GZ720" s="38"/>
      <c r="HA720" s="38"/>
      <c r="HB720" s="38"/>
      <c r="HC720" s="38"/>
      <c r="HD720" s="38"/>
      <c r="HE720" s="38"/>
      <c r="HF720" s="38"/>
      <c r="HG720" s="38"/>
      <c r="HH720" s="38"/>
      <c r="HI720" s="38"/>
      <c r="HJ720" s="38"/>
      <c r="HK720" s="38"/>
      <c r="HL720" s="38"/>
      <c r="HM720" s="38"/>
      <c r="HN720" s="38"/>
      <c r="HO720" s="38"/>
      <c r="HP720" s="38"/>
      <c r="HQ720" s="38"/>
      <c r="HR720" s="38"/>
      <c r="HS720" s="38"/>
      <c r="HT720" s="38"/>
      <c r="HU720" s="38"/>
      <c r="HV720" s="38"/>
      <c r="HW720" s="38"/>
      <c r="HX720" s="38"/>
      <c r="HY720" s="38"/>
      <c r="HZ720" s="38"/>
      <c r="IA720" s="38"/>
      <c r="IB720" s="38"/>
      <c r="IC720" s="38"/>
      <c r="ID720" s="38"/>
      <c r="IE720" s="38"/>
      <c r="IF720" s="38"/>
      <c r="IG720" s="38"/>
      <c r="IH720" s="38"/>
    </row>
    <row r="721" ht="19.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38"/>
      <c r="DJ721" s="38"/>
      <c r="DK721" s="38"/>
      <c r="DL721" s="38"/>
      <c r="DM721" s="38"/>
      <c r="DN721" s="38"/>
      <c r="DO721" s="38"/>
      <c r="DP721" s="38"/>
      <c r="DQ721" s="38"/>
      <c r="DR721" s="38"/>
      <c r="DS721" s="38"/>
      <c r="DT721" s="38"/>
      <c r="DU721" s="38"/>
      <c r="DV721" s="38"/>
      <c r="DW721" s="38"/>
      <c r="DX721" s="38"/>
      <c r="DY721" s="38"/>
      <c r="DZ721" s="38"/>
      <c r="EA721" s="38"/>
      <c r="EB721" s="38"/>
      <c r="EC721" s="38"/>
      <c r="ED721" s="38"/>
      <c r="EE721" s="38"/>
      <c r="EF721" s="38"/>
      <c r="EG721" s="38"/>
      <c r="EH721" s="38"/>
      <c r="EI721" s="38"/>
      <c r="EJ721" s="38"/>
      <c r="EK721" s="38"/>
      <c r="EL721" s="38"/>
      <c r="EM721" s="38"/>
      <c r="EN721" s="38"/>
      <c r="EO721" s="38"/>
      <c r="EP721" s="38"/>
      <c r="EQ721" s="38"/>
      <c r="ER721" s="38"/>
      <c r="ES721" s="38"/>
      <c r="ET721" s="38"/>
      <c r="EU721" s="38"/>
      <c r="EV721" s="38"/>
      <c r="EW721" s="38"/>
      <c r="EX721" s="38"/>
      <c r="EY721" s="38"/>
      <c r="EZ721" s="38"/>
      <c r="FA721" s="38"/>
      <c r="FB721" s="38"/>
      <c r="FC721" s="38"/>
      <c r="FD721" s="38"/>
      <c r="FE721" s="38"/>
      <c r="FF721" s="38"/>
      <c r="FG721" s="38"/>
      <c r="FH721" s="38"/>
      <c r="FI721" s="38"/>
      <c r="FJ721" s="38"/>
      <c r="FK721" s="38"/>
      <c r="FL721" s="38"/>
      <c r="FM721" s="38"/>
      <c r="FN721" s="38"/>
      <c r="FO721" s="38"/>
      <c r="FP721" s="38"/>
      <c r="FQ721" s="38"/>
      <c r="FR721" s="38"/>
      <c r="FS721" s="38"/>
      <c r="FT721" s="38"/>
      <c r="FU721" s="38"/>
      <c r="FV721" s="38"/>
      <c r="FW721" s="38"/>
      <c r="FX721" s="38"/>
      <c r="FY721" s="38"/>
      <c r="FZ721" s="38"/>
      <c r="GA721" s="38"/>
      <c r="GB721" s="38"/>
      <c r="GC721" s="38"/>
      <c r="GD721" s="38"/>
      <c r="GE721" s="38"/>
      <c r="GF721" s="38"/>
      <c r="GG721" s="38"/>
      <c r="GH721" s="38"/>
      <c r="GI721" s="38"/>
      <c r="GJ721" s="38"/>
      <c r="GK721" s="38"/>
      <c r="GL721" s="38"/>
      <c r="GM721" s="38"/>
      <c r="GN721" s="38"/>
      <c r="GO721" s="38"/>
      <c r="GP721" s="38"/>
      <c r="GQ721" s="38"/>
      <c r="GR721" s="38"/>
      <c r="GS721" s="38"/>
      <c r="GT721" s="38"/>
      <c r="GU721" s="38"/>
      <c r="GV721" s="38"/>
      <c r="GW721" s="38"/>
      <c r="GX721" s="38"/>
      <c r="GY721" s="38"/>
      <c r="GZ721" s="38"/>
      <c r="HA721" s="38"/>
      <c r="HB721" s="38"/>
      <c r="HC721" s="38"/>
      <c r="HD721" s="38"/>
      <c r="HE721" s="38"/>
      <c r="HF721" s="38"/>
      <c r="HG721" s="38"/>
      <c r="HH721" s="38"/>
      <c r="HI721" s="38"/>
      <c r="HJ721" s="38"/>
      <c r="HK721" s="38"/>
      <c r="HL721" s="38"/>
      <c r="HM721" s="38"/>
      <c r="HN721" s="38"/>
      <c r="HO721" s="38"/>
      <c r="HP721" s="38"/>
      <c r="HQ721" s="38"/>
      <c r="HR721" s="38"/>
      <c r="HS721" s="38"/>
      <c r="HT721" s="38"/>
      <c r="HU721" s="38"/>
      <c r="HV721" s="38"/>
      <c r="HW721" s="38"/>
      <c r="HX721" s="38"/>
      <c r="HY721" s="38"/>
      <c r="HZ721" s="38"/>
      <c r="IA721" s="38"/>
      <c r="IB721" s="38"/>
      <c r="IC721" s="38"/>
      <c r="ID721" s="38"/>
      <c r="IE721" s="38"/>
      <c r="IF721" s="38"/>
      <c r="IG721" s="38"/>
      <c r="IH721" s="38"/>
    </row>
    <row r="722" ht="19.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38"/>
      <c r="DJ722" s="38"/>
      <c r="DK722" s="38"/>
      <c r="DL722" s="38"/>
      <c r="DM722" s="38"/>
      <c r="DN722" s="38"/>
      <c r="DO722" s="38"/>
      <c r="DP722" s="38"/>
      <c r="DQ722" s="38"/>
      <c r="DR722" s="38"/>
      <c r="DS722" s="38"/>
      <c r="DT722" s="38"/>
      <c r="DU722" s="38"/>
      <c r="DV722" s="38"/>
      <c r="DW722" s="38"/>
      <c r="DX722" s="38"/>
      <c r="DY722" s="38"/>
      <c r="DZ722" s="38"/>
      <c r="EA722" s="38"/>
      <c r="EB722" s="38"/>
      <c r="EC722" s="38"/>
      <c r="ED722" s="38"/>
      <c r="EE722" s="38"/>
      <c r="EF722" s="38"/>
      <c r="EG722" s="38"/>
      <c r="EH722" s="38"/>
      <c r="EI722" s="38"/>
      <c r="EJ722" s="38"/>
      <c r="EK722" s="38"/>
      <c r="EL722" s="38"/>
      <c r="EM722" s="38"/>
      <c r="EN722" s="38"/>
      <c r="EO722" s="38"/>
      <c r="EP722" s="38"/>
      <c r="EQ722" s="38"/>
      <c r="ER722" s="38"/>
      <c r="ES722" s="38"/>
      <c r="ET722" s="38"/>
      <c r="EU722" s="38"/>
      <c r="EV722" s="38"/>
      <c r="EW722" s="38"/>
      <c r="EX722" s="38"/>
      <c r="EY722" s="38"/>
      <c r="EZ722" s="38"/>
      <c r="FA722" s="38"/>
      <c r="FB722" s="38"/>
      <c r="FC722" s="38"/>
      <c r="FD722" s="38"/>
      <c r="FE722" s="38"/>
      <c r="FF722" s="38"/>
      <c r="FG722" s="38"/>
      <c r="FH722" s="38"/>
      <c r="FI722" s="38"/>
      <c r="FJ722" s="38"/>
      <c r="FK722" s="38"/>
      <c r="FL722" s="38"/>
      <c r="FM722" s="38"/>
      <c r="FN722" s="38"/>
      <c r="FO722" s="38"/>
      <c r="FP722" s="38"/>
      <c r="FQ722" s="38"/>
      <c r="FR722" s="38"/>
      <c r="FS722" s="38"/>
      <c r="FT722" s="38"/>
      <c r="FU722" s="38"/>
      <c r="FV722" s="38"/>
      <c r="FW722" s="38"/>
      <c r="FX722" s="38"/>
      <c r="FY722" s="38"/>
      <c r="FZ722" s="38"/>
      <c r="GA722" s="38"/>
      <c r="GB722" s="38"/>
      <c r="GC722" s="38"/>
      <c r="GD722" s="38"/>
      <c r="GE722" s="38"/>
      <c r="GF722" s="38"/>
      <c r="GG722" s="38"/>
      <c r="GH722" s="38"/>
      <c r="GI722" s="38"/>
      <c r="GJ722" s="38"/>
      <c r="GK722" s="38"/>
      <c r="GL722" s="38"/>
      <c r="GM722" s="38"/>
      <c r="GN722" s="38"/>
      <c r="GO722" s="38"/>
      <c r="GP722" s="38"/>
      <c r="GQ722" s="38"/>
      <c r="GR722" s="38"/>
      <c r="GS722" s="38"/>
      <c r="GT722" s="38"/>
      <c r="GU722" s="38"/>
      <c r="GV722" s="38"/>
      <c r="GW722" s="38"/>
      <c r="GX722" s="38"/>
      <c r="GY722" s="38"/>
      <c r="GZ722" s="38"/>
      <c r="HA722" s="38"/>
      <c r="HB722" s="38"/>
      <c r="HC722" s="38"/>
      <c r="HD722" s="38"/>
      <c r="HE722" s="38"/>
      <c r="HF722" s="38"/>
      <c r="HG722" s="38"/>
      <c r="HH722" s="38"/>
      <c r="HI722" s="38"/>
      <c r="HJ722" s="38"/>
      <c r="HK722" s="38"/>
      <c r="HL722" s="38"/>
      <c r="HM722" s="38"/>
      <c r="HN722" s="38"/>
      <c r="HO722" s="38"/>
      <c r="HP722" s="38"/>
      <c r="HQ722" s="38"/>
      <c r="HR722" s="38"/>
      <c r="HS722" s="38"/>
      <c r="HT722" s="38"/>
      <c r="HU722" s="38"/>
      <c r="HV722" s="38"/>
      <c r="HW722" s="38"/>
      <c r="HX722" s="38"/>
      <c r="HY722" s="38"/>
      <c r="HZ722" s="38"/>
      <c r="IA722" s="38"/>
      <c r="IB722" s="38"/>
      <c r="IC722" s="38"/>
      <c r="ID722" s="38"/>
      <c r="IE722" s="38"/>
      <c r="IF722" s="38"/>
      <c r="IG722" s="38"/>
      <c r="IH722" s="38"/>
    </row>
    <row r="723" ht="19.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38"/>
      <c r="DJ723" s="38"/>
      <c r="DK723" s="38"/>
      <c r="DL723" s="38"/>
      <c r="DM723" s="38"/>
      <c r="DN723" s="38"/>
      <c r="DO723" s="38"/>
      <c r="DP723" s="38"/>
      <c r="DQ723" s="38"/>
      <c r="DR723" s="38"/>
      <c r="DS723" s="38"/>
      <c r="DT723" s="38"/>
      <c r="DU723" s="38"/>
      <c r="DV723" s="38"/>
      <c r="DW723" s="38"/>
      <c r="DX723" s="38"/>
      <c r="DY723" s="38"/>
      <c r="DZ723" s="38"/>
      <c r="EA723" s="38"/>
      <c r="EB723" s="38"/>
      <c r="EC723" s="38"/>
      <c r="ED723" s="38"/>
      <c r="EE723" s="38"/>
      <c r="EF723" s="38"/>
      <c r="EG723" s="38"/>
      <c r="EH723" s="38"/>
      <c r="EI723" s="38"/>
      <c r="EJ723" s="38"/>
      <c r="EK723" s="38"/>
      <c r="EL723" s="38"/>
      <c r="EM723" s="38"/>
      <c r="EN723" s="38"/>
      <c r="EO723" s="38"/>
      <c r="EP723" s="38"/>
      <c r="EQ723" s="38"/>
      <c r="ER723" s="38"/>
      <c r="ES723" s="38"/>
      <c r="ET723" s="38"/>
      <c r="EU723" s="38"/>
      <c r="EV723" s="38"/>
      <c r="EW723" s="38"/>
      <c r="EX723" s="38"/>
      <c r="EY723" s="38"/>
      <c r="EZ723" s="38"/>
      <c r="FA723" s="38"/>
      <c r="FB723" s="38"/>
      <c r="FC723" s="38"/>
      <c r="FD723" s="38"/>
      <c r="FE723" s="38"/>
      <c r="FF723" s="38"/>
      <c r="FG723" s="38"/>
      <c r="FH723" s="38"/>
      <c r="FI723" s="38"/>
      <c r="FJ723" s="38"/>
      <c r="FK723" s="38"/>
      <c r="FL723" s="38"/>
      <c r="FM723" s="38"/>
      <c r="FN723" s="38"/>
      <c r="FO723" s="38"/>
      <c r="FP723" s="38"/>
      <c r="FQ723" s="38"/>
      <c r="FR723" s="38"/>
      <c r="FS723" s="38"/>
      <c r="FT723" s="38"/>
      <c r="FU723" s="38"/>
      <c r="FV723" s="38"/>
      <c r="FW723" s="38"/>
      <c r="FX723" s="38"/>
      <c r="FY723" s="38"/>
      <c r="FZ723" s="38"/>
      <c r="GA723" s="38"/>
      <c r="GB723" s="38"/>
      <c r="GC723" s="38"/>
      <c r="GD723" s="38"/>
      <c r="GE723" s="38"/>
      <c r="GF723" s="38"/>
      <c r="GG723" s="38"/>
      <c r="GH723" s="38"/>
      <c r="GI723" s="38"/>
      <c r="GJ723" s="38"/>
      <c r="GK723" s="38"/>
      <c r="GL723" s="38"/>
      <c r="GM723" s="38"/>
      <c r="GN723" s="38"/>
      <c r="GO723" s="38"/>
      <c r="GP723" s="38"/>
      <c r="GQ723" s="38"/>
      <c r="GR723" s="38"/>
      <c r="GS723" s="38"/>
      <c r="GT723" s="38"/>
      <c r="GU723" s="38"/>
      <c r="GV723" s="38"/>
      <c r="GW723" s="38"/>
      <c r="GX723" s="38"/>
      <c r="GY723" s="38"/>
      <c r="GZ723" s="38"/>
      <c r="HA723" s="38"/>
      <c r="HB723" s="38"/>
      <c r="HC723" s="38"/>
      <c r="HD723" s="38"/>
      <c r="HE723" s="38"/>
      <c r="HF723" s="38"/>
      <c r="HG723" s="38"/>
      <c r="HH723" s="38"/>
      <c r="HI723" s="38"/>
      <c r="HJ723" s="38"/>
      <c r="HK723" s="38"/>
      <c r="HL723" s="38"/>
      <c r="HM723" s="38"/>
      <c r="HN723" s="38"/>
      <c r="HO723" s="38"/>
      <c r="HP723" s="38"/>
      <c r="HQ723" s="38"/>
      <c r="HR723" s="38"/>
      <c r="HS723" s="38"/>
      <c r="HT723" s="38"/>
      <c r="HU723" s="38"/>
      <c r="HV723" s="38"/>
      <c r="HW723" s="38"/>
      <c r="HX723" s="38"/>
      <c r="HY723" s="38"/>
      <c r="HZ723" s="38"/>
      <c r="IA723" s="38"/>
      <c r="IB723" s="38"/>
      <c r="IC723" s="38"/>
      <c r="ID723" s="38"/>
      <c r="IE723" s="38"/>
      <c r="IF723" s="38"/>
      <c r="IG723" s="38"/>
      <c r="IH723" s="38"/>
    </row>
    <row r="724" ht="19.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38"/>
      <c r="DJ724" s="38"/>
      <c r="DK724" s="38"/>
      <c r="DL724" s="38"/>
      <c r="DM724" s="38"/>
      <c r="DN724" s="38"/>
      <c r="DO724" s="38"/>
      <c r="DP724" s="38"/>
      <c r="DQ724" s="38"/>
      <c r="DR724" s="38"/>
      <c r="DS724" s="38"/>
      <c r="DT724" s="38"/>
      <c r="DU724" s="38"/>
      <c r="DV724" s="38"/>
      <c r="DW724" s="38"/>
      <c r="DX724" s="38"/>
      <c r="DY724" s="38"/>
      <c r="DZ724" s="38"/>
      <c r="EA724" s="38"/>
      <c r="EB724" s="38"/>
      <c r="EC724" s="38"/>
      <c r="ED724" s="38"/>
      <c r="EE724" s="38"/>
      <c r="EF724" s="38"/>
      <c r="EG724" s="38"/>
      <c r="EH724" s="38"/>
      <c r="EI724" s="38"/>
      <c r="EJ724" s="38"/>
      <c r="EK724" s="38"/>
      <c r="EL724" s="38"/>
      <c r="EM724" s="38"/>
      <c r="EN724" s="38"/>
      <c r="EO724" s="38"/>
      <c r="EP724" s="38"/>
      <c r="EQ724" s="38"/>
      <c r="ER724" s="38"/>
      <c r="ES724" s="38"/>
      <c r="ET724" s="38"/>
      <c r="EU724" s="38"/>
      <c r="EV724" s="38"/>
      <c r="EW724" s="38"/>
      <c r="EX724" s="38"/>
      <c r="EY724" s="38"/>
      <c r="EZ724" s="38"/>
      <c r="FA724" s="38"/>
      <c r="FB724" s="38"/>
      <c r="FC724" s="38"/>
      <c r="FD724" s="38"/>
      <c r="FE724" s="38"/>
      <c r="FF724" s="38"/>
      <c r="FG724" s="38"/>
      <c r="FH724" s="38"/>
      <c r="FI724" s="38"/>
      <c r="FJ724" s="38"/>
      <c r="FK724" s="38"/>
      <c r="FL724" s="38"/>
      <c r="FM724" s="38"/>
      <c r="FN724" s="38"/>
      <c r="FO724" s="38"/>
      <c r="FP724" s="38"/>
      <c r="FQ724" s="38"/>
      <c r="FR724" s="38"/>
      <c r="FS724" s="38"/>
      <c r="FT724" s="38"/>
      <c r="FU724" s="38"/>
      <c r="FV724" s="38"/>
      <c r="FW724" s="38"/>
      <c r="FX724" s="38"/>
      <c r="FY724" s="38"/>
      <c r="FZ724" s="38"/>
      <c r="GA724" s="38"/>
      <c r="GB724" s="38"/>
      <c r="GC724" s="38"/>
      <c r="GD724" s="38"/>
      <c r="GE724" s="38"/>
      <c r="GF724" s="38"/>
      <c r="GG724" s="38"/>
      <c r="GH724" s="38"/>
      <c r="GI724" s="38"/>
      <c r="GJ724" s="38"/>
      <c r="GK724" s="38"/>
      <c r="GL724" s="38"/>
      <c r="GM724" s="38"/>
      <c r="GN724" s="38"/>
      <c r="GO724" s="38"/>
      <c r="GP724" s="38"/>
      <c r="GQ724" s="38"/>
      <c r="GR724" s="38"/>
      <c r="GS724" s="38"/>
      <c r="GT724" s="38"/>
      <c r="GU724" s="38"/>
      <c r="GV724" s="38"/>
      <c r="GW724" s="38"/>
      <c r="GX724" s="38"/>
      <c r="GY724" s="38"/>
      <c r="GZ724" s="38"/>
      <c r="HA724" s="38"/>
      <c r="HB724" s="38"/>
      <c r="HC724" s="38"/>
      <c r="HD724" s="38"/>
      <c r="HE724" s="38"/>
      <c r="HF724" s="38"/>
      <c r="HG724" s="38"/>
      <c r="HH724" s="38"/>
      <c r="HI724" s="38"/>
      <c r="HJ724" s="38"/>
      <c r="HK724" s="38"/>
      <c r="HL724" s="38"/>
      <c r="HM724" s="38"/>
      <c r="HN724" s="38"/>
      <c r="HO724" s="38"/>
      <c r="HP724" s="38"/>
      <c r="HQ724" s="38"/>
      <c r="HR724" s="38"/>
      <c r="HS724" s="38"/>
      <c r="HT724" s="38"/>
      <c r="HU724" s="38"/>
      <c r="HV724" s="38"/>
      <c r="HW724" s="38"/>
      <c r="HX724" s="38"/>
      <c r="HY724" s="38"/>
      <c r="HZ724" s="38"/>
      <c r="IA724" s="38"/>
      <c r="IB724" s="38"/>
      <c r="IC724" s="38"/>
      <c r="ID724" s="38"/>
      <c r="IE724" s="38"/>
      <c r="IF724" s="38"/>
      <c r="IG724" s="38"/>
      <c r="IH724" s="38"/>
    </row>
    <row r="725" ht="19.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38"/>
      <c r="DJ725" s="38"/>
      <c r="DK725" s="38"/>
      <c r="DL725" s="38"/>
      <c r="DM725" s="38"/>
      <c r="DN725" s="38"/>
      <c r="DO725" s="38"/>
      <c r="DP725" s="38"/>
      <c r="DQ725" s="38"/>
      <c r="DR725" s="38"/>
      <c r="DS725" s="38"/>
      <c r="DT725" s="38"/>
      <c r="DU725" s="38"/>
      <c r="DV725" s="38"/>
      <c r="DW725" s="38"/>
      <c r="DX725" s="38"/>
      <c r="DY725" s="38"/>
      <c r="DZ725" s="38"/>
      <c r="EA725" s="38"/>
      <c r="EB725" s="38"/>
      <c r="EC725" s="38"/>
      <c r="ED725" s="38"/>
      <c r="EE725" s="38"/>
      <c r="EF725" s="38"/>
      <c r="EG725" s="38"/>
      <c r="EH725" s="38"/>
      <c r="EI725" s="38"/>
      <c r="EJ725" s="38"/>
      <c r="EK725" s="38"/>
      <c r="EL725" s="38"/>
      <c r="EM725" s="38"/>
      <c r="EN725" s="38"/>
      <c r="EO725" s="38"/>
      <c r="EP725" s="38"/>
      <c r="EQ725" s="38"/>
      <c r="ER725" s="38"/>
      <c r="ES725" s="38"/>
      <c r="ET725" s="38"/>
      <c r="EU725" s="38"/>
      <c r="EV725" s="38"/>
      <c r="EW725" s="38"/>
      <c r="EX725" s="38"/>
      <c r="EY725" s="38"/>
      <c r="EZ725" s="38"/>
      <c r="FA725" s="38"/>
      <c r="FB725" s="38"/>
      <c r="FC725" s="38"/>
      <c r="FD725" s="38"/>
      <c r="FE725" s="38"/>
      <c r="FF725" s="38"/>
      <c r="FG725" s="38"/>
      <c r="FH725" s="38"/>
      <c r="FI725" s="38"/>
      <c r="FJ725" s="38"/>
      <c r="FK725" s="38"/>
      <c r="FL725" s="38"/>
      <c r="FM725" s="38"/>
      <c r="FN725" s="38"/>
      <c r="FO725" s="38"/>
      <c r="FP725" s="38"/>
      <c r="FQ725" s="38"/>
      <c r="FR725" s="38"/>
      <c r="FS725" s="38"/>
      <c r="FT725" s="38"/>
      <c r="FU725" s="38"/>
      <c r="FV725" s="38"/>
      <c r="FW725" s="38"/>
      <c r="FX725" s="38"/>
      <c r="FY725" s="38"/>
      <c r="FZ725" s="38"/>
      <c r="GA725" s="38"/>
      <c r="GB725" s="38"/>
      <c r="GC725" s="38"/>
      <c r="GD725" s="38"/>
      <c r="GE725" s="38"/>
      <c r="GF725" s="38"/>
      <c r="GG725" s="38"/>
      <c r="GH725" s="38"/>
      <c r="GI725" s="38"/>
      <c r="GJ725" s="38"/>
      <c r="GK725" s="38"/>
      <c r="GL725" s="38"/>
      <c r="GM725" s="38"/>
      <c r="GN725" s="38"/>
      <c r="GO725" s="38"/>
      <c r="GP725" s="38"/>
      <c r="GQ725" s="38"/>
      <c r="GR725" s="38"/>
      <c r="GS725" s="38"/>
      <c r="GT725" s="38"/>
      <c r="GU725" s="38"/>
      <c r="GV725" s="38"/>
      <c r="GW725" s="38"/>
      <c r="GX725" s="38"/>
      <c r="GY725" s="38"/>
      <c r="GZ725" s="38"/>
      <c r="HA725" s="38"/>
      <c r="HB725" s="38"/>
      <c r="HC725" s="38"/>
      <c r="HD725" s="38"/>
      <c r="HE725" s="38"/>
      <c r="HF725" s="38"/>
      <c r="HG725" s="38"/>
      <c r="HH725" s="38"/>
      <c r="HI725" s="38"/>
      <c r="HJ725" s="38"/>
      <c r="HK725" s="38"/>
      <c r="HL725" s="38"/>
      <c r="HM725" s="38"/>
      <c r="HN725" s="38"/>
      <c r="HO725" s="38"/>
      <c r="HP725" s="38"/>
      <c r="HQ725" s="38"/>
      <c r="HR725" s="38"/>
      <c r="HS725" s="38"/>
      <c r="HT725" s="38"/>
      <c r="HU725" s="38"/>
      <c r="HV725" s="38"/>
      <c r="HW725" s="38"/>
      <c r="HX725" s="38"/>
      <c r="HY725" s="38"/>
      <c r="HZ725" s="38"/>
      <c r="IA725" s="38"/>
      <c r="IB725" s="38"/>
      <c r="IC725" s="38"/>
      <c r="ID725" s="38"/>
      <c r="IE725" s="38"/>
      <c r="IF725" s="38"/>
      <c r="IG725" s="38"/>
      <c r="IH725" s="38"/>
    </row>
    <row r="726" ht="19.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  <c r="CH726" s="38"/>
      <c r="CI726" s="38"/>
      <c r="CJ726" s="38"/>
      <c r="CK726" s="38"/>
      <c r="CL726" s="38"/>
      <c r="CM726" s="38"/>
      <c r="CN726" s="38"/>
      <c r="CO726" s="38"/>
      <c r="CP726" s="38"/>
      <c r="CQ726" s="38"/>
      <c r="CR726" s="38"/>
      <c r="CS726" s="38"/>
      <c r="CT726" s="38"/>
      <c r="CU726" s="38"/>
      <c r="CV726" s="38"/>
      <c r="CW726" s="38"/>
      <c r="CX726" s="38"/>
      <c r="CY726" s="38"/>
      <c r="CZ726" s="38"/>
      <c r="DA726" s="38"/>
      <c r="DB726" s="38"/>
      <c r="DC726" s="38"/>
      <c r="DD726" s="38"/>
      <c r="DE726" s="38"/>
      <c r="DF726" s="38"/>
      <c r="DG726" s="38"/>
      <c r="DH726" s="38"/>
      <c r="DI726" s="38"/>
      <c r="DJ726" s="38"/>
      <c r="DK726" s="38"/>
      <c r="DL726" s="38"/>
      <c r="DM726" s="38"/>
      <c r="DN726" s="38"/>
      <c r="DO726" s="38"/>
      <c r="DP726" s="38"/>
      <c r="DQ726" s="38"/>
      <c r="DR726" s="38"/>
      <c r="DS726" s="38"/>
      <c r="DT726" s="38"/>
      <c r="DU726" s="38"/>
      <c r="DV726" s="38"/>
      <c r="DW726" s="38"/>
      <c r="DX726" s="38"/>
      <c r="DY726" s="38"/>
      <c r="DZ726" s="38"/>
      <c r="EA726" s="38"/>
      <c r="EB726" s="38"/>
      <c r="EC726" s="38"/>
      <c r="ED726" s="38"/>
      <c r="EE726" s="38"/>
      <c r="EF726" s="38"/>
      <c r="EG726" s="38"/>
      <c r="EH726" s="38"/>
      <c r="EI726" s="38"/>
      <c r="EJ726" s="38"/>
      <c r="EK726" s="38"/>
      <c r="EL726" s="38"/>
      <c r="EM726" s="38"/>
      <c r="EN726" s="38"/>
      <c r="EO726" s="38"/>
      <c r="EP726" s="38"/>
      <c r="EQ726" s="38"/>
      <c r="ER726" s="38"/>
      <c r="ES726" s="38"/>
      <c r="ET726" s="38"/>
      <c r="EU726" s="38"/>
      <c r="EV726" s="38"/>
      <c r="EW726" s="38"/>
      <c r="EX726" s="38"/>
      <c r="EY726" s="38"/>
      <c r="EZ726" s="38"/>
      <c r="FA726" s="38"/>
      <c r="FB726" s="38"/>
      <c r="FC726" s="38"/>
      <c r="FD726" s="38"/>
      <c r="FE726" s="38"/>
      <c r="FF726" s="38"/>
      <c r="FG726" s="38"/>
      <c r="FH726" s="38"/>
      <c r="FI726" s="38"/>
      <c r="FJ726" s="38"/>
      <c r="FK726" s="38"/>
      <c r="FL726" s="38"/>
      <c r="FM726" s="38"/>
      <c r="FN726" s="38"/>
      <c r="FO726" s="38"/>
      <c r="FP726" s="38"/>
      <c r="FQ726" s="38"/>
      <c r="FR726" s="38"/>
      <c r="FS726" s="38"/>
      <c r="FT726" s="38"/>
      <c r="FU726" s="38"/>
      <c r="FV726" s="38"/>
      <c r="FW726" s="38"/>
      <c r="FX726" s="38"/>
      <c r="FY726" s="38"/>
      <c r="FZ726" s="38"/>
      <c r="GA726" s="38"/>
      <c r="GB726" s="38"/>
      <c r="GC726" s="38"/>
      <c r="GD726" s="38"/>
      <c r="GE726" s="38"/>
      <c r="GF726" s="38"/>
      <c r="GG726" s="38"/>
      <c r="GH726" s="38"/>
      <c r="GI726" s="38"/>
      <c r="GJ726" s="38"/>
      <c r="GK726" s="38"/>
      <c r="GL726" s="38"/>
      <c r="GM726" s="38"/>
      <c r="GN726" s="38"/>
      <c r="GO726" s="38"/>
      <c r="GP726" s="38"/>
      <c r="GQ726" s="38"/>
      <c r="GR726" s="38"/>
      <c r="GS726" s="38"/>
      <c r="GT726" s="38"/>
      <c r="GU726" s="38"/>
      <c r="GV726" s="38"/>
      <c r="GW726" s="38"/>
      <c r="GX726" s="38"/>
      <c r="GY726" s="38"/>
      <c r="GZ726" s="38"/>
      <c r="HA726" s="38"/>
      <c r="HB726" s="38"/>
      <c r="HC726" s="38"/>
      <c r="HD726" s="38"/>
      <c r="HE726" s="38"/>
      <c r="HF726" s="38"/>
      <c r="HG726" s="38"/>
      <c r="HH726" s="38"/>
      <c r="HI726" s="38"/>
      <c r="HJ726" s="38"/>
      <c r="HK726" s="38"/>
      <c r="HL726" s="38"/>
      <c r="HM726" s="38"/>
      <c r="HN726" s="38"/>
      <c r="HO726" s="38"/>
      <c r="HP726" s="38"/>
      <c r="HQ726" s="38"/>
      <c r="HR726" s="38"/>
      <c r="HS726" s="38"/>
      <c r="HT726" s="38"/>
      <c r="HU726" s="38"/>
      <c r="HV726" s="38"/>
      <c r="HW726" s="38"/>
      <c r="HX726" s="38"/>
      <c r="HY726" s="38"/>
      <c r="HZ726" s="38"/>
      <c r="IA726" s="38"/>
      <c r="IB726" s="38"/>
      <c r="IC726" s="38"/>
      <c r="ID726" s="38"/>
      <c r="IE726" s="38"/>
      <c r="IF726" s="38"/>
      <c r="IG726" s="38"/>
      <c r="IH726" s="38"/>
    </row>
    <row r="727" ht="19.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  <c r="CH727" s="38"/>
      <c r="CI727" s="38"/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38"/>
      <c r="DB727" s="38"/>
      <c r="DC727" s="38"/>
      <c r="DD727" s="38"/>
      <c r="DE727" s="38"/>
      <c r="DF727" s="38"/>
      <c r="DG727" s="38"/>
      <c r="DH727" s="38"/>
      <c r="DI727" s="38"/>
      <c r="DJ727" s="38"/>
      <c r="DK727" s="38"/>
      <c r="DL727" s="38"/>
      <c r="DM727" s="38"/>
      <c r="DN727" s="38"/>
      <c r="DO727" s="38"/>
      <c r="DP727" s="38"/>
      <c r="DQ727" s="38"/>
      <c r="DR727" s="38"/>
      <c r="DS727" s="38"/>
      <c r="DT727" s="38"/>
      <c r="DU727" s="38"/>
      <c r="DV727" s="38"/>
      <c r="DW727" s="38"/>
      <c r="DX727" s="38"/>
      <c r="DY727" s="38"/>
      <c r="DZ727" s="38"/>
      <c r="EA727" s="38"/>
      <c r="EB727" s="38"/>
      <c r="EC727" s="38"/>
      <c r="ED727" s="38"/>
      <c r="EE727" s="38"/>
      <c r="EF727" s="38"/>
      <c r="EG727" s="38"/>
      <c r="EH727" s="38"/>
      <c r="EI727" s="38"/>
      <c r="EJ727" s="38"/>
      <c r="EK727" s="38"/>
      <c r="EL727" s="38"/>
      <c r="EM727" s="38"/>
      <c r="EN727" s="38"/>
      <c r="EO727" s="38"/>
      <c r="EP727" s="38"/>
      <c r="EQ727" s="38"/>
      <c r="ER727" s="38"/>
      <c r="ES727" s="38"/>
      <c r="ET727" s="38"/>
      <c r="EU727" s="38"/>
      <c r="EV727" s="38"/>
      <c r="EW727" s="38"/>
      <c r="EX727" s="38"/>
      <c r="EY727" s="38"/>
      <c r="EZ727" s="38"/>
      <c r="FA727" s="38"/>
      <c r="FB727" s="38"/>
      <c r="FC727" s="38"/>
      <c r="FD727" s="38"/>
      <c r="FE727" s="38"/>
      <c r="FF727" s="38"/>
      <c r="FG727" s="38"/>
      <c r="FH727" s="38"/>
      <c r="FI727" s="38"/>
      <c r="FJ727" s="38"/>
      <c r="FK727" s="38"/>
      <c r="FL727" s="38"/>
      <c r="FM727" s="38"/>
      <c r="FN727" s="38"/>
      <c r="FO727" s="38"/>
      <c r="FP727" s="38"/>
      <c r="FQ727" s="38"/>
      <c r="FR727" s="38"/>
      <c r="FS727" s="38"/>
      <c r="FT727" s="38"/>
      <c r="FU727" s="38"/>
      <c r="FV727" s="38"/>
      <c r="FW727" s="38"/>
      <c r="FX727" s="38"/>
      <c r="FY727" s="38"/>
      <c r="FZ727" s="38"/>
      <c r="GA727" s="38"/>
      <c r="GB727" s="38"/>
      <c r="GC727" s="38"/>
      <c r="GD727" s="38"/>
      <c r="GE727" s="38"/>
      <c r="GF727" s="38"/>
      <c r="GG727" s="38"/>
      <c r="GH727" s="38"/>
      <c r="GI727" s="38"/>
      <c r="GJ727" s="38"/>
      <c r="GK727" s="38"/>
      <c r="GL727" s="38"/>
      <c r="GM727" s="38"/>
      <c r="GN727" s="38"/>
      <c r="GO727" s="38"/>
      <c r="GP727" s="38"/>
      <c r="GQ727" s="38"/>
      <c r="GR727" s="38"/>
      <c r="GS727" s="38"/>
      <c r="GT727" s="38"/>
      <c r="GU727" s="38"/>
      <c r="GV727" s="38"/>
      <c r="GW727" s="38"/>
      <c r="GX727" s="38"/>
      <c r="GY727" s="38"/>
      <c r="GZ727" s="38"/>
      <c r="HA727" s="38"/>
      <c r="HB727" s="38"/>
      <c r="HC727" s="38"/>
      <c r="HD727" s="38"/>
      <c r="HE727" s="38"/>
      <c r="HF727" s="38"/>
      <c r="HG727" s="38"/>
      <c r="HH727" s="38"/>
      <c r="HI727" s="38"/>
      <c r="HJ727" s="38"/>
      <c r="HK727" s="38"/>
      <c r="HL727" s="38"/>
      <c r="HM727" s="38"/>
      <c r="HN727" s="38"/>
      <c r="HO727" s="38"/>
      <c r="HP727" s="38"/>
      <c r="HQ727" s="38"/>
      <c r="HR727" s="38"/>
      <c r="HS727" s="38"/>
      <c r="HT727" s="38"/>
      <c r="HU727" s="38"/>
      <c r="HV727" s="38"/>
      <c r="HW727" s="38"/>
      <c r="HX727" s="38"/>
      <c r="HY727" s="38"/>
      <c r="HZ727" s="38"/>
      <c r="IA727" s="38"/>
      <c r="IB727" s="38"/>
      <c r="IC727" s="38"/>
      <c r="ID727" s="38"/>
      <c r="IE727" s="38"/>
      <c r="IF727" s="38"/>
      <c r="IG727" s="38"/>
      <c r="IH727" s="38"/>
    </row>
    <row r="728" ht="19.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  <c r="CH728" s="38"/>
      <c r="CI728" s="38"/>
      <c r="CJ728" s="38"/>
      <c r="CK728" s="38"/>
      <c r="CL728" s="38"/>
      <c r="CM728" s="38"/>
      <c r="CN728" s="38"/>
      <c r="CO728" s="38"/>
      <c r="CP728" s="38"/>
      <c r="CQ728" s="38"/>
      <c r="CR728" s="38"/>
      <c r="CS728" s="38"/>
      <c r="CT728" s="38"/>
      <c r="CU728" s="38"/>
      <c r="CV728" s="38"/>
      <c r="CW728" s="38"/>
      <c r="CX728" s="38"/>
      <c r="CY728" s="38"/>
      <c r="CZ728" s="38"/>
      <c r="DA728" s="38"/>
      <c r="DB728" s="38"/>
      <c r="DC728" s="38"/>
      <c r="DD728" s="38"/>
      <c r="DE728" s="38"/>
      <c r="DF728" s="38"/>
      <c r="DG728" s="38"/>
      <c r="DH728" s="38"/>
      <c r="DI728" s="38"/>
      <c r="DJ728" s="38"/>
      <c r="DK728" s="38"/>
      <c r="DL728" s="38"/>
      <c r="DM728" s="38"/>
      <c r="DN728" s="38"/>
      <c r="DO728" s="38"/>
      <c r="DP728" s="38"/>
      <c r="DQ728" s="38"/>
      <c r="DR728" s="38"/>
      <c r="DS728" s="38"/>
      <c r="DT728" s="38"/>
      <c r="DU728" s="38"/>
      <c r="DV728" s="38"/>
      <c r="DW728" s="38"/>
      <c r="DX728" s="38"/>
      <c r="DY728" s="38"/>
      <c r="DZ728" s="38"/>
      <c r="EA728" s="38"/>
      <c r="EB728" s="38"/>
      <c r="EC728" s="38"/>
      <c r="ED728" s="38"/>
      <c r="EE728" s="38"/>
      <c r="EF728" s="38"/>
      <c r="EG728" s="38"/>
      <c r="EH728" s="38"/>
      <c r="EI728" s="38"/>
      <c r="EJ728" s="38"/>
      <c r="EK728" s="38"/>
      <c r="EL728" s="38"/>
      <c r="EM728" s="38"/>
      <c r="EN728" s="38"/>
      <c r="EO728" s="38"/>
      <c r="EP728" s="38"/>
      <c r="EQ728" s="38"/>
      <c r="ER728" s="38"/>
      <c r="ES728" s="38"/>
      <c r="ET728" s="38"/>
      <c r="EU728" s="38"/>
      <c r="EV728" s="38"/>
      <c r="EW728" s="38"/>
      <c r="EX728" s="38"/>
      <c r="EY728" s="38"/>
      <c r="EZ728" s="38"/>
      <c r="FA728" s="38"/>
      <c r="FB728" s="38"/>
      <c r="FC728" s="38"/>
      <c r="FD728" s="38"/>
      <c r="FE728" s="38"/>
      <c r="FF728" s="38"/>
      <c r="FG728" s="38"/>
      <c r="FH728" s="38"/>
      <c r="FI728" s="38"/>
      <c r="FJ728" s="38"/>
      <c r="FK728" s="38"/>
      <c r="FL728" s="38"/>
      <c r="FM728" s="38"/>
      <c r="FN728" s="38"/>
      <c r="FO728" s="38"/>
      <c r="FP728" s="38"/>
      <c r="FQ728" s="38"/>
      <c r="FR728" s="38"/>
      <c r="FS728" s="38"/>
      <c r="FT728" s="38"/>
      <c r="FU728" s="38"/>
      <c r="FV728" s="38"/>
      <c r="FW728" s="38"/>
      <c r="FX728" s="38"/>
      <c r="FY728" s="38"/>
      <c r="FZ728" s="38"/>
      <c r="GA728" s="38"/>
      <c r="GB728" s="38"/>
      <c r="GC728" s="38"/>
      <c r="GD728" s="38"/>
      <c r="GE728" s="38"/>
      <c r="GF728" s="38"/>
      <c r="GG728" s="38"/>
      <c r="GH728" s="38"/>
      <c r="GI728" s="38"/>
      <c r="GJ728" s="38"/>
      <c r="GK728" s="38"/>
      <c r="GL728" s="38"/>
      <c r="GM728" s="38"/>
      <c r="GN728" s="38"/>
      <c r="GO728" s="38"/>
      <c r="GP728" s="38"/>
      <c r="GQ728" s="38"/>
      <c r="GR728" s="38"/>
      <c r="GS728" s="38"/>
      <c r="GT728" s="38"/>
      <c r="GU728" s="38"/>
      <c r="GV728" s="38"/>
      <c r="GW728" s="38"/>
      <c r="GX728" s="38"/>
      <c r="GY728" s="38"/>
      <c r="GZ728" s="38"/>
      <c r="HA728" s="38"/>
      <c r="HB728" s="38"/>
      <c r="HC728" s="38"/>
      <c r="HD728" s="38"/>
      <c r="HE728" s="38"/>
      <c r="HF728" s="38"/>
      <c r="HG728" s="38"/>
      <c r="HH728" s="38"/>
      <c r="HI728" s="38"/>
      <c r="HJ728" s="38"/>
      <c r="HK728" s="38"/>
      <c r="HL728" s="38"/>
      <c r="HM728" s="38"/>
      <c r="HN728" s="38"/>
      <c r="HO728" s="38"/>
      <c r="HP728" s="38"/>
      <c r="HQ728" s="38"/>
      <c r="HR728" s="38"/>
      <c r="HS728" s="38"/>
      <c r="HT728" s="38"/>
      <c r="HU728" s="38"/>
      <c r="HV728" s="38"/>
      <c r="HW728" s="38"/>
      <c r="HX728" s="38"/>
      <c r="HY728" s="38"/>
      <c r="HZ728" s="38"/>
      <c r="IA728" s="38"/>
      <c r="IB728" s="38"/>
      <c r="IC728" s="38"/>
      <c r="ID728" s="38"/>
      <c r="IE728" s="38"/>
      <c r="IF728" s="38"/>
      <c r="IG728" s="38"/>
      <c r="IH728" s="38"/>
    </row>
    <row r="729" ht="19.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38"/>
      <c r="DJ729" s="38"/>
      <c r="DK729" s="38"/>
      <c r="DL729" s="38"/>
      <c r="DM729" s="38"/>
      <c r="DN729" s="38"/>
      <c r="DO729" s="38"/>
      <c r="DP729" s="38"/>
      <c r="DQ729" s="38"/>
      <c r="DR729" s="38"/>
      <c r="DS729" s="38"/>
      <c r="DT729" s="38"/>
      <c r="DU729" s="38"/>
      <c r="DV729" s="38"/>
      <c r="DW729" s="38"/>
      <c r="DX729" s="38"/>
      <c r="DY729" s="38"/>
      <c r="DZ729" s="38"/>
      <c r="EA729" s="38"/>
      <c r="EB729" s="38"/>
      <c r="EC729" s="38"/>
      <c r="ED729" s="38"/>
      <c r="EE729" s="38"/>
      <c r="EF729" s="38"/>
      <c r="EG729" s="38"/>
      <c r="EH729" s="38"/>
      <c r="EI729" s="38"/>
      <c r="EJ729" s="38"/>
      <c r="EK729" s="38"/>
      <c r="EL729" s="38"/>
      <c r="EM729" s="38"/>
      <c r="EN729" s="38"/>
      <c r="EO729" s="38"/>
      <c r="EP729" s="38"/>
      <c r="EQ729" s="38"/>
      <c r="ER729" s="38"/>
      <c r="ES729" s="38"/>
      <c r="ET729" s="38"/>
      <c r="EU729" s="38"/>
      <c r="EV729" s="38"/>
      <c r="EW729" s="38"/>
      <c r="EX729" s="38"/>
      <c r="EY729" s="38"/>
      <c r="EZ729" s="38"/>
      <c r="FA729" s="38"/>
      <c r="FB729" s="38"/>
      <c r="FC729" s="38"/>
      <c r="FD729" s="38"/>
      <c r="FE729" s="38"/>
      <c r="FF729" s="38"/>
      <c r="FG729" s="38"/>
      <c r="FH729" s="38"/>
      <c r="FI729" s="38"/>
      <c r="FJ729" s="38"/>
      <c r="FK729" s="38"/>
      <c r="FL729" s="38"/>
      <c r="FM729" s="38"/>
      <c r="FN729" s="38"/>
      <c r="FO729" s="38"/>
      <c r="FP729" s="38"/>
      <c r="FQ729" s="38"/>
      <c r="FR729" s="38"/>
      <c r="FS729" s="38"/>
      <c r="FT729" s="38"/>
      <c r="FU729" s="38"/>
      <c r="FV729" s="38"/>
      <c r="FW729" s="38"/>
      <c r="FX729" s="38"/>
      <c r="FY729" s="38"/>
      <c r="FZ729" s="38"/>
      <c r="GA729" s="38"/>
      <c r="GB729" s="38"/>
      <c r="GC729" s="38"/>
      <c r="GD729" s="38"/>
      <c r="GE729" s="38"/>
      <c r="GF729" s="38"/>
      <c r="GG729" s="38"/>
      <c r="GH729" s="38"/>
      <c r="GI729" s="38"/>
      <c r="GJ729" s="38"/>
      <c r="GK729" s="38"/>
      <c r="GL729" s="38"/>
      <c r="GM729" s="38"/>
      <c r="GN729" s="38"/>
      <c r="GO729" s="38"/>
      <c r="GP729" s="38"/>
      <c r="GQ729" s="38"/>
      <c r="GR729" s="38"/>
      <c r="GS729" s="38"/>
      <c r="GT729" s="38"/>
      <c r="GU729" s="38"/>
      <c r="GV729" s="38"/>
      <c r="GW729" s="38"/>
      <c r="GX729" s="38"/>
      <c r="GY729" s="38"/>
      <c r="GZ729" s="38"/>
      <c r="HA729" s="38"/>
      <c r="HB729" s="38"/>
      <c r="HC729" s="38"/>
      <c r="HD729" s="38"/>
      <c r="HE729" s="38"/>
      <c r="HF729" s="38"/>
      <c r="HG729" s="38"/>
      <c r="HH729" s="38"/>
      <c r="HI729" s="38"/>
      <c r="HJ729" s="38"/>
      <c r="HK729" s="38"/>
      <c r="HL729" s="38"/>
      <c r="HM729" s="38"/>
      <c r="HN729" s="38"/>
      <c r="HO729" s="38"/>
      <c r="HP729" s="38"/>
      <c r="HQ729" s="38"/>
      <c r="HR729" s="38"/>
      <c r="HS729" s="38"/>
      <c r="HT729" s="38"/>
      <c r="HU729" s="38"/>
      <c r="HV729" s="38"/>
      <c r="HW729" s="38"/>
      <c r="HX729" s="38"/>
      <c r="HY729" s="38"/>
      <c r="HZ729" s="38"/>
      <c r="IA729" s="38"/>
      <c r="IB729" s="38"/>
      <c r="IC729" s="38"/>
      <c r="ID729" s="38"/>
      <c r="IE729" s="38"/>
      <c r="IF729" s="38"/>
      <c r="IG729" s="38"/>
      <c r="IH729" s="38"/>
    </row>
    <row r="730" ht="19.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38"/>
      <c r="DJ730" s="38"/>
      <c r="DK730" s="38"/>
      <c r="DL730" s="38"/>
      <c r="DM730" s="38"/>
      <c r="DN730" s="38"/>
      <c r="DO730" s="38"/>
      <c r="DP730" s="38"/>
      <c r="DQ730" s="38"/>
      <c r="DR730" s="38"/>
      <c r="DS730" s="38"/>
      <c r="DT730" s="38"/>
      <c r="DU730" s="38"/>
      <c r="DV730" s="38"/>
      <c r="DW730" s="38"/>
      <c r="DX730" s="38"/>
      <c r="DY730" s="38"/>
      <c r="DZ730" s="38"/>
      <c r="EA730" s="38"/>
      <c r="EB730" s="38"/>
      <c r="EC730" s="38"/>
      <c r="ED730" s="38"/>
      <c r="EE730" s="38"/>
      <c r="EF730" s="38"/>
      <c r="EG730" s="38"/>
      <c r="EH730" s="38"/>
      <c r="EI730" s="38"/>
      <c r="EJ730" s="38"/>
      <c r="EK730" s="38"/>
      <c r="EL730" s="38"/>
      <c r="EM730" s="38"/>
      <c r="EN730" s="38"/>
      <c r="EO730" s="38"/>
      <c r="EP730" s="38"/>
      <c r="EQ730" s="38"/>
      <c r="ER730" s="38"/>
      <c r="ES730" s="38"/>
      <c r="ET730" s="38"/>
      <c r="EU730" s="38"/>
      <c r="EV730" s="38"/>
      <c r="EW730" s="38"/>
      <c r="EX730" s="38"/>
      <c r="EY730" s="38"/>
      <c r="EZ730" s="38"/>
      <c r="FA730" s="38"/>
      <c r="FB730" s="38"/>
      <c r="FC730" s="38"/>
      <c r="FD730" s="38"/>
      <c r="FE730" s="38"/>
      <c r="FF730" s="38"/>
      <c r="FG730" s="38"/>
      <c r="FH730" s="38"/>
      <c r="FI730" s="38"/>
      <c r="FJ730" s="38"/>
      <c r="FK730" s="38"/>
      <c r="FL730" s="38"/>
      <c r="FM730" s="38"/>
      <c r="FN730" s="38"/>
      <c r="FO730" s="38"/>
      <c r="FP730" s="38"/>
      <c r="FQ730" s="38"/>
      <c r="FR730" s="38"/>
      <c r="FS730" s="38"/>
      <c r="FT730" s="38"/>
      <c r="FU730" s="38"/>
      <c r="FV730" s="38"/>
      <c r="FW730" s="38"/>
      <c r="FX730" s="38"/>
      <c r="FY730" s="38"/>
      <c r="FZ730" s="38"/>
      <c r="GA730" s="38"/>
      <c r="GB730" s="38"/>
      <c r="GC730" s="38"/>
      <c r="GD730" s="38"/>
      <c r="GE730" s="38"/>
      <c r="GF730" s="38"/>
      <c r="GG730" s="38"/>
      <c r="GH730" s="38"/>
      <c r="GI730" s="38"/>
      <c r="GJ730" s="38"/>
      <c r="GK730" s="38"/>
      <c r="GL730" s="38"/>
      <c r="GM730" s="38"/>
      <c r="GN730" s="38"/>
      <c r="GO730" s="38"/>
      <c r="GP730" s="38"/>
      <c r="GQ730" s="38"/>
      <c r="GR730" s="38"/>
      <c r="GS730" s="38"/>
      <c r="GT730" s="38"/>
      <c r="GU730" s="38"/>
      <c r="GV730" s="38"/>
      <c r="GW730" s="38"/>
      <c r="GX730" s="38"/>
      <c r="GY730" s="38"/>
      <c r="GZ730" s="38"/>
      <c r="HA730" s="38"/>
      <c r="HB730" s="38"/>
      <c r="HC730" s="38"/>
      <c r="HD730" s="38"/>
      <c r="HE730" s="38"/>
      <c r="HF730" s="38"/>
      <c r="HG730" s="38"/>
      <c r="HH730" s="38"/>
      <c r="HI730" s="38"/>
      <c r="HJ730" s="38"/>
      <c r="HK730" s="38"/>
      <c r="HL730" s="38"/>
      <c r="HM730" s="38"/>
      <c r="HN730" s="38"/>
      <c r="HO730" s="38"/>
      <c r="HP730" s="38"/>
      <c r="HQ730" s="38"/>
      <c r="HR730" s="38"/>
      <c r="HS730" s="38"/>
      <c r="HT730" s="38"/>
      <c r="HU730" s="38"/>
      <c r="HV730" s="38"/>
      <c r="HW730" s="38"/>
      <c r="HX730" s="38"/>
      <c r="HY730" s="38"/>
      <c r="HZ730" s="38"/>
      <c r="IA730" s="38"/>
      <c r="IB730" s="38"/>
      <c r="IC730" s="38"/>
      <c r="ID730" s="38"/>
      <c r="IE730" s="38"/>
      <c r="IF730" s="38"/>
      <c r="IG730" s="38"/>
      <c r="IH730" s="38"/>
    </row>
    <row r="731" ht="19.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38"/>
      <c r="DJ731" s="38"/>
      <c r="DK731" s="38"/>
      <c r="DL731" s="38"/>
      <c r="DM731" s="38"/>
      <c r="DN731" s="38"/>
      <c r="DO731" s="38"/>
      <c r="DP731" s="38"/>
      <c r="DQ731" s="38"/>
      <c r="DR731" s="38"/>
      <c r="DS731" s="38"/>
      <c r="DT731" s="38"/>
      <c r="DU731" s="38"/>
      <c r="DV731" s="38"/>
      <c r="DW731" s="38"/>
      <c r="DX731" s="38"/>
      <c r="DY731" s="38"/>
      <c r="DZ731" s="38"/>
      <c r="EA731" s="38"/>
      <c r="EB731" s="38"/>
      <c r="EC731" s="38"/>
      <c r="ED731" s="38"/>
      <c r="EE731" s="38"/>
      <c r="EF731" s="38"/>
      <c r="EG731" s="38"/>
      <c r="EH731" s="38"/>
      <c r="EI731" s="38"/>
      <c r="EJ731" s="38"/>
      <c r="EK731" s="38"/>
      <c r="EL731" s="38"/>
      <c r="EM731" s="38"/>
      <c r="EN731" s="38"/>
      <c r="EO731" s="38"/>
      <c r="EP731" s="38"/>
      <c r="EQ731" s="38"/>
      <c r="ER731" s="38"/>
      <c r="ES731" s="38"/>
      <c r="ET731" s="38"/>
      <c r="EU731" s="38"/>
      <c r="EV731" s="38"/>
      <c r="EW731" s="38"/>
      <c r="EX731" s="38"/>
      <c r="EY731" s="38"/>
      <c r="EZ731" s="38"/>
      <c r="FA731" s="38"/>
      <c r="FB731" s="38"/>
      <c r="FC731" s="38"/>
      <c r="FD731" s="38"/>
      <c r="FE731" s="38"/>
      <c r="FF731" s="38"/>
      <c r="FG731" s="38"/>
      <c r="FH731" s="38"/>
      <c r="FI731" s="38"/>
      <c r="FJ731" s="38"/>
      <c r="FK731" s="38"/>
      <c r="FL731" s="38"/>
      <c r="FM731" s="38"/>
      <c r="FN731" s="38"/>
      <c r="FO731" s="38"/>
      <c r="FP731" s="38"/>
      <c r="FQ731" s="38"/>
      <c r="FR731" s="38"/>
      <c r="FS731" s="38"/>
      <c r="FT731" s="38"/>
      <c r="FU731" s="38"/>
      <c r="FV731" s="38"/>
      <c r="FW731" s="38"/>
      <c r="FX731" s="38"/>
      <c r="FY731" s="38"/>
      <c r="FZ731" s="38"/>
      <c r="GA731" s="38"/>
      <c r="GB731" s="38"/>
      <c r="GC731" s="38"/>
      <c r="GD731" s="38"/>
      <c r="GE731" s="38"/>
      <c r="GF731" s="38"/>
      <c r="GG731" s="38"/>
      <c r="GH731" s="38"/>
      <c r="GI731" s="38"/>
      <c r="GJ731" s="38"/>
      <c r="GK731" s="38"/>
      <c r="GL731" s="38"/>
      <c r="GM731" s="38"/>
      <c r="GN731" s="38"/>
      <c r="GO731" s="38"/>
      <c r="GP731" s="38"/>
      <c r="GQ731" s="38"/>
      <c r="GR731" s="38"/>
      <c r="GS731" s="38"/>
      <c r="GT731" s="38"/>
      <c r="GU731" s="38"/>
      <c r="GV731" s="38"/>
      <c r="GW731" s="38"/>
      <c r="GX731" s="38"/>
      <c r="GY731" s="38"/>
      <c r="GZ731" s="38"/>
      <c r="HA731" s="38"/>
      <c r="HB731" s="38"/>
      <c r="HC731" s="38"/>
      <c r="HD731" s="38"/>
      <c r="HE731" s="38"/>
      <c r="HF731" s="38"/>
      <c r="HG731" s="38"/>
      <c r="HH731" s="38"/>
      <c r="HI731" s="38"/>
      <c r="HJ731" s="38"/>
      <c r="HK731" s="38"/>
      <c r="HL731" s="38"/>
      <c r="HM731" s="38"/>
      <c r="HN731" s="38"/>
      <c r="HO731" s="38"/>
      <c r="HP731" s="38"/>
      <c r="HQ731" s="38"/>
      <c r="HR731" s="38"/>
      <c r="HS731" s="38"/>
      <c r="HT731" s="38"/>
      <c r="HU731" s="38"/>
      <c r="HV731" s="38"/>
      <c r="HW731" s="38"/>
      <c r="HX731" s="38"/>
      <c r="HY731" s="38"/>
      <c r="HZ731" s="38"/>
      <c r="IA731" s="38"/>
      <c r="IB731" s="38"/>
      <c r="IC731" s="38"/>
      <c r="ID731" s="38"/>
      <c r="IE731" s="38"/>
      <c r="IF731" s="38"/>
      <c r="IG731" s="38"/>
      <c r="IH731" s="38"/>
    </row>
    <row r="732" ht="19.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38"/>
      <c r="DJ732" s="38"/>
      <c r="DK732" s="38"/>
      <c r="DL732" s="38"/>
      <c r="DM732" s="38"/>
      <c r="DN732" s="38"/>
      <c r="DO732" s="38"/>
      <c r="DP732" s="38"/>
      <c r="DQ732" s="38"/>
      <c r="DR732" s="38"/>
      <c r="DS732" s="38"/>
      <c r="DT732" s="38"/>
      <c r="DU732" s="38"/>
      <c r="DV732" s="38"/>
      <c r="DW732" s="38"/>
      <c r="DX732" s="38"/>
      <c r="DY732" s="38"/>
      <c r="DZ732" s="38"/>
      <c r="EA732" s="38"/>
      <c r="EB732" s="38"/>
      <c r="EC732" s="38"/>
      <c r="ED732" s="38"/>
      <c r="EE732" s="38"/>
      <c r="EF732" s="38"/>
      <c r="EG732" s="38"/>
      <c r="EH732" s="38"/>
      <c r="EI732" s="38"/>
      <c r="EJ732" s="38"/>
      <c r="EK732" s="38"/>
      <c r="EL732" s="38"/>
      <c r="EM732" s="38"/>
      <c r="EN732" s="38"/>
      <c r="EO732" s="38"/>
      <c r="EP732" s="38"/>
      <c r="EQ732" s="38"/>
      <c r="ER732" s="38"/>
      <c r="ES732" s="38"/>
      <c r="ET732" s="38"/>
      <c r="EU732" s="38"/>
      <c r="EV732" s="38"/>
      <c r="EW732" s="38"/>
      <c r="EX732" s="38"/>
      <c r="EY732" s="38"/>
      <c r="EZ732" s="38"/>
      <c r="FA732" s="38"/>
      <c r="FB732" s="38"/>
      <c r="FC732" s="38"/>
      <c r="FD732" s="38"/>
      <c r="FE732" s="38"/>
      <c r="FF732" s="38"/>
      <c r="FG732" s="38"/>
      <c r="FH732" s="38"/>
      <c r="FI732" s="38"/>
      <c r="FJ732" s="38"/>
      <c r="FK732" s="38"/>
      <c r="FL732" s="38"/>
      <c r="FM732" s="38"/>
      <c r="FN732" s="38"/>
      <c r="FO732" s="38"/>
      <c r="FP732" s="38"/>
      <c r="FQ732" s="38"/>
      <c r="FR732" s="38"/>
      <c r="FS732" s="38"/>
      <c r="FT732" s="38"/>
      <c r="FU732" s="38"/>
      <c r="FV732" s="38"/>
      <c r="FW732" s="38"/>
      <c r="FX732" s="38"/>
      <c r="FY732" s="38"/>
      <c r="FZ732" s="38"/>
      <c r="GA732" s="38"/>
      <c r="GB732" s="38"/>
      <c r="GC732" s="38"/>
      <c r="GD732" s="38"/>
      <c r="GE732" s="38"/>
      <c r="GF732" s="38"/>
      <c r="GG732" s="38"/>
      <c r="GH732" s="38"/>
      <c r="GI732" s="38"/>
      <c r="GJ732" s="38"/>
      <c r="GK732" s="38"/>
      <c r="GL732" s="38"/>
      <c r="GM732" s="38"/>
      <c r="GN732" s="38"/>
      <c r="GO732" s="38"/>
      <c r="GP732" s="38"/>
      <c r="GQ732" s="38"/>
      <c r="GR732" s="38"/>
      <c r="GS732" s="38"/>
      <c r="GT732" s="38"/>
      <c r="GU732" s="38"/>
      <c r="GV732" s="38"/>
      <c r="GW732" s="38"/>
      <c r="GX732" s="38"/>
      <c r="GY732" s="38"/>
      <c r="GZ732" s="38"/>
      <c r="HA732" s="38"/>
      <c r="HB732" s="38"/>
      <c r="HC732" s="38"/>
      <c r="HD732" s="38"/>
      <c r="HE732" s="38"/>
      <c r="HF732" s="38"/>
      <c r="HG732" s="38"/>
      <c r="HH732" s="38"/>
      <c r="HI732" s="38"/>
      <c r="HJ732" s="38"/>
      <c r="HK732" s="38"/>
      <c r="HL732" s="38"/>
      <c r="HM732" s="38"/>
      <c r="HN732" s="38"/>
      <c r="HO732" s="38"/>
      <c r="HP732" s="38"/>
      <c r="HQ732" s="38"/>
      <c r="HR732" s="38"/>
      <c r="HS732" s="38"/>
      <c r="HT732" s="38"/>
      <c r="HU732" s="38"/>
      <c r="HV732" s="38"/>
      <c r="HW732" s="38"/>
      <c r="HX732" s="38"/>
      <c r="HY732" s="38"/>
      <c r="HZ732" s="38"/>
      <c r="IA732" s="38"/>
      <c r="IB732" s="38"/>
      <c r="IC732" s="38"/>
      <c r="ID732" s="38"/>
      <c r="IE732" s="38"/>
      <c r="IF732" s="38"/>
      <c r="IG732" s="38"/>
      <c r="IH732" s="38"/>
    </row>
    <row r="733" ht="19.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  <c r="CH733" s="38"/>
      <c r="CI733" s="38"/>
      <c r="CJ733" s="38"/>
      <c r="CK733" s="38"/>
      <c r="CL733" s="38"/>
      <c r="CM733" s="38"/>
      <c r="CN733" s="38"/>
      <c r="CO733" s="38"/>
      <c r="CP733" s="38"/>
      <c r="CQ733" s="38"/>
      <c r="CR733" s="38"/>
      <c r="CS733" s="38"/>
      <c r="CT733" s="38"/>
      <c r="CU733" s="38"/>
      <c r="CV733" s="38"/>
      <c r="CW733" s="38"/>
      <c r="CX733" s="38"/>
      <c r="CY733" s="38"/>
      <c r="CZ733" s="38"/>
      <c r="DA733" s="38"/>
      <c r="DB733" s="38"/>
      <c r="DC733" s="38"/>
      <c r="DD733" s="38"/>
      <c r="DE733" s="38"/>
      <c r="DF733" s="38"/>
      <c r="DG733" s="38"/>
      <c r="DH733" s="38"/>
      <c r="DI733" s="38"/>
      <c r="DJ733" s="38"/>
      <c r="DK733" s="38"/>
      <c r="DL733" s="38"/>
      <c r="DM733" s="38"/>
      <c r="DN733" s="38"/>
      <c r="DO733" s="38"/>
      <c r="DP733" s="38"/>
      <c r="DQ733" s="38"/>
      <c r="DR733" s="38"/>
      <c r="DS733" s="38"/>
      <c r="DT733" s="38"/>
      <c r="DU733" s="38"/>
      <c r="DV733" s="38"/>
      <c r="DW733" s="38"/>
      <c r="DX733" s="38"/>
      <c r="DY733" s="38"/>
      <c r="DZ733" s="38"/>
      <c r="EA733" s="38"/>
      <c r="EB733" s="38"/>
      <c r="EC733" s="38"/>
      <c r="ED733" s="38"/>
      <c r="EE733" s="38"/>
      <c r="EF733" s="38"/>
      <c r="EG733" s="38"/>
      <c r="EH733" s="38"/>
      <c r="EI733" s="38"/>
      <c r="EJ733" s="38"/>
      <c r="EK733" s="38"/>
      <c r="EL733" s="38"/>
      <c r="EM733" s="38"/>
      <c r="EN733" s="38"/>
      <c r="EO733" s="38"/>
      <c r="EP733" s="38"/>
      <c r="EQ733" s="38"/>
      <c r="ER733" s="38"/>
      <c r="ES733" s="38"/>
      <c r="ET733" s="38"/>
      <c r="EU733" s="38"/>
      <c r="EV733" s="38"/>
      <c r="EW733" s="38"/>
      <c r="EX733" s="38"/>
      <c r="EY733" s="38"/>
      <c r="EZ733" s="38"/>
      <c r="FA733" s="38"/>
      <c r="FB733" s="38"/>
      <c r="FC733" s="38"/>
      <c r="FD733" s="38"/>
      <c r="FE733" s="38"/>
      <c r="FF733" s="38"/>
      <c r="FG733" s="38"/>
      <c r="FH733" s="38"/>
      <c r="FI733" s="38"/>
      <c r="FJ733" s="38"/>
      <c r="FK733" s="38"/>
      <c r="FL733" s="38"/>
      <c r="FM733" s="38"/>
      <c r="FN733" s="38"/>
      <c r="FO733" s="38"/>
      <c r="FP733" s="38"/>
      <c r="FQ733" s="38"/>
      <c r="FR733" s="38"/>
      <c r="FS733" s="38"/>
      <c r="FT733" s="38"/>
      <c r="FU733" s="38"/>
      <c r="FV733" s="38"/>
      <c r="FW733" s="38"/>
      <c r="FX733" s="38"/>
      <c r="FY733" s="38"/>
      <c r="FZ733" s="38"/>
      <c r="GA733" s="38"/>
      <c r="GB733" s="38"/>
      <c r="GC733" s="38"/>
      <c r="GD733" s="38"/>
      <c r="GE733" s="38"/>
      <c r="GF733" s="38"/>
      <c r="GG733" s="38"/>
      <c r="GH733" s="38"/>
      <c r="GI733" s="38"/>
      <c r="GJ733" s="38"/>
      <c r="GK733" s="38"/>
      <c r="GL733" s="38"/>
      <c r="GM733" s="38"/>
      <c r="GN733" s="38"/>
      <c r="GO733" s="38"/>
      <c r="GP733" s="38"/>
      <c r="GQ733" s="38"/>
      <c r="GR733" s="38"/>
      <c r="GS733" s="38"/>
      <c r="GT733" s="38"/>
      <c r="GU733" s="38"/>
      <c r="GV733" s="38"/>
      <c r="GW733" s="38"/>
      <c r="GX733" s="38"/>
      <c r="GY733" s="38"/>
      <c r="GZ733" s="38"/>
      <c r="HA733" s="38"/>
      <c r="HB733" s="38"/>
      <c r="HC733" s="38"/>
      <c r="HD733" s="38"/>
      <c r="HE733" s="38"/>
      <c r="HF733" s="38"/>
      <c r="HG733" s="38"/>
      <c r="HH733" s="38"/>
      <c r="HI733" s="38"/>
      <c r="HJ733" s="38"/>
      <c r="HK733" s="38"/>
      <c r="HL733" s="38"/>
      <c r="HM733" s="38"/>
      <c r="HN733" s="38"/>
      <c r="HO733" s="38"/>
      <c r="HP733" s="38"/>
      <c r="HQ733" s="38"/>
      <c r="HR733" s="38"/>
      <c r="HS733" s="38"/>
      <c r="HT733" s="38"/>
      <c r="HU733" s="38"/>
      <c r="HV733" s="38"/>
      <c r="HW733" s="38"/>
      <c r="HX733" s="38"/>
      <c r="HY733" s="38"/>
      <c r="HZ733" s="38"/>
      <c r="IA733" s="38"/>
      <c r="IB733" s="38"/>
      <c r="IC733" s="38"/>
      <c r="ID733" s="38"/>
      <c r="IE733" s="38"/>
      <c r="IF733" s="38"/>
      <c r="IG733" s="38"/>
      <c r="IH733" s="38"/>
    </row>
    <row r="734" ht="19.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38"/>
      <c r="DJ734" s="38"/>
      <c r="DK734" s="38"/>
      <c r="DL734" s="38"/>
      <c r="DM734" s="38"/>
      <c r="DN734" s="38"/>
      <c r="DO734" s="38"/>
      <c r="DP734" s="38"/>
      <c r="DQ734" s="38"/>
      <c r="DR734" s="38"/>
      <c r="DS734" s="38"/>
      <c r="DT734" s="38"/>
      <c r="DU734" s="38"/>
      <c r="DV734" s="38"/>
      <c r="DW734" s="38"/>
      <c r="DX734" s="38"/>
      <c r="DY734" s="38"/>
      <c r="DZ734" s="38"/>
      <c r="EA734" s="38"/>
      <c r="EB734" s="38"/>
      <c r="EC734" s="38"/>
      <c r="ED734" s="38"/>
      <c r="EE734" s="38"/>
      <c r="EF734" s="38"/>
      <c r="EG734" s="38"/>
      <c r="EH734" s="38"/>
      <c r="EI734" s="38"/>
      <c r="EJ734" s="38"/>
      <c r="EK734" s="38"/>
      <c r="EL734" s="38"/>
      <c r="EM734" s="38"/>
      <c r="EN734" s="38"/>
      <c r="EO734" s="38"/>
      <c r="EP734" s="38"/>
      <c r="EQ734" s="38"/>
      <c r="ER734" s="38"/>
      <c r="ES734" s="38"/>
      <c r="ET734" s="38"/>
      <c r="EU734" s="38"/>
      <c r="EV734" s="38"/>
      <c r="EW734" s="38"/>
      <c r="EX734" s="38"/>
      <c r="EY734" s="38"/>
      <c r="EZ734" s="38"/>
      <c r="FA734" s="38"/>
      <c r="FB734" s="38"/>
      <c r="FC734" s="38"/>
      <c r="FD734" s="38"/>
      <c r="FE734" s="38"/>
      <c r="FF734" s="38"/>
      <c r="FG734" s="38"/>
      <c r="FH734" s="38"/>
      <c r="FI734" s="38"/>
      <c r="FJ734" s="38"/>
      <c r="FK734" s="38"/>
      <c r="FL734" s="38"/>
      <c r="FM734" s="38"/>
      <c r="FN734" s="38"/>
      <c r="FO734" s="38"/>
      <c r="FP734" s="38"/>
      <c r="FQ734" s="38"/>
      <c r="FR734" s="38"/>
      <c r="FS734" s="38"/>
      <c r="FT734" s="38"/>
      <c r="FU734" s="38"/>
      <c r="FV734" s="38"/>
      <c r="FW734" s="38"/>
      <c r="FX734" s="38"/>
      <c r="FY734" s="38"/>
      <c r="FZ734" s="38"/>
      <c r="GA734" s="38"/>
      <c r="GB734" s="38"/>
      <c r="GC734" s="38"/>
      <c r="GD734" s="38"/>
      <c r="GE734" s="38"/>
      <c r="GF734" s="38"/>
      <c r="GG734" s="38"/>
      <c r="GH734" s="38"/>
      <c r="GI734" s="38"/>
      <c r="GJ734" s="38"/>
      <c r="GK734" s="38"/>
      <c r="GL734" s="38"/>
      <c r="GM734" s="38"/>
      <c r="GN734" s="38"/>
      <c r="GO734" s="38"/>
      <c r="GP734" s="38"/>
      <c r="GQ734" s="38"/>
      <c r="GR734" s="38"/>
      <c r="GS734" s="38"/>
      <c r="GT734" s="38"/>
      <c r="GU734" s="38"/>
      <c r="GV734" s="38"/>
      <c r="GW734" s="38"/>
      <c r="GX734" s="38"/>
      <c r="GY734" s="38"/>
      <c r="GZ734" s="38"/>
      <c r="HA734" s="38"/>
      <c r="HB734" s="38"/>
      <c r="HC734" s="38"/>
      <c r="HD734" s="38"/>
      <c r="HE734" s="38"/>
      <c r="HF734" s="38"/>
      <c r="HG734" s="38"/>
      <c r="HH734" s="38"/>
      <c r="HI734" s="38"/>
      <c r="HJ734" s="38"/>
      <c r="HK734" s="38"/>
      <c r="HL734" s="38"/>
      <c r="HM734" s="38"/>
      <c r="HN734" s="38"/>
      <c r="HO734" s="38"/>
      <c r="HP734" s="38"/>
      <c r="HQ734" s="38"/>
      <c r="HR734" s="38"/>
      <c r="HS734" s="38"/>
      <c r="HT734" s="38"/>
      <c r="HU734" s="38"/>
      <c r="HV734" s="38"/>
      <c r="HW734" s="38"/>
      <c r="HX734" s="38"/>
      <c r="HY734" s="38"/>
      <c r="HZ734" s="38"/>
      <c r="IA734" s="38"/>
      <c r="IB734" s="38"/>
      <c r="IC734" s="38"/>
      <c r="ID734" s="38"/>
      <c r="IE734" s="38"/>
      <c r="IF734" s="38"/>
      <c r="IG734" s="38"/>
      <c r="IH734" s="38"/>
    </row>
    <row r="735" ht="19.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38"/>
      <c r="DJ735" s="38"/>
      <c r="DK735" s="38"/>
      <c r="DL735" s="38"/>
      <c r="DM735" s="38"/>
      <c r="DN735" s="38"/>
      <c r="DO735" s="38"/>
      <c r="DP735" s="38"/>
      <c r="DQ735" s="38"/>
      <c r="DR735" s="38"/>
      <c r="DS735" s="38"/>
      <c r="DT735" s="38"/>
      <c r="DU735" s="38"/>
      <c r="DV735" s="38"/>
      <c r="DW735" s="38"/>
      <c r="DX735" s="38"/>
      <c r="DY735" s="38"/>
      <c r="DZ735" s="38"/>
      <c r="EA735" s="38"/>
      <c r="EB735" s="38"/>
      <c r="EC735" s="38"/>
      <c r="ED735" s="38"/>
      <c r="EE735" s="38"/>
      <c r="EF735" s="38"/>
      <c r="EG735" s="38"/>
      <c r="EH735" s="38"/>
      <c r="EI735" s="38"/>
      <c r="EJ735" s="38"/>
      <c r="EK735" s="38"/>
      <c r="EL735" s="38"/>
      <c r="EM735" s="38"/>
      <c r="EN735" s="38"/>
      <c r="EO735" s="38"/>
      <c r="EP735" s="38"/>
      <c r="EQ735" s="38"/>
      <c r="ER735" s="38"/>
      <c r="ES735" s="38"/>
      <c r="ET735" s="38"/>
      <c r="EU735" s="38"/>
      <c r="EV735" s="38"/>
      <c r="EW735" s="38"/>
      <c r="EX735" s="38"/>
      <c r="EY735" s="38"/>
      <c r="EZ735" s="38"/>
      <c r="FA735" s="38"/>
      <c r="FB735" s="38"/>
      <c r="FC735" s="38"/>
      <c r="FD735" s="38"/>
      <c r="FE735" s="38"/>
      <c r="FF735" s="38"/>
      <c r="FG735" s="38"/>
      <c r="FH735" s="38"/>
      <c r="FI735" s="38"/>
      <c r="FJ735" s="38"/>
      <c r="FK735" s="38"/>
      <c r="FL735" s="38"/>
      <c r="FM735" s="38"/>
      <c r="FN735" s="38"/>
      <c r="FO735" s="38"/>
      <c r="FP735" s="38"/>
      <c r="FQ735" s="38"/>
      <c r="FR735" s="38"/>
      <c r="FS735" s="38"/>
      <c r="FT735" s="38"/>
      <c r="FU735" s="38"/>
      <c r="FV735" s="38"/>
      <c r="FW735" s="38"/>
      <c r="FX735" s="38"/>
      <c r="FY735" s="38"/>
      <c r="FZ735" s="38"/>
      <c r="GA735" s="38"/>
      <c r="GB735" s="38"/>
      <c r="GC735" s="38"/>
      <c r="GD735" s="38"/>
      <c r="GE735" s="38"/>
      <c r="GF735" s="38"/>
      <c r="GG735" s="38"/>
      <c r="GH735" s="38"/>
      <c r="GI735" s="38"/>
      <c r="GJ735" s="38"/>
      <c r="GK735" s="38"/>
      <c r="GL735" s="38"/>
      <c r="GM735" s="38"/>
      <c r="GN735" s="38"/>
      <c r="GO735" s="38"/>
      <c r="GP735" s="38"/>
      <c r="GQ735" s="38"/>
      <c r="GR735" s="38"/>
      <c r="GS735" s="38"/>
      <c r="GT735" s="38"/>
      <c r="GU735" s="38"/>
      <c r="GV735" s="38"/>
      <c r="GW735" s="38"/>
      <c r="GX735" s="38"/>
      <c r="GY735" s="38"/>
      <c r="GZ735" s="38"/>
      <c r="HA735" s="38"/>
      <c r="HB735" s="38"/>
      <c r="HC735" s="38"/>
      <c r="HD735" s="38"/>
      <c r="HE735" s="38"/>
      <c r="HF735" s="38"/>
      <c r="HG735" s="38"/>
      <c r="HH735" s="38"/>
      <c r="HI735" s="38"/>
      <c r="HJ735" s="38"/>
      <c r="HK735" s="38"/>
      <c r="HL735" s="38"/>
      <c r="HM735" s="38"/>
      <c r="HN735" s="38"/>
      <c r="HO735" s="38"/>
      <c r="HP735" s="38"/>
      <c r="HQ735" s="38"/>
      <c r="HR735" s="38"/>
      <c r="HS735" s="38"/>
      <c r="HT735" s="38"/>
      <c r="HU735" s="38"/>
      <c r="HV735" s="38"/>
      <c r="HW735" s="38"/>
      <c r="HX735" s="38"/>
      <c r="HY735" s="38"/>
      <c r="HZ735" s="38"/>
      <c r="IA735" s="38"/>
      <c r="IB735" s="38"/>
      <c r="IC735" s="38"/>
      <c r="ID735" s="38"/>
      <c r="IE735" s="38"/>
      <c r="IF735" s="38"/>
      <c r="IG735" s="38"/>
      <c r="IH735" s="38"/>
    </row>
    <row r="736" ht="19.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38"/>
      <c r="DJ736" s="38"/>
      <c r="DK736" s="38"/>
      <c r="DL736" s="38"/>
      <c r="DM736" s="38"/>
      <c r="DN736" s="38"/>
      <c r="DO736" s="38"/>
      <c r="DP736" s="38"/>
      <c r="DQ736" s="38"/>
      <c r="DR736" s="38"/>
      <c r="DS736" s="38"/>
      <c r="DT736" s="38"/>
      <c r="DU736" s="38"/>
      <c r="DV736" s="38"/>
      <c r="DW736" s="38"/>
      <c r="DX736" s="38"/>
      <c r="DY736" s="38"/>
      <c r="DZ736" s="38"/>
      <c r="EA736" s="38"/>
      <c r="EB736" s="38"/>
      <c r="EC736" s="38"/>
      <c r="ED736" s="38"/>
      <c r="EE736" s="38"/>
      <c r="EF736" s="38"/>
      <c r="EG736" s="38"/>
      <c r="EH736" s="38"/>
      <c r="EI736" s="38"/>
      <c r="EJ736" s="38"/>
      <c r="EK736" s="38"/>
      <c r="EL736" s="38"/>
      <c r="EM736" s="38"/>
      <c r="EN736" s="38"/>
      <c r="EO736" s="38"/>
      <c r="EP736" s="38"/>
      <c r="EQ736" s="38"/>
      <c r="ER736" s="38"/>
      <c r="ES736" s="38"/>
      <c r="ET736" s="38"/>
      <c r="EU736" s="38"/>
      <c r="EV736" s="38"/>
      <c r="EW736" s="38"/>
      <c r="EX736" s="38"/>
      <c r="EY736" s="38"/>
      <c r="EZ736" s="38"/>
      <c r="FA736" s="38"/>
      <c r="FB736" s="38"/>
      <c r="FC736" s="38"/>
      <c r="FD736" s="38"/>
      <c r="FE736" s="38"/>
      <c r="FF736" s="38"/>
      <c r="FG736" s="38"/>
      <c r="FH736" s="38"/>
      <c r="FI736" s="38"/>
      <c r="FJ736" s="38"/>
      <c r="FK736" s="38"/>
      <c r="FL736" s="38"/>
      <c r="FM736" s="38"/>
      <c r="FN736" s="38"/>
      <c r="FO736" s="38"/>
      <c r="FP736" s="38"/>
      <c r="FQ736" s="38"/>
      <c r="FR736" s="38"/>
      <c r="FS736" s="38"/>
      <c r="FT736" s="38"/>
      <c r="FU736" s="38"/>
      <c r="FV736" s="38"/>
      <c r="FW736" s="38"/>
      <c r="FX736" s="38"/>
      <c r="FY736" s="38"/>
      <c r="FZ736" s="38"/>
      <c r="GA736" s="38"/>
      <c r="GB736" s="38"/>
      <c r="GC736" s="38"/>
      <c r="GD736" s="38"/>
      <c r="GE736" s="38"/>
      <c r="GF736" s="38"/>
      <c r="GG736" s="38"/>
      <c r="GH736" s="38"/>
      <c r="GI736" s="38"/>
      <c r="GJ736" s="38"/>
      <c r="GK736" s="38"/>
      <c r="GL736" s="38"/>
      <c r="GM736" s="38"/>
      <c r="GN736" s="38"/>
      <c r="GO736" s="38"/>
      <c r="GP736" s="38"/>
      <c r="GQ736" s="38"/>
      <c r="GR736" s="38"/>
      <c r="GS736" s="38"/>
      <c r="GT736" s="38"/>
      <c r="GU736" s="38"/>
      <c r="GV736" s="38"/>
      <c r="GW736" s="38"/>
      <c r="GX736" s="38"/>
      <c r="GY736" s="38"/>
      <c r="GZ736" s="38"/>
      <c r="HA736" s="38"/>
      <c r="HB736" s="38"/>
      <c r="HC736" s="38"/>
      <c r="HD736" s="38"/>
      <c r="HE736" s="38"/>
      <c r="HF736" s="38"/>
      <c r="HG736" s="38"/>
      <c r="HH736" s="38"/>
      <c r="HI736" s="38"/>
      <c r="HJ736" s="38"/>
      <c r="HK736" s="38"/>
      <c r="HL736" s="38"/>
      <c r="HM736" s="38"/>
      <c r="HN736" s="38"/>
      <c r="HO736" s="38"/>
      <c r="HP736" s="38"/>
      <c r="HQ736" s="38"/>
      <c r="HR736" s="38"/>
      <c r="HS736" s="38"/>
      <c r="HT736" s="38"/>
      <c r="HU736" s="38"/>
      <c r="HV736" s="38"/>
      <c r="HW736" s="38"/>
      <c r="HX736" s="38"/>
      <c r="HY736" s="38"/>
      <c r="HZ736" s="38"/>
      <c r="IA736" s="38"/>
      <c r="IB736" s="38"/>
      <c r="IC736" s="38"/>
      <c r="ID736" s="38"/>
      <c r="IE736" s="38"/>
      <c r="IF736" s="38"/>
      <c r="IG736" s="38"/>
      <c r="IH736" s="38"/>
    </row>
    <row r="737" ht="19.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38"/>
      <c r="DJ737" s="38"/>
      <c r="DK737" s="38"/>
      <c r="DL737" s="38"/>
      <c r="DM737" s="38"/>
      <c r="DN737" s="38"/>
      <c r="DO737" s="38"/>
      <c r="DP737" s="38"/>
      <c r="DQ737" s="38"/>
      <c r="DR737" s="38"/>
      <c r="DS737" s="38"/>
      <c r="DT737" s="38"/>
      <c r="DU737" s="38"/>
      <c r="DV737" s="38"/>
      <c r="DW737" s="38"/>
      <c r="DX737" s="38"/>
      <c r="DY737" s="38"/>
      <c r="DZ737" s="38"/>
      <c r="EA737" s="38"/>
      <c r="EB737" s="38"/>
      <c r="EC737" s="38"/>
      <c r="ED737" s="38"/>
      <c r="EE737" s="38"/>
      <c r="EF737" s="38"/>
      <c r="EG737" s="38"/>
      <c r="EH737" s="38"/>
      <c r="EI737" s="38"/>
      <c r="EJ737" s="38"/>
      <c r="EK737" s="38"/>
      <c r="EL737" s="38"/>
      <c r="EM737" s="38"/>
      <c r="EN737" s="38"/>
      <c r="EO737" s="38"/>
      <c r="EP737" s="38"/>
      <c r="EQ737" s="38"/>
      <c r="ER737" s="38"/>
      <c r="ES737" s="38"/>
      <c r="ET737" s="38"/>
      <c r="EU737" s="38"/>
      <c r="EV737" s="38"/>
      <c r="EW737" s="38"/>
      <c r="EX737" s="38"/>
      <c r="EY737" s="38"/>
      <c r="EZ737" s="38"/>
      <c r="FA737" s="38"/>
      <c r="FB737" s="38"/>
      <c r="FC737" s="38"/>
      <c r="FD737" s="38"/>
      <c r="FE737" s="38"/>
      <c r="FF737" s="38"/>
      <c r="FG737" s="38"/>
      <c r="FH737" s="38"/>
      <c r="FI737" s="38"/>
      <c r="FJ737" s="38"/>
      <c r="FK737" s="38"/>
      <c r="FL737" s="38"/>
      <c r="FM737" s="38"/>
      <c r="FN737" s="38"/>
      <c r="FO737" s="38"/>
      <c r="FP737" s="38"/>
      <c r="FQ737" s="38"/>
      <c r="FR737" s="38"/>
      <c r="FS737" s="38"/>
      <c r="FT737" s="38"/>
      <c r="FU737" s="38"/>
      <c r="FV737" s="38"/>
      <c r="FW737" s="38"/>
      <c r="FX737" s="38"/>
      <c r="FY737" s="38"/>
      <c r="FZ737" s="38"/>
      <c r="GA737" s="38"/>
      <c r="GB737" s="38"/>
      <c r="GC737" s="38"/>
      <c r="GD737" s="38"/>
      <c r="GE737" s="38"/>
      <c r="GF737" s="38"/>
      <c r="GG737" s="38"/>
      <c r="GH737" s="38"/>
      <c r="GI737" s="38"/>
      <c r="GJ737" s="38"/>
      <c r="GK737" s="38"/>
      <c r="GL737" s="38"/>
      <c r="GM737" s="38"/>
      <c r="GN737" s="38"/>
      <c r="GO737" s="38"/>
      <c r="GP737" s="38"/>
      <c r="GQ737" s="38"/>
      <c r="GR737" s="38"/>
      <c r="GS737" s="38"/>
      <c r="GT737" s="38"/>
      <c r="GU737" s="38"/>
      <c r="GV737" s="38"/>
      <c r="GW737" s="38"/>
      <c r="GX737" s="38"/>
      <c r="GY737" s="38"/>
      <c r="GZ737" s="38"/>
      <c r="HA737" s="38"/>
      <c r="HB737" s="38"/>
      <c r="HC737" s="38"/>
      <c r="HD737" s="38"/>
      <c r="HE737" s="38"/>
      <c r="HF737" s="38"/>
      <c r="HG737" s="38"/>
      <c r="HH737" s="38"/>
      <c r="HI737" s="38"/>
      <c r="HJ737" s="38"/>
      <c r="HK737" s="38"/>
      <c r="HL737" s="38"/>
      <c r="HM737" s="38"/>
      <c r="HN737" s="38"/>
      <c r="HO737" s="38"/>
      <c r="HP737" s="38"/>
      <c r="HQ737" s="38"/>
      <c r="HR737" s="38"/>
      <c r="HS737" s="38"/>
      <c r="HT737" s="38"/>
      <c r="HU737" s="38"/>
      <c r="HV737" s="38"/>
      <c r="HW737" s="38"/>
      <c r="HX737" s="38"/>
      <c r="HY737" s="38"/>
      <c r="HZ737" s="38"/>
      <c r="IA737" s="38"/>
      <c r="IB737" s="38"/>
      <c r="IC737" s="38"/>
      <c r="ID737" s="38"/>
      <c r="IE737" s="38"/>
      <c r="IF737" s="38"/>
      <c r="IG737" s="38"/>
      <c r="IH737" s="38"/>
    </row>
    <row r="738" ht="19.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38"/>
      <c r="DJ738" s="38"/>
      <c r="DK738" s="38"/>
      <c r="DL738" s="38"/>
      <c r="DM738" s="38"/>
      <c r="DN738" s="38"/>
      <c r="DO738" s="38"/>
      <c r="DP738" s="38"/>
      <c r="DQ738" s="38"/>
      <c r="DR738" s="38"/>
      <c r="DS738" s="38"/>
      <c r="DT738" s="38"/>
      <c r="DU738" s="38"/>
      <c r="DV738" s="38"/>
      <c r="DW738" s="38"/>
      <c r="DX738" s="38"/>
      <c r="DY738" s="38"/>
      <c r="DZ738" s="38"/>
      <c r="EA738" s="38"/>
      <c r="EB738" s="38"/>
      <c r="EC738" s="38"/>
      <c r="ED738" s="38"/>
      <c r="EE738" s="38"/>
      <c r="EF738" s="38"/>
      <c r="EG738" s="38"/>
      <c r="EH738" s="38"/>
      <c r="EI738" s="38"/>
      <c r="EJ738" s="38"/>
      <c r="EK738" s="38"/>
      <c r="EL738" s="38"/>
      <c r="EM738" s="38"/>
      <c r="EN738" s="38"/>
      <c r="EO738" s="38"/>
      <c r="EP738" s="38"/>
      <c r="EQ738" s="38"/>
      <c r="ER738" s="38"/>
      <c r="ES738" s="38"/>
      <c r="ET738" s="38"/>
      <c r="EU738" s="38"/>
      <c r="EV738" s="38"/>
      <c r="EW738" s="38"/>
      <c r="EX738" s="38"/>
      <c r="EY738" s="38"/>
      <c r="EZ738" s="38"/>
      <c r="FA738" s="38"/>
      <c r="FB738" s="38"/>
      <c r="FC738" s="38"/>
      <c r="FD738" s="38"/>
      <c r="FE738" s="38"/>
      <c r="FF738" s="38"/>
      <c r="FG738" s="38"/>
      <c r="FH738" s="38"/>
      <c r="FI738" s="38"/>
      <c r="FJ738" s="38"/>
      <c r="FK738" s="38"/>
      <c r="FL738" s="38"/>
      <c r="FM738" s="38"/>
      <c r="FN738" s="38"/>
      <c r="FO738" s="38"/>
      <c r="FP738" s="38"/>
      <c r="FQ738" s="38"/>
      <c r="FR738" s="38"/>
      <c r="FS738" s="38"/>
      <c r="FT738" s="38"/>
      <c r="FU738" s="38"/>
      <c r="FV738" s="38"/>
      <c r="FW738" s="38"/>
      <c r="FX738" s="38"/>
      <c r="FY738" s="38"/>
      <c r="FZ738" s="38"/>
      <c r="GA738" s="38"/>
      <c r="GB738" s="38"/>
      <c r="GC738" s="38"/>
      <c r="GD738" s="38"/>
      <c r="GE738" s="38"/>
      <c r="GF738" s="38"/>
      <c r="GG738" s="38"/>
      <c r="GH738" s="38"/>
      <c r="GI738" s="38"/>
      <c r="GJ738" s="38"/>
      <c r="GK738" s="38"/>
      <c r="GL738" s="38"/>
      <c r="GM738" s="38"/>
      <c r="GN738" s="38"/>
      <c r="GO738" s="38"/>
      <c r="GP738" s="38"/>
      <c r="GQ738" s="38"/>
      <c r="GR738" s="38"/>
      <c r="GS738" s="38"/>
      <c r="GT738" s="38"/>
      <c r="GU738" s="38"/>
      <c r="GV738" s="38"/>
      <c r="GW738" s="38"/>
      <c r="GX738" s="38"/>
      <c r="GY738" s="38"/>
      <c r="GZ738" s="38"/>
      <c r="HA738" s="38"/>
      <c r="HB738" s="38"/>
      <c r="HC738" s="38"/>
      <c r="HD738" s="38"/>
      <c r="HE738" s="38"/>
      <c r="HF738" s="38"/>
      <c r="HG738" s="38"/>
      <c r="HH738" s="38"/>
      <c r="HI738" s="38"/>
      <c r="HJ738" s="38"/>
      <c r="HK738" s="38"/>
      <c r="HL738" s="38"/>
      <c r="HM738" s="38"/>
      <c r="HN738" s="38"/>
      <c r="HO738" s="38"/>
      <c r="HP738" s="38"/>
      <c r="HQ738" s="38"/>
      <c r="HR738" s="38"/>
      <c r="HS738" s="38"/>
      <c r="HT738" s="38"/>
      <c r="HU738" s="38"/>
      <c r="HV738" s="38"/>
      <c r="HW738" s="38"/>
      <c r="HX738" s="38"/>
      <c r="HY738" s="38"/>
      <c r="HZ738" s="38"/>
      <c r="IA738" s="38"/>
      <c r="IB738" s="38"/>
      <c r="IC738" s="38"/>
      <c r="ID738" s="38"/>
      <c r="IE738" s="38"/>
      <c r="IF738" s="38"/>
      <c r="IG738" s="38"/>
      <c r="IH738" s="38"/>
    </row>
    <row r="739" ht="19.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38"/>
      <c r="DJ739" s="38"/>
      <c r="DK739" s="38"/>
      <c r="DL739" s="38"/>
      <c r="DM739" s="38"/>
      <c r="DN739" s="38"/>
      <c r="DO739" s="38"/>
      <c r="DP739" s="38"/>
      <c r="DQ739" s="38"/>
      <c r="DR739" s="38"/>
      <c r="DS739" s="38"/>
      <c r="DT739" s="38"/>
      <c r="DU739" s="38"/>
      <c r="DV739" s="38"/>
      <c r="DW739" s="38"/>
      <c r="DX739" s="38"/>
      <c r="DY739" s="38"/>
      <c r="DZ739" s="38"/>
      <c r="EA739" s="38"/>
      <c r="EB739" s="38"/>
      <c r="EC739" s="38"/>
      <c r="ED739" s="38"/>
      <c r="EE739" s="38"/>
      <c r="EF739" s="38"/>
      <c r="EG739" s="38"/>
      <c r="EH739" s="38"/>
      <c r="EI739" s="38"/>
      <c r="EJ739" s="38"/>
      <c r="EK739" s="38"/>
      <c r="EL739" s="38"/>
      <c r="EM739" s="38"/>
      <c r="EN739" s="38"/>
      <c r="EO739" s="38"/>
      <c r="EP739" s="38"/>
      <c r="EQ739" s="38"/>
      <c r="ER739" s="38"/>
      <c r="ES739" s="38"/>
      <c r="ET739" s="38"/>
      <c r="EU739" s="38"/>
      <c r="EV739" s="38"/>
      <c r="EW739" s="38"/>
      <c r="EX739" s="38"/>
      <c r="EY739" s="38"/>
      <c r="EZ739" s="38"/>
      <c r="FA739" s="38"/>
      <c r="FB739" s="38"/>
      <c r="FC739" s="38"/>
      <c r="FD739" s="38"/>
      <c r="FE739" s="38"/>
      <c r="FF739" s="38"/>
      <c r="FG739" s="38"/>
      <c r="FH739" s="38"/>
      <c r="FI739" s="38"/>
      <c r="FJ739" s="38"/>
      <c r="FK739" s="38"/>
      <c r="FL739" s="38"/>
      <c r="FM739" s="38"/>
      <c r="FN739" s="38"/>
      <c r="FO739" s="38"/>
      <c r="FP739" s="38"/>
      <c r="FQ739" s="38"/>
      <c r="FR739" s="38"/>
      <c r="FS739" s="38"/>
      <c r="FT739" s="38"/>
      <c r="FU739" s="38"/>
      <c r="FV739" s="38"/>
      <c r="FW739" s="38"/>
      <c r="FX739" s="38"/>
      <c r="FY739" s="38"/>
      <c r="FZ739" s="38"/>
      <c r="GA739" s="38"/>
      <c r="GB739" s="38"/>
      <c r="GC739" s="38"/>
      <c r="GD739" s="38"/>
      <c r="GE739" s="38"/>
      <c r="GF739" s="38"/>
      <c r="GG739" s="38"/>
      <c r="GH739" s="38"/>
      <c r="GI739" s="38"/>
      <c r="GJ739" s="38"/>
      <c r="GK739" s="38"/>
      <c r="GL739" s="38"/>
      <c r="GM739" s="38"/>
      <c r="GN739" s="38"/>
      <c r="GO739" s="38"/>
      <c r="GP739" s="38"/>
      <c r="GQ739" s="38"/>
      <c r="GR739" s="38"/>
      <c r="GS739" s="38"/>
      <c r="GT739" s="38"/>
      <c r="GU739" s="38"/>
      <c r="GV739" s="38"/>
      <c r="GW739" s="38"/>
      <c r="GX739" s="38"/>
      <c r="GY739" s="38"/>
      <c r="GZ739" s="38"/>
      <c r="HA739" s="38"/>
      <c r="HB739" s="38"/>
      <c r="HC739" s="38"/>
      <c r="HD739" s="38"/>
      <c r="HE739" s="38"/>
      <c r="HF739" s="38"/>
      <c r="HG739" s="38"/>
      <c r="HH739" s="38"/>
      <c r="HI739" s="38"/>
      <c r="HJ739" s="38"/>
      <c r="HK739" s="38"/>
      <c r="HL739" s="38"/>
      <c r="HM739" s="38"/>
      <c r="HN739" s="38"/>
      <c r="HO739" s="38"/>
      <c r="HP739" s="38"/>
      <c r="HQ739" s="38"/>
      <c r="HR739" s="38"/>
      <c r="HS739" s="38"/>
      <c r="HT739" s="38"/>
      <c r="HU739" s="38"/>
      <c r="HV739" s="38"/>
      <c r="HW739" s="38"/>
      <c r="HX739" s="38"/>
      <c r="HY739" s="38"/>
      <c r="HZ739" s="38"/>
      <c r="IA739" s="38"/>
      <c r="IB739" s="38"/>
      <c r="IC739" s="38"/>
      <c r="ID739" s="38"/>
      <c r="IE739" s="38"/>
      <c r="IF739" s="38"/>
      <c r="IG739" s="38"/>
      <c r="IH739" s="38"/>
    </row>
    <row r="740" ht="19.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38"/>
      <c r="DJ740" s="38"/>
      <c r="DK740" s="38"/>
      <c r="DL740" s="38"/>
      <c r="DM740" s="38"/>
      <c r="DN740" s="38"/>
      <c r="DO740" s="38"/>
      <c r="DP740" s="38"/>
      <c r="DQ740" s="38"/>
      <c r="DR740" s="38"/>
      <c r="DS740" s="38"/>
      <c r="DT740" s="38"/>
      <c r="DU740" s="38"/>
      <c r="DV740" s="38"/>
      <c r="DW740" s="38"/>
      <c r="DX740" s="38"/>
      <c r="DY740" s="38"/>
      <c r="DZ740" s="38"/>
      <c r="EA740" s="38"/>
      <c r="EB740" s="38"/>
      <c r="EC740" s="38"/>
      <c r="ED740" s="38"/>
      <c r="EE740" s="38"/>
      <c r="EF740" s="38"/>
      <c r="EG740" s="38"/>
      <c r="EH740" s="38"/>
      <c r="EI740" s="38"/>
      <c r="EJ740" s="38"/>
      <c r="EK740" s="38"/>
      <c r="EL740" s="38"/>
      <c r="EM740" s="38"/>
      <c r="EN740" s="38"/>
      <c r="EO740" s="38"/>
      <c r="EP740" s="38"/>
      <c r="EQ740" s="38"/>
      <c r="ER740" s="38"/>
      <c r="ES740" s="38"/>
      <c r="ET740" s="38"/>
      <c r="EU740" s="38"/>
      <c r="EV740" s="38"/>
      <c r="EW740" s="38"/>
      <c r="EX740" s="38"/>
      <c r="EY740" s="38"/>
      <c r="EZ740" s="38"/>
      <c r="FA740" s="38"/>
      <c r="FB740" s="38"/>
      <c r="FC740" s="38"/>
      <c r="FD740" s="38"/>
      <c r="FE740" s="38"/>
      <c r="FF740" s="38"/>
      <c r="FG740" s="38"/>
      <c r="FH740" s="38"/>
      <c r="FI740" s="38"/>
      <c r="FJ740" s="38"/>
      <c r="FK740" s="38"/>
      <c r="FL740" s="38"/>
      <c r="FM740" s="38"/>
      <c r="FN740" s="38"/>
      <c r="FO740" s="38"/>
      <c r="FP740" s="38"/>
      <c r="FQ740" s="38"/>
      <c r="FR740" s="38"/>
      <c r="FS740" s="38"/>
      <c r="FT740" s="38"/>
      <c r="FU740" s="38"/>
      <c r="FV740" s="38"/>
      <c r="FW740" s="38"/>
      <c r="FX740" s="38"/>
      <c r="FY740" s="38"/>
      <c r="FZ740" s="38"/>
      <c r="GA740" s="38"/>
      <c r="GB740" s="38"/>
      <c r="GC740" s="38"/>
      <c r="GD740" s="38"/>
      <c r="GE740" s="38"/>
      <c r="GF740" s="38"/>
      <c r="GG740" s="38"/>
      <c r="GH740" s="38"/>
      <c r="GI740" s="38"/>
      <c r="GJ740" s="38"/>
      <c r="GK740" s="38"/>
      <c r="GL740" s="38"/>
      <c r="GM740" s="38"/>
      <c r="GN740" s="38"/>
      <c r="GO740" s="38"/>
      <c r="GP740" s="38"/>
      <c r="GQ740" s="38"/>
      <c r="GR740" s="38"/>
      <c r="GS740" s="38"/>
      <c r="GT740" s="38"/>
      <c r="GU740" s="38"/>
      <c r="GV740" s="38"/>
      <c r="GW740" s="38"/>
      <c r="GX740" s="38"/>
      <c r="GY740" s="38"/>
      <c r="GZ740" s="38"/>
      <c r="HA740" s="38"/>
      <c r="HB740" s="38"/>
      <c r="HC740" s="38"/>
      <c r="HD740" s="38"/>
      <c r="HE740" s="38"/>
      <c r="HF740" s="38"/>
      <c r="HG740" s="38"/>
      <c r="HH740" s="38"/>
      <c r="HI740" s="38"/>
      <c r="HJ740" s="38"/>
      <c r="HK740" s="38"/>
      <c r="HL740" s="38"/>
      <c r="HM740" s="38"/>
      <c r="HN740" s="38"/>
      <c r="HO740" s="38"/>
      <c r="HP740" s="38"/>
      <c r="HQ740" s="38"/>
      <c r="HR740" s="38"/>
      <c r="HS740" s="38"/>
      <c r="HT740" s="38"/>
      <c r="HU740" s="38"/>
      <c r="HV740" s="38"/>
      <c r="HW740" s="38"/>
      <c r="HX740" s="38"/>
      <c r="HY740" s="38"/>
      <c r="HZ740" s="38"/>
      <c r="IA740" s="38"/>
      <c r="IB740" s="38"/>
      <c r="IC740" s="38"/>
      <c r="ID740" s="38"/>
      <c r="IE740" s="38"/>
      <c r="IF740" s="38"/>
      <c r="IG740" s="38"/>
      <c r="IH740" s="38"/>
    </row>
    <row r="741" ht="19.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38"/>
      <c r="DJ741" s="38"/>
      <c r="DK741" s="38"/>
      <c r="DL741" s="38"/>
      <c r="DM741" s="38"/>
      <c r="DN741" s="38"/>
      <c r="DO741" s="38"/>
      <c r="DP741" s="38"/>
      <c r="DQ741" s="38"/>
      <c r="DR741" s="38"/>
      <c r="DS741" s="38"/>
      <c r="DT741" s="38"/>
      <c r="DU741" s="38"/>
      <c r="DV741" s="38"/>
      <c r="DW741" s="38"/>
      <c r="DX741" s="38"/>
      <c r="DY741" s="38"/>
      <c r="DZ741" s="38"/>
      <c r="EA741" s="38"/>
      <c r="EB741" s="38"/>
      <c r="EC741" s="38"/>
      <c r="ED741" s="38"/>
      <c r="EE741" s="38"/>
      <c r="EF741" s="38"/>
      <c r="EG741" s="38"/>
      <c r="EH741" s="38"/>
      <c r="EI741" s="38"/>
      <c r="EJ741" s="38"/>
      <c r="EK741" s="38"/>
      <c r="EL741" s="38"/>
      <c r="EM741" s="38"/>
      <c r="EN741" s="38"/>
      <c r="EO741" s="38"/>
      <c r="EP741" s="38"/>
      <c r="EQ741" s="38"/>
      <c r="ER741" s="38"/>
      <c r="ES741" s="38"/>
      <c r="ET741" s="38"/>
      <c r="EU741" s="38"/>
      <c r="EV741" s="38"/>
      <c r="EW741" s="38"/>
      <c r="EX741" s="38"/>
      <c r="EY741" s="38"/>
      <c r="EZ741" s="38"/>
      <c r="FA741" s="38"/>
      <c r="FB741" s="38"/>
      <c r="FC741" s="38"/>
      <c r="FD741" s="38"/>
      <c r="FE741" s="38"/>
      <c r="FF741" s="38"/>
      <c r="FG741" s="38"/>
      <c r="FH741" s="38"/>
      <c r="FI741" s="38"/>
      <c r="FJ741" s="38"/>
      <c r="FK741" s="38"/>
      <c r="FL741" s="38"/>
      <c r="FM741" s="38"/>
      <c r="FN741" s="38"/>
      <c r="FO741" s="38"/>
      <c r="FP741" s="38"/>
      <c r="FQ741" s="38"/>
      <c r="FR741" s="38"/>
      <c r="FS741" s="38"/>
      <c r="FT741" s="38"/>
      <c r="FU741" s="38"/>
      <c r="FV741" s="38"/>
      <c r="FW741" s="38"/>
      <c r="FX741" s="38"/>
      <c r="FY741" s="38"/>
      <c r="FZ741" s="38"/>
      <c r="GA741" s="38"/>
      <c r="GB741" s="38"/>
      <c r="GC741" s="38"/>
      <c r="GD741" s="38"/>
      <c r="GE741" s="38"/>
      <c r="GF741" s="38"/>
      <c r="GG741" s="38"/>
      <c r="GH741" s="38"/>
      <c r="GI741" s="38"/>
      <c r="GJ741" s="38"/>
      <c r="GK741" s="38"/>
      <c r="GL741" s="38"/>
      <c r="GM741" s="38"/>
      <c r="GN741" s="38"/>
      <c r="GO741" s="38"/>
      <c r="GP741" s="38"/>
      <c r="GQ741" s="38"/>
      <c r="GR741" s="38"/>
      <c r="GS741" s="38"/>
      <c r="GT741" s="38"/>
      <c r="GU741" s="38"/>
      <c r="GV741" s="38"/>
      <c r="GW741" s="38"/>
      <c r="GX741" s="38"/>
      <c r="GY741" s="38"/>
      <c r="GZ741" s="38"/>
      <c r="HA741" s="38"/>
      <c r="HB741" s="38"/>
      <c r="HC741" s="38"/>
      <c r="HD741" s="38"/>
      <c r="HE741" s="38"/>
      <c r="HF741" s="38"/>
      <c r="HG741" s="38"/>
      <c r="HH741" s="38"/>
      <c r="HI741" s="38"/>
      <c r="HJ741" s="38"/>
      <c r="HK741" s="38"/>
      <c r="HL741" s="38"/>
      <c r="HM741" s="38"/>
      <c r="HN741" s="38"/>
      <c r="HO741" s="38"/>
      <c r="HP741" s="38"/>
      <c r="HQ741" s="38"/>
      <c r="HR741" s="38"/>
      <c r="HS741" s="38"/>
      <c r="HT741" s="38"/>
      <c r="HU741" s="38"/>
      <c r="HV741" s="38"/>
      <c r="HW741" s="38"/>
      <c r="HX741" s="38"/>
      <c r="HY741" s="38"/>
      <c r="HZ741" s="38"/>
      <c r="IA741" s="38"/>
      <c r="IB741" s="38"/>
      <c r="IC741" s="38"/>
      <c r="ID741" s="38"/>
      <c r="IE741" s="38"/>
      <c r="IF741" s="38"/>
      <c r="IG741" s="38"/>
      <c r="IH741" s="38"/>
    </row>
    <row r="742" ht="19.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/>
      <c r="CI742" s="38"/>
      <c r="CJ742" s="38"/>
      <c r="CK742" s="38"/>
      <c r="CL742" s="38"/>
      <c r="CM742" s="38"/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38"/>
      <c r="DJ742" s="38"/>
      <c r="DK742" s="38"/>
      <c r="DL742" s="38"/>
      <c r="DM742" s="38"/>
      <c r="DN742" s="38"/>
      <c r="DO742" s="38"/>
      <c r="DP742" s="38"/>
      <c r="DQ742" s="38"/>
      <c r="DR742" s="38"/>
      <c r="DS742" s="38"/>
      <c r="DT742" s="38"/>
      <c r="DU742" s="38"/>
      <c r="DV742" s="38"/>
      <c r="DW742" s="38"/>
      <c r="DX742" s="38"/>
      <c r="DY742" s="38"/>
      <c r="DZ742" s="38"/>
      <c r="EA742" s="38"/>
      <c r="EB742" s="38"/>
      <c r="EC742" s="38"/>
      <c r="ED742" s="38"/>
      <c r="EE742" s="38"/>
      <c r="EF742" s="38"/>
      <c r="EG742" s="38"/>
      <c r="EH742" s="38"/>
      <c r="EI742" s="38"/>
      <c r="EJ742" s="38"/>
      <c r="EK742" s="38"/>
      <c r="EL742" s="38"/>
      <c r="EM742" s="38"/>
      <c r="EN742" s="38"/>
      <c r="EO742" s="38"/>
      <c r="EP742" s="38"/>
      <c r="EQ742" s="38"/>
      <c r="ER742" s="38"/>
      <c r="ES742" s="38"/>
      <c r="ET742" s="38"/>
      <c r="EU742" s="38"/>
      <c r="EV742" s="38"/>
      <c r="EW742" s="38"/>
      <c r="EX742" s="38"/>
      <c r="EY742" s="38"/>
      <c r="EZ742" s="38"/>
      <c r="FA742" s="38"/>
      <c r="FB742" s="38"/>
      <c r="FC742" s="38"/>
      <c r="FD742" s="38"/>
      <c r="FE742" s="38"/>
      <c r="FF742" s="38"/>
      <c r="FG742" s="38"/>
      <c r="FH742" s="38"/>
      <c r="FI742" s="38"/>
      <c r="FJ742" s="38"/>
      <c r="FK742" s="38"/>
      <c r="FL742" s="38"/>
      <c r="FM742" s="38"/>
      <c r="FN742" s="38"/>
      <c r="FO742" s="38"/>
      <c r="FP742" s="38"/>
      <c r="FQ742" s="38"/>
      <c r="FR742" s="38"/>
      <c r="FS742" s="38"/>
      <c r="FT742" s="38"/>
      <c r="FU742" s="38"/>
      <c r="FV742" s="38"/>
      <c r="FW742" s="38"/>
      <c r="FX742" s="38"/>
      <c r="FY742" s="38"/>
      <c r="FZ742" s="38"/>
      <c r="GA742" s="38"/>
      <c r="GB742" s="38"/>
      <c r="GC742" s="38"/>
      <c r="GD742" s="38"/>
      <c r="GE742" s="38"/>
      <c r="GF742" s="38"/>
      <c r="GG742" s="38"/>
      <c r="GH742" s="38"/>
      <c r="GI742" s="38"/>
      <c r="GJ742" s="38"/>
      <c r="GK742" s="38"/>
      <c r="GL742" s="38"/>
      <c r="GM742" s="38"/>
      <c r="GN742" s="38"/>
      <c r="GO742" s="38"/>
      <c r="GP742" s="38"/>
      <c r="GQ742" s="38"/>
      <c r="GR742" s="38"/>
      <c r="GS742" s="38"/>
      <c r="GT742" s="38"/>
      <c r="GU742" s="38"/>
      <c r="GV742" s="38"/>
      <c r="GW742" s="38"/>
      <c r="GX742" s="38"/>
      <c r="GY742" s="38"/>
      <c r="GZ742" s="38"/>
      <c r="HA742" s="38"/>
      <c r="HB742" s="38"/>
      <c r="HC742" s="38"/>
      <c r="HD742" s="38"/>
      <c r="HE742" s="38"/>
      <c r="HF742" s="38"/>
      <c r="HG742" s="38"/>
      <c r="HH742" s="38"/>
      <c r="HI742" s="38"/>
      <c r="HJ742" s="38"/>
      <c r="HK742" s="38"/>
      <c r="HL742" s="38"/>
      <c r="HM742" s="38"/>
      <c r="HN742" s="38"/>
      <c r="HO742" s="38"/>
      <c r="HP742" s="38"/>
      <c r="HQ742" s="38"/>
      <c r="HR742" s="38"/>
      <c r="HS742" s="38"/>
      <c r="HT742" s="38"/>
      <c r="HU742" s="38"/>
      <c r="HV742" s="38"/>
      <c r="HW742" s="38"/>
      <c r="HX742" s="38"/>
      <c r="HY742" s="38"/>
      <c r="HZ742" s="38"/>
      <c r="IA742" s="38"/>
      <c r="IB742" s="38"/>
      <c r="IC742" s="38"/>
      <c r="ID742" s="38"/>
      <c r="IE742" s="38"/>
      <c r="IF742" s="38"/>
      <c r="IG742" s="38"/>
      <c r="IH742" s="38"/>
    </row>
    <row r="743" ht="19.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8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8"/>
      <c r="DX743" s="38"/>
      <c r="DY743" s="38"/>
      <c r="DZ743" s="38"/>
      <c r="EA743" s="38"/>
      <c r="EB743" s="38"/>
      <c r="EC743" s="38"/>
      <c r="ED743" s="38"/>
      <c r="EE743" s="38"/>
      <c r="EF743" s="38"/>
      <c r="EG743" s="38"/>
      <c r="EH743" s="38"/>
      <c r="EI743" s="38"/>
      <c r="EJ743" s="38"/>
      <c r="EK743" s="38"/>
      <c r="EL743" s="38"/>
      <c r="EM743" s="38"/>
      <c r="EN743" s="38"/>
      <c r="EO743" s="38"/>
      <c r="EP743" s="38"/>
      <c r="EQ743" s="38"/>
      <c r="ER743" s="38"/>
      <c r="ES743" s="38"/>
      <c r="ET743" s="38"/>
      <c r="EU743" s="38"/>
      <c r="EV743" s="38"/>
      <c r="EW743" s="38"/>
      <c r="EX743" s="38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8"/>
      <c r="FL743" s="38"/>
      <c r="FM743" s="38"/>
      <c r="FN743" s="38"/>
      <c r="FO743" s="38"/>
      <c r="FP743" s="38"/>
      <c r="FQ743" s="38"/>
      <c r="FR743" s="38"/>
      <c r="FS743" s="38"/>
      <c r="FT743" s="38"/>
      <c r="FU743" s="38"/>
      <c r="FV743" s="38"/>
      <c r="FW743" s="38"/>
      <c r="FX743" s="38"/>
      <c r="FY743" s="38"/>
      <c r="FZ743" s="38"/>
      <c r="GA743" s="38"/>
      <c r="GB743" s="38"/>
      <c r="GC743" s="38"/>
      <c r="GD743" s="38"/>
      <c r="GE743" s="38"/>
      <c r="GF743" s="38"/>
      <c r="GG743" s="38"/>
      <c r="GH743" s="38"/>
      <c r="GI743" s="38"/>
      <c r="GJ743" s="38"/>
      <c r="GK743" s="38"/>
      <c r="GL743" s="38"/>
      <c r="GM743" s="38"/>
      <c r="GN743" s="38"/>
      <c r="GO743" s="38"/>
      <c r="GP743" s="38"/>
      <c r="GQ743" s="38"/>
      <c r="GR743" s="38"/>
      <c r="GS743" s="38"/>
      <c r="GT743" s="38"/>
      <c r="GU743" s="38"/>
      <c r="GV743" s="38"/>
      <c r="GW743" s="38"/>
      <c r="GX743" s="38"/>
      <c r="GY743" s="38"/>
      <c r="GZ743" s="38"/>
      <c r="HA743" s="38"/>
      <c r="HB743" s="38"/>
      <c r="HC743" s="38"/>
      <c r="HD743" s="38"/>
      <c r="HE743" s="38"/>
      <c r="HF743" s="38"/>
      <c r="HG743" s="38"/>
      <c r="HH743" s="38"/>
      <c r="HI743" s="38"/>
      <c r="HJ743" s="38"/>
      <c r="HK743" s="38"/>
      <c r="HL743" s="38"/>
      <c r="HM743" s="38"/>
      <c r="HN743" s="38"/>
      <c r="HO743" s="38"/>
      <c r="HP743" s="38"/>
      <c r="HQ743" s="38"/>
      <c r="HR743" s="38"/>
      <c r="HS743" s="38"/>
      <c r="HT743" s="38"/>
      <c r="HU743" s="38"/>
      <c r="HV743" s="38"/>
      <c r="HW743" s="38"/>
      <c r="HX743" s="38"/>
      <c r="HY743" s="38"/>
      <c r="HZ743" s="38"/>
      <c r="IA743" s="38"/>
      <c r="IB743" s="38"/>
      <c r="IC743" s="38"/>
      <c r="ID743" s="38"/>
      <c r="IE743" s="38"/>
      <c r="IF743" s="38"/>
      <c r="IG743" s="38"/>
      <c r="IH743" s="38"/>
    </row>
    <row r="744" ht="19.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8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8"/>
      <c r="DX744" s="38"/>
      <c r="DY744" s="38"/>
      <c r="DZ744" s="38"/>
      <c r="EA744" s="38"/>
      <c r="EB744" s="38"/>
      <c r="EC744" s="38"/>
      <c r="ED744" s="38"/>
      <c r="EE744" s="38"/>
      <c r="EF744" s="38"/>
      <c r="EG744" s="38"/>
      <c r="EH744" s="38"/>
      <c r="EI744" s="38"/>
      <c r="EJ744" s="38"/>
      <c r="EK744" s="38"/>
      <c r="EL744" s="38"/>
      <c r="EM744" s="38"/>
      <c r="EN744" s="38"/>
      <c r="EO744" s="38"/>
      <c r="EP744" s="38"/>
      <c r="EQ744" s="38"/>
      <c r="ER744" s="38"/>
      <c r="ES744" s="38"/>
      <c r="ET744" s="38"/>
      <c r="EU744" s="38"/>
      <c r="EV744" s="38"/>
      <c r="EW744" s="38"/>
      <c r="EX744" s="38"/>
      <c r="EY744" s="38"/>
      <c r="EZ744" s="38"/>
      <c r="FA744" s="38"/>
      <c r="FB744" s="38"/>
      <c r="FC744" s="38"/>
      <c r="FD744" s="38"/>
      <c r="FE744" s="38"/>
      <c r="FF744" s="38"/>
      <c r="FG744" s="38"/>
      <c r="FH744" s="38"/>
      <c r="FI744" s="38"/>
      <c r="FJ744" s="38"/>
      <c r="FK744" s="38"/>
      <c r="FL744" s="38"/>
      <c r="FM744" s="38"/>
      <c r="FN744" s="38"/>
      <c r="FO744" s="38"/>
      <c r="FP744" s="38"/>
      <c r="FQ744" s="38"/>
      <c r="FR744" s="38"/>
      <c r="FS744" s="38"/>
      <c r="FT744" s="38"/>
      <c r="FU744" s="38"/>
      <c r="FV744" s="38"/>
      <c r="FW744" s="38"/>
      <c r="FX744" s="38"/>
      <c r="FY744" s="38"/>
      <c r="FZ744" s="38"/>
      <c r="GA744" s="38"/>
      <c r="GB744" s="38"/>
      <c r="GC744" s="38"/>
      <c r="GD744" s="38"/>
      <c r="GE744" s="38"/>
      <c r="GF744" s="38"/>
      <c r="GG744" s="38"/>
      <c r="GH744" s="38"/>
      <c r="GI744" s="38"/>
      <c r="GJ744" s="38"/>
      <c r="GK744" s="38"/>
      <c r="GL744" s="38"/>
      <c r="GM744" s="38"/>
      <c r="GN744" s="38"/>
      <c r="GO744" s="38"/>
      <c r="GP744" s="38"/>
      <c r="GQ744" s="38"/>
      <c r="GR744" s="38"/>
      <c r="GS744" s="38"/>
      <c r="GT744" s="38"/>
      <c r="GU744" s="38"/>
      <c r="GV744" s="38"/>
      <c r="GW744" s="38"/>
      <c r="GX744" s="38"/>
      <c r="GY744" s="38"/>
      <c r="GZ744" s="38"/>
      <c r="HA744" s="38"/>
      <c r="HB744" s="38"/>
      <c r="HC744" s="38"/>
      <c r="HD744" s="38"/>
      <c r="HE744" s="38"/>
      <c r="HF744" s="38"/>
      <c r="HG744" s="38"/>
      <c r="HH744" s="38"/>
      <c r="HI744" s="38"/>
      <c r="HJ744" s="38"/>
      <c r="HK744" s="38"/>
      <c r="HL744" s="38"/>
      <c r="HM744" s="38"/>
      <c r="HN744" s="38"/>
      <c r="HO744" s="38"/>
      <c r="HP744" s="38"/>
      <c r="HQ744" s="38"/>
      <c r="HR744" s="38"/>
      <c r="HS744" s="38"/>
      <c r="HT744" s="38"/>
      <c r="HU744" s="38"/>
      <c r="HV744" s="38"/>
      <c r="HW744" s="38"/>
      <c r="HX744" s="38"/>
      <c r="HY744" s="38"/>
      <c r="HZ744" s="38"/>
      <c r="IA744" s="38"/>
      <c r="IB744" s="38"/>
      <c r="IC744" s="38"/>
      <c r="ID744" s="38"/>
      <c r="IE744" s="38"/>
      <c r="IF744" s="38"/>
      <c r="IG744" s="38"/>
      <c r="IH744" s="38"/>
    </row>
    <row r="745" ht="19.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8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8"/>
      <c r="DX745" s="38"/>
      <c r="DY745" s="38"/>
      <c r="DZ745" s="38"/>
      <c r="EA745" s="38"/>
      <c r="EB745" s="38"/>
      <c r="EC745" s="38"/>
      <c r="ED745" s="38"/>
      <c r="EE745" s="38"/>
      <c r="EF745" s="38"/>
      <c r="EG745" s="38"/>
      <c r="EH745" s="38"/>
      <c r="EI745" s="38"/>
      <c r="EJ745" s="38"/>
      <c r="EK745" s="38"/>
      <c r="EL745" s="38"/>
      <c r="EM745" s="38"/>
      <c r="EN745" s="38"/>
      <c r="EO745" s="38"/>
      <c r="EP745" s="38"/>
      <c r="EQ745" s="38"/>
      <c r="ER745" s="38"/>
      <c r="ES745" s="38"/>
      <c r="ET745" s="38"/>
      <c r="EU745" s="38"/>
      <c r="EV745" s="38"/>
      <c r="EW745" s="38"/>
      <c r="EX745" s="38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8"/>
      <c r="FL745" s="38"/>
      <c r="FM745" s="38"/>
      <c r="FN745" s="38"/>
      <c r="FO745" s="38"/>
      <c r="FP745" s="38"/>
      <c r="FQ745" s="38"/>
      <c r="FR745" s="38"/>
      <c r="FS745" s="38"/>
      <c r="FT745" s="38"/>
      <c r="FU745" s="38"/>
      <c r="FV745" s="38"/>
      <c r="FW745" s="38"/>
      <c r="FX745" s="38"/>
      <c r="FY745" s="38"/>
      <c r="FZ745" s="38"/>
      <c r="GA745" s="38"/>
      <c r="GB745" s="38"/>
      <c r="GC745" s="38"/>
      <c r="GD745" s="38"/>
      <c r="GE745" s="38"/>
      <c r="GF745" s="38"/>
      <c r="GG745" s="38"/>
      <c r="GH745" s="38"/>
      <c r="GI745" s="38"/>
      <c r="GJ745" s="38"/>
      <c r="GK745" s="38"/>
      <c r="GL745" s="38"/>
      <c r="GM745" s="38"/>
      <c r="GN745" s="38"/>
      <c r="GO745" s="38"/>
      <c r="GP745" s="38"/>
      <c r="GQ745" s="38"/>
      <c r="GR745" s="38"/>
      <c r="GS745" s="38"/>
      <c r="GT745" s="38"/>
      <c r="GU745" s="38"/>
      <c r="GV745" s="38"/>
      <c r="GW745" s="38"/>
      <c r="GX745" s="38"/>
      <c r="GY745" s="38"/>
      <c r="GZ745" s="38"/>
      <c r="HA745" s="38"/>
      <c r="HB745" s="38"/>
      <c r="HC745" s="38"/>
      <c r="HD745" s="38"/>
      <c r="HE745" s="38"/>
      <c r="HF745" s="38"/>
      <c r="HG745" s="38"/>
      <c r="HH745" s="38"/>
      <c r="HI745" s="38"/>
      <c r="HJ745" s="38"/>
      <c r="HK745" s="38"/>
      <c r="HL745" s="38"/>
      <c r="HM745" s="38"/>
      <c r="HN745" s="38"/>
      <c r="HO745" s="38"/>
      <c r="HP745" s="38"/>
      <c r="HQ745" s="38"/>
      <c r="HR745" s="38"/>
      <c r="HS745" s="38"/>
      <c r="HT745" s="38"/>
      <c r="HU745" s="38"/>
      <c r="HV745" s="38"/>
      <c r="HW745" s="38"/>
      <c r="HX745" s="38"/>
      <c r="HY745" s="38"/>
      <c r="HZ745" s="38"/>
      <c r="IA745" s="38"/>
      <c r="IB745" s="38"/>
      <c r="IC745" s="38"/>
      <c r="ID745" s="38"/>
      <c r="IE745" s="38"/>
      <c r="IF745" s="38"/>
      <c r="IG745" s="38"/>
      <c r="IH745" s="38"/>
    </row>
    <row r="746" ht="19.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8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8"/>
      <c r="DX746" s="38"/>
      <c r="DY746" s="38"/>
      <c r="DZ746" s="38"/>
      <c r="EA746" s="38"/>
      <c r="EB746" s="38"/>
      <c r="EC746" s="38"/>
      <c r="ED746" s="38"/>
      <c r="EE746" s="38"/>
      <c r="EF746" s="38"/>
      <c r="EG746" s="38"/>
      <c r="EH746" s="38"/>
      <c r="EI746" s="38"/>
      <c r="EJ746" s="38"/>
      <c r="EK746" s="38"/>
      <c r="EL746" s="38"/>
      <c r="EM746" s="38"/>
      <c r="EN746" s="38"/>
      <c r="EO746" s="38"/>
      <c r="EP746" s="38"/>
      <c r="EQ746" s="38"/>
      <c r="ER746" s="38"/>
      <c r="ES746" s="38"/>
      <c r="ET746" s="38"/>
      <c r="EU746" s="38"/>
      <c r="EV746" s="38"/>
      <c r="EW746" s="38"/>
      <c r="EX746" s="38"/>
      <c r="EY746" s="38"/>
      <c r="EZ746" s="38"/>
      <c r="FA746" s="38"/>
      <c r="FB746" s="38"/>
      <c r="FC746" s="38"/>
      <c r="FD746" s="38"/>
      <c r="FE746" s="38"/>
      <c r="FF746" s="38"/>
      <c r="FG746" s="38"/>
      <c r="FH746" s="38"/>
      <c r="FI746" s="38"/>
      <c r="FJ746" s="38"/>
      <c r="FK746" s="38"/>
      <c r="FL746" s="38"/>
      <c r="FM746" s="38"/>
      <c r="FN746" s="38"/>
      <c r="FO746" s="38"/>
      <c r="FP746" s="38"/>
      <c r="FQ746" s="38"/>
      <c r="FR746" s="38"/>
      <c r="FS746" s="38"/>
      <c r="FT746" s="38"/>
      <c r="FU746" s="38"/>
      <c r="FV746" s="38"/>
      <c r="FW746" s="38"/>
      <c r="FX746" s="38"/>
      <c r="FY746" s="38"/>
      <c r="FZ746" s="38"/>
      <c r="GA746" s="38"/>
      <c r="GB746" s="38"/>
      <c r="GC746" s="38"/>
      <c r="GD746" s="38"/>
      <c r="GE746" s="38"/>
      <c r="GF746" s="38"/>
      <c r="GG746" s="38"/>
      <c r="GH746" s="38"/>
      <c r="GI746" s="38"/>
      <c r="GJ746" s="38"/>
      <c r="GK746" s="38"/>
      <c r="GL746" s="38"/>
      <c r="GM746" s="38"/>
      <c r="GN746" s="38"/>
      <c r="GO746" s="38"/>
      <c r="GP746" s="38"/>
      <c r="GQ746" s="38"/>
      <c r="GR746" s="38"/>
      <c r="GS746" s="38"/>
      <c r="GT746" s="38"/>
      <c r="GU746" s="38"/>
      <c r="GV746" s="38"/>
      <c r="GW746" s="38"/>
      <c r="GX746" s="38"/>
      <c r="GY746" s="38"/>
      <c r="GZ746" s="38"/>
      <c r="HA746" s="38"/>
      <c r="HB746" s="38"/>
      <c r="HC746" s="38"/>
      <c r="HD746" s="38"/>
      <c r="HE746" s="38"/>
      <c r="HF746" s="38"/>
      <c r="HG746" s="38"/>
      <c r="HH746" s="38"/>
      <c r="HI746" s="38"/>
      <c r="HJ746" s="38"/>
      <c r="HK746" s="38"/>
      <c r="HL746" s="38"/>
      <c r="HM746" s="38"/>
      <c r="HN746" s="38"/>
      <c r="HO746" s="38"/>
      <c r="HP746" s="38"/>
      <c r="HQ746" s="38"/>
      <c r="HR746" s="38"/>
      <c r="HS746" s="38"/>
      <c r="HT746" s="38"/>
      <c r="HU746" s="38"/>
      <c r="HV746" s="38"/>
      <c r="HW746" s="38"/>
      <c r="HX746" s="38"/>
      <c r="HY746" s="38"/>
      <c r="HZ746" s="38"/>
      <c r="IA746" s="38"/>
      <c r="IB746" s="38"/>
      <c r="IC746" s="38"/>
      <c r="ID746" s="38"/>
      <c r="IE746" s="38"/>
      <c r="IF746" s="38"/>
      <c r="IG746" s="38"/>
      <c r="IH746" s="38"/>
    </row>
    <row r="747" ht="19.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8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8"/>
      <c r="DX747" s="38"/>
      <c r="DY747" s="38"/>
      <c r="DZ747" s="38"/>
      <c r="EA747" s="38"/>
      <c r="EB747" s="38"/>
      <c r="EC747" s="38"/>
      <c r="ED747" s="38"/>
      <c r="EE747" s="38"/>
      <c r="EF747" s="38"/>
      <c r="EG747" s="38"/>
      <c r="EH747" s="38"/>
      <c r="EI747" s="38"/>
      <c r="EJ747" s="38"/>
      <c r="EK747" s="38"/>
      <c r="EL747" s="38"/>
      <c r="EM747" s="38"/>
      <c r="EN747" s="38"/>
      <c r="EO747" s="38"/>
      <c r="EP747" s="38"/>
      <c r="EQ747" s="38"/>
      <c r="ER747" s="38"/>
      <c r="ES747" s="38"/>
      <c r="ET747" s="38"/>
      <c r="EU747" s="38"/>
      <c r="EV747" s="38"/>
      <c r="EW747" s="38"/>
      <c r="EX747" s="38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8"/>
      <c r="FL747" s="38"/>
      <c r="FM747" s="38"/>
      <c r="FN747" s="38"/>
      <c r="FO747" s="38"/>
      <c r="FP747" s="38"/>
      <c r="FQ747" s="38"/>
      <c r="FR747" s="38"/>
      <c r="FS747" s="38"/>
      <c r="FT747" s="38"/>
      <c r="FU747" s="38"/>
      <c r="FV747" s="38"/>
      <c r="FW747" s="38"/>
      <c r="FX747" s="38"/>
      <c r="FY747" s="38"/>
      <c r="FZ747" s="38"/>
      <c r="GA747" s="38"/>
      <c r="GB747" s="38"/>
      <c r="GC747" s="38"/>
      <c r="GD747" s="38"/>
      <c r="GE747" s="38"/>
      <c r="GF747" s="38"/>
      <c r="GG747" s="38"/>
      <c r="GH747" s="38"/>
      <c r="GI747" s="38"/>
      <c r="GJ747" s="38"/>
      <c r="GK747" s="38"/>
      <c r="GL747" s="38"/>
      <c r="GM747" s="38"/>
      <c r="GN747" s="38"/>
      <c r="GO747" s="38"/>
      <c r="GP747" s="38"/>
      <c r="GQ747" s="38"/>
      <c r="GR747" s="38"/>
      <c r="GS747" s="38"/>
      <c r="GT747" s="38"/>
      <c r="GU747" s="38"/>
      <c r="GV747" s="38"/>
      <c r="GW747" s="38"/>
      <c r="GX747" s="38"/>
      <c r="GY747" s="38"/>
      <c r="GZ747" s="38"/>
      <c r="HA747" s="38"/>
      <c r="HB747" s="38"/>
      <c r="HC747" s="38"/>
      <c r="HD747" s="38"/>
      <c r="HE747" s="38"/>
      <c r="HF747" s="38"/>
      <c r="HG747" s="38"/>
      <c r="HH747" s="38"/>
      <c r="HI747" s="38"/>
      <c r="HJ747" s="38"/>
      <c r="HK747" s="38"/>
      <c r="HL747" s="38"/>
      <c r="HM747" s="38"/>
      <c r="HN747" s="38"/>
      <c r="HO747" s="38"/>
      <c r="HP747" s="38"/>
      <c r="HQ747" s="38"/>
      <c r="HR747" s="38"/>
      <c r="HS747" s="38"/>
      <c r="HT747" s="38"/>
      <c r="HU747" s="38"/>
      <c r="HV747" s="38"/>
      <c r="HW747" s="38"/>
      <c r="HX747" s="38"/>
      <c r="HY747" s="38"/>
      <c r="HZ747" s="38"/>
      <c r="IA747" s="38"/>
      <c r="IB747" s="38"/>
      <c r="IC747" s="38"/>
      <c r="ID747" s="38"/>
      <c r="IE747" s="38"/>
      <c r="IF747" s="38"/>
      <c r="IG747" s="38"/>
      <c r="IH747" s="38"/>
    </row>
    <row r="748" ht="19.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8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8"/>
      <c r="DX748" s="38"/>
      <c r="DY748" s="38"/>
      <c r="DZ748" s="38"/>
      <c r="EA748" s="38"/>
      <c r="EB748" s="38"/>
      <c r="EC748" s="38"/>
      <c r="ED748" s="38"/>
      <c r="EE748" s="38"/>
      <c r="EF748" s="38"/>
      <c r="EG748" s="38"/>
      <c r="EH748" s="38"/>
      <c r="EI748" s="38"/>
      <c r="EJ748" s="38"/>
      <c r="EK748" s="38"/>
      <c r="EL748" s="38"/>
      <c r="EM748" s="38"/>
      <c r="EN748" s="38"/>
      <c r="EO748" s="38"/>
      <c r="EP748" s="38"/>
      <c r="EQ748" s="38"/>
      <c r="ER748" s="38"/>
      <c r="ES748" s="38"/>
      <c r="ET748" s="38"/>
      <c r="EU748" s="38"/>
      <c r="EV748" s="38"/>
      <c r="EW748" s="38"/>
      <c r="EX748" s="3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8"/>
      <c r="FL748" s="38"/>
      <c r="FM748" s="38"/>
      <c r="FN748" s="38"/>
      <c r="FO748" s="38"/>
      <c r="FP748" s="38"/>
      <c r="FQ748" s="38"/>
      <c r="FR748" s="38"/>
      <c r="FS748" s="38"/>
      <c r="FT748" s="38"/>
      <c r="FU748" s="38"/>
      <c r="FV748" s="38"/>
      <c r="FW748" s="38"/>
      <c r="FX748" s="38"/>
      <c r="FY748" s="38"/>
      <c r="FZ748" s="38"/>
      <c r="GA748" s="38"/>
      <c r="GB748" s="38"/>
      <c r="GC748" s="38"/>
      <c r="GD748" s="38"/>
      <c r="GE748" s="38"/>
      <c r="GF748" s="38"/>
      <c r="GG748" s="38"/>
      <c r="GH748" s="38"/>
      <c r="GI748" s="38"/>
      <c r="GJ748" s="38"/>
      <c r="GK748" s="38"/>
      <c r="GL748" s="38"/>
      <c r="GM748" s="38"/>
      <c r="GN748" s="38"/>
      <c r="GO748" s="38"/>
      <c r="GP748" s="38"/>
      <c r="GQ748" s="38"/>
      <c r="GR748" s="38"/>
      <c r="GS748" s="38"/>
      <c r="GT748" s="38"/>
      <c r="GU748" s="38"/>
      <c r="GV748" s="38"/>
      <c r="GW748" s="38"/>
      <c r="GX748" s="38"/>
      <c r="GY748" s="38"/>
      <c r="GZ748" s="38"/>
      <c r="HA748" s="38"/>
      <c r="HB748" s="38"/>
      <c r="HC748" s="38"/>
      <c r="HD748" s="38"/>
      <c r="HE748" s="38"/>
      <c r="HF748" s="38"/>
      <c r="HG748" s="38"/>
      <c r="HH748" s="38"/>
      <c r="HI748" s="38"/>
      <c r="HJ748" s="38"/>
      <c r="HK748" s="38"/>
      <c r="HL748" s="38"/>
      <c r="HM748" s="38"/>
      <c r="HN748" s="38"/>
      <c r="HO748" s="38"/>
      <c r="HP748" s="38"/>
      <c r="HQ748" s="38"/>
      <c r="HR748" s="38"/>
      <c r="HS748" s="38"/>
      <c r="HT748" s="38"/>
      <c r="HU748" s="38"/>
      <c r="HV748" s="38"/>
      <c r="HW748" s="38"/>
      <c r="HX748" s="38"/>
      <c r="HY748" s="38"/>
      <c r="HZ748" s="38"/>
      <c r="IA748" s="38"/>
      <c r="IB748" s="38"/>
      <c r="IC748" s="38"/>
      <c r="ID748" s="38"/>
      <c r="IE748" s="38"/>
      <c r="IF748" s="38"/>
      <c r="IG748" s="38"/>
      <c r="IH748" s="38"/>
    </row>
    <row r="749" ht="19.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38"/>
      <c r="DJ749" s="38"/>
      <c r="DK749" s="38"/>
      <c r="DL749" s="38"/>
      <c r="DM749" s="38"/>
      <c r="DN749" s="38"/>
      <c r="DO749" s="38"/>
      <c r="DP749" s="38"/>
      <c r="DQ749" s="38"/>
      <c r="DR749" s="38"/>
      <c r="DS749" s="38"/>
      <c r="DT749" s="38"/>
      <c r="DU749" s="38"/>
      <c r="DV749" s="38"/>
      <c r="DW749" s="38"/>
      <c r="DX749" s="38"/>
      <c r="DY749" s="38"/>
      <c r="DZ749" s="38"/>
      <c r="EA749" s="38"/>
      <c r="EB749" s="38"/>
      <c r="EC749" s="38"/>
      <c r="ED749" s="38"/>
      <c r="EE749" s="38"/>
      <c r="EF749" s="38"/>
      <c r="EG749" s="38"/>
      <c r="EH749" s="38"/>
      <c r="EI749" s="38"/>
      <c r="EJ749" s="38"/>
      <c r="EK749" s="38"/>
      <c r="EL749" s="38"/>
      <c r="EM749" s="38"/>
      <c r="EN749" s="38"/>
      <c r="EO749" s="38"/>
      <c r="EP749" s="38"/>
      <c r="EQ749" s="38"/>
      <c r="ER749" s="38"/>
      <c r="ES749" s="38"/>
      <c r="ET749" s="38"/>
      <c r="EU749" s="38"/>
      <c r="EV749" s="38"/>
      <c r="EW749" s="38"/>
      <c r="EX749" s="38"/>
      <c r="EY749" s="38"/>
      <c r="EZ749" s="38"/>
      <c r="FA749" s="38"/>
      <c r="FB749" s="38"/>
      <c r="FC749" s="38"/>
      <c r="FD749" s="38"/>
      <c r="FE749" s="38"/>
      <c r="FF749" s="38"/>
      <c r="FG749" s="38"/>
      <c r="FH749" s="38"/>
      <c r="FI749" s="38"/>
      <c r="FJ749" s="38"/>
      <c r="FK749" s="38"/>
      <c r="FL749" s="38"/>
      <c r="FM749" s="38"/>
      <c r="FN749" s="38"/>
      <c r="FO749" s="38"/>
      <c r="FP749" s="38"/>
      <c r="FQ749" s="38"/>
      <c r="FR749" s="38"/>
      <c r="FS749" s="38"/>
      <c r="FT749" s="38"/>
      <c r="FU749" s="38"/>
      <c r="FV749" s="38"/>
      <c r="FW749" s="38"/>
      <c r="FX749" s="38"/>
      <c r="FY749" s="38"/>
      <c r="FZ749" s="38"/>
      <c r="GA749" s="38"/>
      <c r="GB749" s="38"/>
      <c r="GC749" s="38"/>
      <c r="GD749" s="38"/>
      <c r="GE749" s="38"/>
      <c r="GF749" s="38"/>
      <c r="GG749" s="38"/>
      <c r="GH749" s="38"/>
      <c r="GI749" s="38"/>
      <c r="GJ749" s="38"/>
      <c r="GK749" s="38"/>
      <c r="GL749" s="38"/>
      <c r="GM749" s="38"/>
      <c r="GN749" s="38"/>
      <c r="GO749" s="38"/>
      <c r="GP749" s="38"/>
      <c r="GQ749" s="38"/>
      <c r="GR749" s="38"/>
      <c r="GS749" s="38"/>
      <c r="GT749" s="38"/>
      <c r="GU749" s="38"/>
      <c r="GV749" s="38"/>
      <c r="GW749" s="38"/>
      <c r="GX749" s="38"/>
      <c r="GY749" s="38"/>
      <c r="GZ749" s="38"/>
      <c r="HA749" s="38"/>
      <c r="HB749" s="38"/>
      <c r="HC749" s="38"/>
      <c r="HD749" s="38"/>
      <c r="HE749" s="38"/>
      <c r="HF749" s="38"/>
      <c r="HG749" s="38"/>
      <c r="HH749" s="38"/>
      <c r="HI749" s="38"/>
      <c r="HJ749" s="38"/>
      <c r="HK749" s="38"/>
      <c r="HL749" s="38"/>
      <c r="HM749" s="38"/>
      <c r="HN749" s="38"/>
      <c r="HO749" s="38"/>
      <c r="HP749" s="38"/>
      <c r="HQ749" s="38"/>
      <c r="HR749" s="38"/>
      <c r="HS749" s="38"/>
      <c r="HT749" s="38"/>
      <c r="HU749" s="38"/>
      <c r="HV749" s="38"/>
      <c r="HW749" s="38"/>
      <c r="HX749" s="38"/>
      <c r="HY749" s="38"/>
      <c r="HZ749" s="38"/>
      <c r="IA749" s="38"/>
      <c r="IB749" s="38"/>
      <c r="IC749" s="38"/>
      <c r="ID749" s="38"/>
      <c r="IE749" s="38"/>
      <c r="IF749" s="38"/>
      <c r="IG749" s="38"/>
      <c r="IH749" s="38"/>
    </row>
    <row r="750" ht="19.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38"/>
      <c r="DJ750" s="38"/>
      <c r="DK750" s="38"/>
      <c r="DL750" s="38"/>
      <c r="DM750" s="38"/>
      <c r="DN750" s="38"/>
      <c r="DO750" s="38"/>
      <c r="DP750" s="38"/>
      <c r="DQ750" s="38"/>
      <c r="DR750" s="38"/>
      <c r="DS750" s="38"/>
      <c r="DT750" s="38"/>
      <c r="DU750" s="38"/>
      <c r="DV750" s="38"/>
      <c r="DW750" s="38"/>
      <c r="DX750" s="38"/>
      <c r="DY750" s="38"/>
      <c r="DZ750" s="38"/>
      <c r="EA750" s="38"/>
      <c r="EB750" s="38"/>
      <c r="EC750" s="38"/>
      <c r="ED750" s="38"/>
      <c r="EE750" s="38"/>
      <c r="EF750" s="38"/>
      <c r="EG750" s="38"/>
      <c r="EH750" s="38"/>
      <c r="EI750" s="38"/>
      <c r="EJ750" s="38"/>
      <c r="EK750" s="38"/>
      <c r="EL750" s="38"/>
      <c r="EM750" s="38"/>
      <c r="EN750" s="38"/>
      <c r="EO750" s="38"/>
      <c r="EP750" s="38"/>
      <c r="EQ750" s="38"/>
      <c r="ER750" s="38"/>
      <c r="ES750" s="38"/>
      <c r="ET750" s="38"/>
      <c r="EU750" s="38"/>
      <c r="EV750" s="38"/>
      <c r="EW750" s="38"/>
      <c r="EX750" s="38"/>
      <c r="EY750" s="38"/>
      <c r="EZ750" s="38"/>
      <c r="FA750" s="38"/>
      <c r="FB750" s="38"/>
      <c r="FC750" s="38"/>
      <c r="FD750" s="38"/>
      <c r="FE750" s="38"/>
      <c r="FF750" s="38"/>
      <c r="FG750" s="38"/>
      <c r="FH750" s="38"/>
      <c r="FI750" s="38"/>
      <c r="FJ750" s="38"/>
      <c r="FK750" s="38"/>
      <c r="FL750" s="38"/>
      <c r="FM750" s="38"/>
      <c r="FN750" s="38"/>
      <c r="FO750" s="38"/>
      <c r="FP750" s="38"/>
      <c r="FQ750" s="38"/>
      <c r="FR750" s="38"/>
      <c r="FS750" s="38"/>
      <c r="FT750" s="38"/>
      <c r="FU750" s="38"/>
      <c r="FV750" s="38"/>
      <c r="FW750" s="38"/>
      <c r="FX750" s="38"/>
      <c r="FY750" s="38"/>
      <c r="FZ750" s="38"/>
      <c r="GA750" s="38"/>
      <c r="GB750" s="38"/>
      <c r="GC750" s="38"/>
      <c r="GD750" s="38"/>
      <c r="GE750" s="38"/>
      <c r="GF750" s="38"/>
      <c r="GG750" s="38"/>
      <c r="GH750" s="38"/>
      <c r="GI750" s="38"/>
      <c r="GJ750" s="38"/>
      <c r="GK750" s="38"/>
      <c r="GL750" s="38"/>
      <c r="GM750" s="38"/>
      <c r="GN750" s="38"/>
      <c r="GO750" s="38"/>
      <c r="GP750" s="38"/>
      <c r="GQ750" s="38"/>
      <c r="GR750" s="38"/>
      <c r="GS750" s="38"/>
      <c r="GT750" s="38"/>
      <c r="GU750" s="38"/>
      <c r="GV750" s="38"/>
      <c r="GW750" s="38"/>
      <c r="GX750" s="38"/>
      <c r="GY750" s="38"/>
      <c r="GZ750" s="38"/>
      <c r="HA750" s="38"/>
      <c r="HB750" s="38"/>
      <c r="HC750" s="38"/>
      <c r="HD750" s="38"/>
      <c r="HE750" s="38"/>
      <c r="HF750" s="38"/>
      <c r="HG750" s="38"/>
      <c r="HH750" s="38"/>
      <c r="HI750" s="38"/>
      <c r="HJ750" s="38"/>
      <c r="HK750" s="38"/>
      <c r="HL750" s="38"/>
      <c r="HM750" s="38"/>
      <c r="HN750" s="38"/>
      <c r="HO750" s="38"/>
      <c r="HP750" s="38"/>
      <c r="HQ750" s="38"/>
      <c r="HR750" s="38"/>
      <c r="HS750" s="38"/>
      <c r="HT750" s="38"/>
      <c r="HU750" s="38"/>
      <c r="HV750" s="38"/>
      <c r="HW750" s="38"/>
      <c r="HX750" s="38"/>
      <c r="HY750" s="38"/>
      <c r="HZ750" s="38"/>
      <c r="IA750" s="38"/>
      <c r="IB750" s="38"/>
      <c r="IC750" s="38"/>
      <c r="ID750" s="38"/>
      <c r="IE750" s="38"/>
      <c r="IF750" s="38"/>
      <c r="IG750" s="38"/>
      <c r="IH750" s="38"/>
    </row>
    <row r="751" ht="19.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38"/>
      <c r="DJ751" s="38"/>
      <c r="DK751" s="38"/>
      <c r="DL751" s="38"/>
      <c r="DM751" s="38"/>
      <c r="DN751" s="38"/>
      <c r="DO751" s="38"/>
      <c r="DP751" s="38"/>
      <c r="DQ751" s="38"/>
      <c r="DR751" s="38"/>
      <c r="DS751" s="38"/>
      <c r="DT751" s="38"/>
      <c r="DU751" s="38"/>
      <c r="DV751" s="38"/>
      <c r="DW751" s="38"/>
      <c r="DX751" s="38"/>
      <c r="DY751" s="38"/>
      <c r="DZ751" s="38"/>
      <c r="EA751" s="38"/>
      <c r="EB751" s="38"/>
      <c r="EC751" s="38"/>
      <c r="ED751" s="38"/>
      <c r="EE751" s="38"/>
      <c r="EF751" s="38"/>
      <c r="EG751" s="38"/>
      <c r="EH751" s="38"/>
      <c r="EI751" s="38"/>
      <c r="EJ751" s="38"/>
      <c r="EK751" s="38"/>
      <c r="EL751" s="38"/>
      <c r="EM751" s="38"/>
      <c r="EN751" s="38"/>
      <c r="EO751" s="38"/>
      <c r="EP751" s="38"/>
      <c r="EQ751" s="38"/>
      <c r="ER751" s="38"/>
      <c r="ES751" s="38"/>
      <c r="ET751" s="38"/>
      <c r="EU751" s="38"/>
      <c r="EV751" s="38"/>
      <c r="EW751" s="38"/>
      <c r="EX751" s="38"/>
      <c r="EY751" s="38"/>
      <c r="EZ751" s="38"/>
      <c r="FA751" s="38"/>
      <c r="FB751" s="38"/>
      <c r="FC751" s="38"/>
      <c r="FD751" s="38"/>
      <c r="FE751" s="38"/>
      <c r="FF751" s="38"/>
      <c r="FG751" s="38"/>
      <c r="FH751" s="38"/>
      <c r="FI751" s="38"/>
      <c r="FJ751" s="38"/>
      <c r="FK751" s="38"/>
      <c r="FL751" s="38"/>
      <c r="FM751" s="38"/>
      <c r="FN751" s="38"/>
      <c r="FO751" s="38"/>
      <c r="FP751" s="38"/>
      <c r="FQ751" s="38"/>
      <c r="FR751" s="38"/>
      <c r="FS751" s="38"/>
      <c r="FT751" s="38"/>
      <c r="FU751" s="38"/>
      <c r="FV751" s="38"/>
      <c r="FW751" s="38"/>
      <c r="FX751" s="38"/>
      <c r="FY751" s="38"/>
      <c r="FZ751" s="38"/>
      <c r="GA751" s="38"/>
      <c r="GB751" s="38"/>
      <c r="GC751" s="38"/>
      <c r="GD751" s="38"/>
      <c r="GE751" s="38"/>
      <c r="GF751" s="38"/>
      <c r="GG751" s="38"/>
      <c r="GH751" s="38"/>
      <c r="GI751" s="38"/>
      <c r="GJ751" s="38"/>
      <c r="GK751" s="38"/>
      <c r="GL751" s="38"/>
      <c r="GM751" s="38"/>
      <c r="GN751" s="38"/>
      <c r="GO751" s="38"/>
      <c r="GP751" s="38"/>
      <c r="GQ751" s="38"/>
      <c r="GR751" s="38"/>
      <c r="GS751" s="38"/>
      <c r="GT751" s="38"/>
      <c r="GU751" s="38"/>
      <c r="GV751" s="38"/>
      <c r="GW751" s="38"/>
      <c r="GX751" s="38"/>
      <c r="GY751" s="38"/>
      <c r="GZ751" s="38"/>
      <c r="HA751" s="38"/>
      <c r="HB751" s="38"/>
      <c r="HC751" s="38"/>
      <c r="HD751" s="38"/>
      <c r="HE751" s="38"/>
      <c r="HF751" s="38"/>
      <c r="HG751" s="38"/>
      <c r="HH751" s="38"/>
      <c r="HI751" s="38"/>
      <c r="HJ751" s="38"/>
      <c r="HK751" s="38"/>
      <c r="HL751" s="38"/>
      <c r="HM751" s="38"/>
      <c r="HN751" s="38"/>
      <c r="HO751" s="38"/>
      <c r="HP751" s="38"/>
      <c r="HQ751" s="38"/>
      <c r="HR751" s="38"/>
      <c r="HS751" s="38"/>
      <c r="HT751" s="38"/>
      <c r="HU751" s="38"/>
      <c r="HV751" s="38"/>
      <c r="HW751" s="38"/>
      <c r="HX751" s="38"/>
      <c r="HY751" s="38"/>
      <c r="HZ751" s="38"/>
      <c r="IA751" s="38"/>
      <c r="IB751" s="38"/>
      <c r="IC751" s="38"/>
      <c r="ID751" s="38"/>
      <c r="IE751" s="38"/>
      <c r="IF751" s="38"/>
      <c r="IG751" s="38"/>
      <c r="IH751" s="38"/>
    </row>
    <row r="752" ht="19.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  <c r="CH752" s="38"/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38"/>
      <c r="DJ752" s="38"/>
      <c r="DK752" s="38"/>
      <c r="DL752" s="38"/>
      <c r="DM752" s="38"/>
      <c r="DN752" s="38"/>
      <c r="DO752" s="38"/>
      <c r="DP752" s="38"/>
      <c r="DQ752" s="38"/>
      <c r="DR752" s="38"/>
      <c r="DS752" s="38"/>
      <c r="DT752" s="38"/>
      <c r="DU752" s="38"/>
      <c r="DV752" s="38"/>
      <c r="DW752" s="38"/>
      <c r="DX752" s="38"/>
      <c r="DY752" s="38"/>
      <c r="DZ752" s="38"/>
      <c r="EA752" s="38"/>
      <c r="EB752" s="38"/>
      <c r="EC752" s="38"/>
      <c r="ED752" s="38"/>
      <c r="EE752" s="38"/>
      <c r="EF752" s="38"/>
      <c r="EG752" s="38"/>
      <c r="EH752" s="38"/>
      <c r="EI752" s="38"/>
      <c r="EJ752" s="38"/>
      <c r="EK752" s="38"/>
      <c r="EL752" s="38"/>
      <c r="EM752" s="38"/>
      <c r="EN752" s="38"/>
      <c r="EO752" s="38"/>
      <c r="EP752" s="38"/>
      <c r="EQ752" s="38"/>
      <c r="ER752" s="38"/>
      <c r="ES752" s="38"/>
      <c r="ET752" s="38"/>
      <c r="EU752" s="38"/>
      <c r="EV752" s="38"/>
      <c r="EW752" s="38"/>
      <c r="EX752" s="38"/>
      <c r="EY752" s="38"/>
      <c r="EZ752" s="38"/>
      <c r="FA752" s="38"/>
      <c r="FB752" s="38"/>
      <c r="FC752" s="38"/>
      <c r="FD752" s="38"/>
      <c r="FE752" s="38"/>
      <c r="FF752" s="38"/>
      <c r="FG752" s="38"/>
      <c r="FH752" s="38"/>
      <c r="FI752" s="38"/>
      <c r="FJ752" s="38"/>
      <c r="FK752" s="38"/>
      <c r="FL752" s="38"/>
      <c r="FM752" s="38"/>
      <c r="FN752" s="38"/>
      <c r="FO752" s="38"/>
      <c r="FP752" s="38"/>
      <c r="FQ752" s="38"/>
      <c r="FR752" s="38"/>
      <c r="FS752" s="38"/>
      <c r="FT752" s="38"/>
      <c r="FU752" s="38"/>
      <c r="FV752" s="38"/>
      <c r="FW752" s="38"/>
      <c r="FX752" s="38"/>
      <c r="FY752" s="38"/>
      <c r="FZ752" s="38"/>
      <c r="GA752" s="38"/>
      <c r="GB752" s="38"/>
      <c r="GC752" s="38"/>
      <c r="GD752" s="38"/>
      <c r="GE752" s="38"/>
      <c r="GF752" s="38"/>
      <c r="GG752" s="38"/>
      <c r="GH752" s="38"/>
      <c r="GI752" s="38"/>
      <c r="GJ752" s="38"/>
      <c r="GK752" s="38"/>
      <c r="GL752" s="38"/>
      <c r="GM752" s="38"/>
      <c r="GN752" s="38"/>
      <c r="GO752" s="38"/>
      <c r="GP752" s="38"/>
      <c r="GQ752" s="38"/>
      <c r="GR752" s="38"/>
      <c r="GS752" s="38"/>
      <c r="GT752" s="38"/>
      <c r="GU752" s="38"/>
      <c r="GV752" s="38"/>
      <c r="GW752" s="38"/>
      <c r="GX752" s="38"/>
      <c r="GY752" s="38"/>
      <c r="GZ752" s="38"/>
      <c r="HA752" s="38"/>
      <c r="HB752" s="38"/>
      <c r="HC752" s="38"/>
      <c r="HD752" s="38"/>
      <c r="HE752" s="38"/>
      <c r="HF752" s="38"/>
      <c r="HG752" s="38"/>
      <c r="HH752" s="38"/>
      <c r="HI752" s="38"/>
      <c r="HJ752" s="38"/>
      <c r="HK752" s="38"/>
      <c r="HL752" s="38"/>
      <c r="HM752" s="38"/>
      <c r="HN752" s="38"/>
      <c r="HO752" s="38"/>
      <c r="HP752" s="38"/>
      <c r="HQ752" s="38"/>
      <c r="HR752" s="38"/>
      <c r="HS752" s="38"/>
      <c r="HT752" s="38"/>
      <c r="HU752" s="38"/>
      <c r="HV752" s="38"/>
      <c r="HW752" s="38"/>
      <c r="HX752" s="38"/>
      <c r="HY752" s="38"/>
      <c r="HZ752" s="38"/>
      <c r="IA752" s="38"/>
      <c r="IB752" s="38"/>
      <c r="IC752" s="38"/>
      <c r="ID752" s="38"/>
      <c r="IE752" s="38"/>
      <c r="IF752" s="38"/>
      <c r="IG752" s="38"/>
      <c r="IH752" s="38"/>
    </row>
    <row r="753" ht="19.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/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38"/>
      <c r="DJ753" s="38"/>
      <c r="DK753" s="38"/>
      <c r="DL753" s="38"/>
      <c r="DM753" s="38"/>
      <c r="DN753" s="38"/>
      <c r="DO753" s="38"/>
      <c r="DP753" s="38"/>
      <c r="DQ753" s="38"/>
      <c r="DR753" s="38"/>
      <c r="DS753" s="38"/>
      <c r="DT753" s="38"/>
      <c r="DU753" s="38"/>
      <c r="DV753" s="38"/>
      <c r="DW753" s="38"/>
      <c r="DX753" s="38"/>
      <c r="DY753" s="38"/>
      <c r="DZ753" s="38"/>
      <c r="EA753" s="38"/>
      <c r="EB753" s="38"/>
      <c r="EC753" s="38"/>
      <c r="ED753" s="38"/>
      <c r="EE753" s="38"/>
      <c r="EF753" s="38"/>
      <c r="EG753" s="38"/>
      <c r="EH753" s="38"/>
      <c r="EI753" s="38"/>
      <c r="EJ753" s="38"/>
      <c r="EK753" s="38"/>
      <c r="EL753" s="38"/>
      <c r="EM753" s="38"/>
      <c r="EN753" s="38"/>
      <c r="EO753" s="38"/>
      <c r="EP753" s="38"/>
      <c r="EQ753" s="38"/>
      <c r="ER753" s="38"/>
      <c r="ES753" s="38"/>
      <c r="ET753" s="38"/>
      <c r="EU753" s="38"/>
      <c r="EV753" s="38"/>
      <c r="EW753" s="38"/>
      <c r="EX753" s="38"/>
      <c r="EY753" s="38"/>
      <c r="EZ753" s="38"/>
      <c r="FA753" s="38"/>
      <c r="FB753" s="38"/>
      <c r="FC753" s="38"/>
      <c r="FD753" s="38"/>
      <c r="FE753" s="38"/>
      <c r="FF753" s="38"/>
      <c r="FG753" s="38"/>
      <c r="FH753" s="38"/>
      <c r="FI753" s="38"/>
      <c r="FJ753" s="38"/>
      <c r="FK753" s="38"/>
      <c r="FL753" s="38"/>
      <c r="FM753" s="38"/>
      <c r="FN753" s="38"/>
      <c r="FO753" s="38"/>
      <c r="FP753" s="38"/>
      <c r="FQ753" s="38"/>
      <c r="FR753" s="38"/>
      <c r="FS753" s="38"/>
      <c r="FT753" s="38"/>
      <c r="FU753" s="38"/>
      <c r="FV753" s="38"/>
      <c r="FW753" s="38"/>
      <c r="FX753" s="38"/>
      <c r="FY753" s="38"/>
      <c r="FZ753" s="38"/>
      <c r="GA753" s="38"/>
      <c r="GB753" s="38"/>
      <c r="GC753" s="38"/>
      <c r="GD753" s="38"/>
      <c r="GE753" s="38"/>
      <c r="GF753" s="38"/>
      <c r="GG753" s="38"/>
      <c r="GH753" s="38"/>
      <c r="GI753" s="38"/>
      <c r="GJ753" s="38"/>
      <c r="GK753" s="38"/>
      <c r="GL753" s="38"/>
      <c r="GM753" s="38"/>
      <c r="GN753" s="38"/>
      <c r="GO753" s="38"/>
      <c r="GP753" s="38"/>
      <c r="GQ753" s="38"/>
      <c r="GR753" s="38"/>
      <c r="GS753" s="38"/>
      <c r="GT753" s="38"/>
      <c r="GU753" s="38"/>
      <c r="GV753" s="38"/>
      <c r="GW753" s="38"/>
      <c r="GX753" s="38"/>
      <c r="GY753" s="38"/>
      <c r="GZ753" s="38"/>
      <c r="HA753" s="38"/>
      <c r="HB753" s="38"/>
      <c r="HC753" s="38"/>
      <c r="HD753" s="38"/>
      <c r="HE753" s="38"/>
      <c r="HF753" s="38"/>
      <c r="HG753" s="38"/>
      <c r="HH753" s="38"/>
      <c r="HI753" s="38"/>
      <c r="HJ753" s="38"/>
      <c r="HK753" s="38"/>
      <c r="HL753" s="38"/>
      <c r="HM753" s="38"/>
      <c r="HN753" s="38"/>
      <c r="HO753" s="38"/>
      <c r="HP753" s="38"/>
      <c r="HQ753" s="38"/>
      <c r="HR753" s="38"/>
      <c r="HS753" s="38"/>
      <c r="HT753" s="38"/>
      <c r="HU753" s="38"/>
      <c r="HV753" s="38"/>
      <c r="HW753" s="38"/>
      <c r="HX753" s="38"/>
      <c r="HY753" s="38"/>
      <c r="HZ753" s="38"/>
      <c r="IA753" s="38"/>
      <c r="IB753" s="38"/>
      <c r="IC753" s="38"/>
      <c r="ID753" s="38"/>
      <c r="IE753" s="38"/>
      <c r="IF753" s="38"/>
      <c r="IG753" s="38"/>
      <c r="IH753" s="38"/>
    </row>
    <row r="754" ht="19.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38"/>
      <c r="DJ754" s="38"/>
      <c r="DK754" s="38"/>
      <c r="DL754" s="38"/>
      <c r="DM754" s="38"/>
      <c r="DN754" s="38"/>
      <c r="DO754" s="38"/>
      <c r="DP754" s="38"/>
      <c r="DQ754" s="38"/>
      <c r="DR754" s="38"/>
      <c r="DS754" s="38"/>
      <c r="DT754" s="38"/>
      <c r="DU754" s="38"/>
      <c r="DV754" s="38"/>
      <c r="DW754" s="38"/>
      <c r="DX754" s="38"/>
      <c r="DY754" s="38"/>
      <c r="DZ754" s="38"/>
      <c r="EA754" s="38"/>
      <c r="EB754" s="38"/>
      <c r="EC754" s="38"/>
      <c r="ED754" s="38"/>
      <c r="EE754" s="38"/>
      <c r="EF754" s="38"/>
      <c r="EG754" s="38"/>
      <c r="EH754" s="38"/>
      <c r="EI754" s="38"/>
      <c r="EJ754" s="38"/>
      <c r="EK754" s="38"/>
      <c r="EL754" s="38"/>
      <c r="EM754" s="38"/>
      <c r="EN754" s="38"/>
      <c r="EO754" s="38"/>
      <c r="EP754" s="38"/>
      <c r="EQ754" s="38"/>
      <c r="ER754" s="38"/>
      <c r="ES754" s="38"/>
      <c r="ET754" s="38"/>
      <c r="EU754" s="38"/>
      <c r="EV754" s="38"/>
      <c r="EW754" s="38"/>
      <c r="EX754" s="38"/>
      <c r="EY754" s="38"/>
      <c r="EZ754" s="38"/>
      <c r="FA754" s="38"/>
      <c r="FB754" s="38"/>
      <c r="FC754" s="38"/>
      <c r="FD754" s="38"/>
      <c r="FE754" s="38"/>
      <c r="FF754" s="38"/>
      <c r="FG754" s="38"/>
      <c r="FH754" s="38"/>
      <c r="FI754" s="38"/>
      <c r="FJ754" s="38"/>
      <c r="FK754" s="38"/>
      <c r="FL754" s="38"/>
      <c r="FM754" s="38"/>
      <c r="FN754" s="38"/>
      <c r="FO754" s="38"/>
      <c r="FP754" s="38"/>
      <c r="FQ754" s="38"/>
      <c r="FR754" s="38"/>
      <c r="FS754" s="38"/>
      <c r="FT754" s="38"/>
      <c r="FU754" s="38"/>
      <c r="FV754" s="38"/>
      <c r="FW754" s="38"/>
      <c r="FX754" s="38"/>
      <c r="FY754" s="38"/>
      <c r="FZ754" s="38"/>
      <c r="GA754" s="38"/>
      <c r="GB754" s="38"/>
      <c r="GC754" s="38"/>
      <c r="GD754" s="38"/>
      <c r="GE754" s="38"/>
      <c r="GF754" s="38"/>
      <c r="GG754" s="38"/>
      <c r="GH754" s="38"/>
      <c r="GI754" s="38"/>
      <c r="GJ754" s="38"/>
      <c r="GK754" s="38"/>
      <c r="GL754" s="38"/>
      <c r="GM754" s="38"/>
      <c r="GN754" s="38"/>
      <c r="GO754" s="38"/>
      <c r="GP754" s="38"/>
      <c r="GQ754" s="38"/>
      <c r="GR754" s="38"/>
      <c r="GS754" s="38"/>
      <c r="GT754" s="38"/>
      <c r="GU754" s="38"/>
      <c r="GV754" s="38"/>
      <c r="GW754" s="38"/>
      <c r="GX754" s="38"/>
      <c r="GY754" s="38"/>
      <c r="GZ754" s="38"/>
      <c r="HA754" s="38"/>
      <c r="HB754" s="38"/>
      <c r="HC754" s="38"/>
      <c r="HD754" s="38"/>
      <c r="HE754" s="38"/>
      <c r="HF754" s="38"/>
      <c r="HG754" s="38"/>
      <c r="HH754" s="38"/>
      <c r="HI754" s="38"/>
      <c r="HJ754" s="38"/>
      <c r="HK754" s="38"/>
      <c r="HL754" s="38"/>
      <c r="HM754" s="38"/>
      <c r="HN754" s="38"/>
      <c r="HO754" s="38"/>
      <c r="HP754" s="38"/>
      <c r="HQ754" s="38"/>
      <c r="HR754" s="38"/>
      <c r="HS754" s="38"/>
      <c r="HT754" s="38"/>
      <c r="HU754" s="38"/>
      <c r="HV754" s="38"/>
      <c r="HW754" s="38"/>
      <c r="HX754" s="38"/>
      <c r="HY754" s="38"/>
      <c r="HZ754" s="38"/>
      <c r="IA754" s="38"/>
      <c r="IB754" s="38"/>
      <c r="IC754" s="38"/>
      <c r="ID754" s="38"/>
      <c r="IE754" s="38"/>
      <c r="IF754" s="38"/>
      <c r="IG754" s="38"/>
      <c r="IH754" s="38"/>
    </row>
    <row r="755" ht="19.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38"/>
      <c r="DJ755" s="38"/>
      <c r="DK755" s="38"/>
      <c r="DL755" s="38"/>
      <c r="DM755" s="38"/>
      <c r="DN755" s="38"/>
      <c r="DO755" s="38"/>
      <c r="DP755" s="38"/>
      <c r="DQ755" s="38"/>
      <c r="DR755" s="38"/>
      <c r="DS755" s="38"/>
      <c r="DT755" s="38"/>
      <c r="DU755" s="38"/>
      <c r="DV755" s="38"/>
      <c r="DW755" s="38"/>
      <c r="DX755" s="38"/>
      <c r="DY755" s="38"/>
      <c r="DZ755" s="38"/>
      <c r="EA755" s="38"/>
      <c r="EB755" s="38"/>
      <c r="EC755" s="38"/>
      <c r="ED755" s="38"/>
      <c r="EE755" s="38"/>
      <c r="EF755" s="38"/>
      <c r="EG755" s="38"/>
      <c r="EH755" s="38"/>
      <c r="EI755" s="38"/>
      <c r="EJ755" s="38"/>
      <c r="EK755" s="38"/>
      <c r="EL755" s="38"/>
      <c r="EM755" s="38"/>
      <c r="EN755" s="38"/>
      <c r="EO755" s="38"/>
      <c r="EP755" s="38"/>
      <c r="EQ755" s="38"/>
      <c r="ER755" s="38"/>
      <c r="ES755" s="38"/>
      <c r="ET755" s="38"/>
      <c r="EU755" s="38"/>
      <c r="EV755" s="38"/>
      <c r="EW755" s="38"/>
      <c r="EX755" s="38"/>
      <c r="EY755" s="38"/>
      <c r="EZ755" s="38"/>
      <c r="FA755" s="38"/>
      <c r="FB755" s="38"/>
      <c r="FC755" s="38"/>
      <c r="FD755" s="38"/>
      <c r="FE755" s="38"/>
      <c r="FF755" s="38"/>
      <c r="FG755" s="38"/>
      <c r="FH755" s="38"/>
      <c r="FI755" s="38"/>
      <c r="FJ755" s="38"/>
      <c r="FK755" s="38"/>
      <c r="FL755" s="38"/>
      <c r="FM755" s="38"/>
      <c r="FN755" s="38"/>
      <c r="FO755" s="38"/>
      <c r="FP755" s="38"/>
      <c r="FQ755" s="38"/>
      <c r="FR755" s="38"/>
      <c r="FS755" s="38"/>
      <c r="FT755" s="38"/>
      <c r="FU755" s="38"/>
      <c r="FV755" s="38"/>
      <c r="FW755" s="38"/>
      <c r="FX755" s="38"/>
      <c r="FY755" s="38"/>
      <c r="FZ755" s="38"/>
      <c r="GA755" s="38"/>
      <c r="GB755" s="38"/>
      <c r="GC755" s="38"/>
      <c r="GD755" s="38"/>
      <c r="GE755" s="38"/>
      <c r="GF755" s="38"/>
      <c r="GG755" s="38"/>
      <c r="GH755" s="38"/>
      <c r="GI755" s="38"/>
      <c r="GJ755" s="38"/>
      <c r="GK755" s="38"/>
      <c r="GL755" s="38"/>
      <c r="GM755" s="38"/>
      <c r="GN755" s="38"/>
      <c r="GO755" s="38"/>
      <c r="GP755" s="38"/>
      <c r="GQ755" s="38"/>
      <c r="GR755" s="38"/>
      <c r="GS755" s="38"/>
      <c r="GT755" s="38"/>
      <c r="GU755" s="38"/>
      <c r="GV755" s="38"/>
      <c r="GW755" s="38"/>
      <c r="GX755" s="38"/>
      <c r="GY755" s="38"/>
      <c r="GZ755" s="38"/>
      <c r="HA755" s="38"/>
      <c r="HB755" s="38"/>
      <c r="HC755" s="38"/>
      <c r="HD755" s="38"/>
      <c r="HE755" s="38"/>
      <c r="HF755" s="38"/>
      <c r="HG755" s="38"/>
      <c r="HH755" s="38"/>
      <c r="HI755" s="38"/>
      <c r="HJ755" s="38"/>
      <c r="HK755" s="38"/>
      <c r="HL755" s="38"/>
      <c r="HM755" s="38"/>
      <c r="HN755" s="38"/>
      <c r="HO755" s="38"/>
      <c r="HP755" s="38"/>
      <c r="HQ755" s="38"/>
      <c r="HR755" s="38"/>
      <c r="HS755" s="38"/>
      <c r="HT755" s="38"/>
      <c r="HU755" s="38"/>
      <c r="HV755" s="38"/>
      <c r="HW755" s="38"/>
      <c r="HX755" s="38"/>
      <c r="HY755" s="38"/>
      <c r="HZ755" s="38"/>
      <c r="IA755" s="38"/>
      <c r="IB755" s="38"/>
      <c r="IC755" s="38"/>
      <c r="ID755" s="38"/>
      <c r="IE755" s="38"/>
      <c r="IF755" s="38"/>
      <c r="IG755" s="38"/>
      <c r="IH755" s="38"/>
    </row>
    <row r="756" ht="19.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  <c r="CH756" s="38"/>
      <c r="CI756" s="38"/>
      <c r="CJ756" s="38"/>
      <c r="CK756" s="38"/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38"/>
      <c r="DJ756" s="38"/>
      <c r="DK756" s="38"/>
      <c r="DL756" s="38"/>
      <c r="DM756" s="38"/>
      <c r="DN756" s="38"/>
      <c r="DO756" s="38"/>
      <c r="DP756" s="38"/>
      <c r="DQ756" s="38"/>
      <c r="DR756" s="38"/>
      <c r="DS756" s="38"/>
      <c r="DT756" s="38"/>
      <c r="DU756" s="38"/>
      <c r="DV756" s="38"/>
      <c r="DW756" s="38"/>
      <c r="DX756" s="38"/>
      <c r="DY756" s="38"/>
      <c r="DZ756" s="38"/>
      <c r="EA756" s="38"/>
      <c r="EB756" s="38"/>
      <c r="EC756" s="38"/>
      <c r="ED756" s="38"/>
      <c r="EE756" s="38"/>
      <c r="EF756" s="38"/>
      <c r="EG756" s="38"/>
      <c r="EH756" s="38"/>
      <c r="EI756" s="38"/>
      <c r="EJ756" s="38"/>
      <c r="EK756" s="38"/>
      <c r="EL756" s="38"/>
      <c r="EM756" s="38"/>
      <c r="EN756" s="38"/>
      <c r="EO756" s="38"/>
      <c r="EP756" s="38"/>
      <c r="EQ756" s="38"/>
      <c r="ER756" s="38"/>
      <c r="ES756" s="38"/>
      <c r="ET756" s="38"/>
      <c r="EU756" s="38"/>
      <c r="EV756" s="38"/>
      <c r="EW756" s="38"/>
      <c r="EX756" s="38"/>
      <c r="EY756" s="38"/>
      <c r="EZ756" s="38"/>
      <c r="FA756" s="38"/>
      <c r="FB756" s="38"/>
      <c r="FC756" s="38"/>
      <c r="FD756" s="38"/>
      <c r="FE756" s="38"/>
      <c r="FF756" s="38"/>
      <c r="FG756" s="38"/>
      <c r="FH756" s="38"/>
      <c r="FI756" s="38"/>
      <c r="FJ756" s="38"/>
      <c r="FK756" s="38"/>
      <c r="FL756" s="38"/>
      <c r="FM756" s="38"/>
      <c r="FN756" s="38"/>
      <c r="FO756" s="38"/>
      <c r="FP756" s="38"/>
      <c r="FQ756" s="38"/>
      <c r="FR756" s="38"/>
      <c r="FS756" s="38"/>
      <c r="FT756" s="38"/>
      <c r="FU756" s="38"/>
      <c r="FV756" s="38"/>
      <c r="FW756" s="38"/>
      <c r="FX756" s="38"/>
      <c r="FY756" s="38"/>
      <c r="FZ756" s="38"/>
      <c r="GA756" s="38"/>
      <c r="GB756" s="38"/>
      <c r="GC756" s="38"/>
      <c r="GD756" s="38"/>
      <c r="GE756" s="38"/>
      <c r="GF756" s="38"/>
      <c r="GG756" s="38"/>
      <c r="GH756" s="38"/>
      <c r="GI756" s="38"/>
      <c r="GJ756" s="38"/>
      <c r="GK756" s="38"/>
      <c r="GL756" s="38"/>
      <c r="GM756" s="38"/>
      <c r="GN756" s="38"/>
      <c r="GO756" s="38"/>
      <c r="GP756" s="38"/>
      <c r="GQ756" s="38"/>
      <c r="GR756" s="38"/>
      <c r="GS756" s="38"/>
      <c r="GT756" s="38"/>
      <c r="GU756" s="38"/>
      <c r="GV756" s="38"/>
      <c r="GW756" s="38"/>
      <c r="GX756" s="38"/>
      <c r="GY756" s="38"/>
      <c r="GZ756" s="38"/>
      <c r="HA756" s="38"/>
      <c r="HB756" s="38"/>
      <c r="HC756" s="38"/>
      <c r="HD756" s="38"/>
      <c r="HE756" s="38"/>
      <c r="HF756" s="38"/>
      <c r="HG756" s="38"/>
      <c r="HH756" s="38"/>
      <c r="HI756" s="38"/>
      <c r="HJ756" s="38"/>
      <c r="HK756" s="38"/>
      <c r="HL756" s="38"/>
      <c r="HM756" s="38"/>
      <c r="HN756" s="38"/>
      <c r="HO756" s="38"/>
      <c r="HP756" s="38"/>
      <c r="HQ756" s="38"/>
      <c r="HR756" s="38"/>
      <c r="HS756" s="38"/>
      <c r="HT756" s="38"/>
      <c r="HU756" s="38"/>
      <c r="HV756" s="38"/>
      <c r="HW756" s="38"/>
      <c r="HX756" s="38"/>
      <c r="HY756" s="38"/>
      <c r="HZ756" s="38"/>
      <c r="IA756" s="38"/>
      <c r="IB756" s="38"/>
      <c r="IC756" s="38"/>
      <c r="ID756" s="38"/>
      <c r="IE756" s="38"/>
      <c r="IF756" s="38"/>
      <c r="IG756" s="38"/>
      <c r="IH756" s="38"/>
    </row>
    <row r="757" ht="19.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38"/>
      <c r="DJ757" s="38"/>
      <c r="DK757" s="38"/>
      <c r="DL757" s="38"/>
      <c r="DM757" s="38"/>
      <c r="DN757" s="38"/>
      <c r="DO757" s="38"/>
      <c r="DP757" s="38"/>
      <c r="DQ757" s="38"/>
      <c r="DR757" s="38"/>
      <c r="DS757" s="38"/>
      <c r="DT757" s="38"/>
      <c r="DU757" s="38"/>
      <c r="DV757" s="38"/>
      <c r="DW757" s="38"/>
      <c r="DX757" s="38"/>
      <c r="DY757" s="38"/>
      <c r="DZ757" s="38"/>
      <c r="EA757" s="38"/>
      <c r="EB757" s="38"/>
      <c r="EC757" s="38"/>
      <c r="ED757" s="38"/>
      <c r="EE757" s="38"/>
      <c r="EF757" s="38"/>
      <c r="EG757" s="38"/>
      <c r="EH757" s="38"/>
      <c r="EI757" s="38"/>
      <c r="EJ757" s="38"/>
      <c r="EK757" s="38"/>
      <c r="EL757" s="38"/>
      <c r="EM757" s="38"/>
      <c r="EN757" s="38"/>
      <c r="EO757" s="38"/>
      <c r="EP757" s="38"/>
      <c r="EQ757" s="38"/>
      <c r="ER757" s="38"/>
      <c r="ES757" s="38"/>
      <c r="ET757" s="38"/>
      <c r="EU757" s="38"/>
      <c r="EV757" s="38"/>
      <c r="EW757" s="38"/>
      <c r="EX757" s="38"/>
      <c r="EY757" s="38"/>
      <c r="EZ757" s="38"/>
      <c r="FA757" s="38"/>
      <c r="FB757" s="38"/>
      <c r="FC757" s="38"/>
      <c r="FD757" s="38"/>
      <c r="FE757" s="38"/>
      <c r="FF757" s="38"/>
      <c r="FG757" s="38"/>
      <c r="FH757" s="38"/>
      <c r="FI757" s="38"/>
      <c r="FJ757" s="38"/>
      <c r="FK757" s="38"/>
      <c r="FL757" s="38"/>
      <c r="FM757" s="38"/>
      <c r="FN757" s="38"/>
      <c r="FO757" s="38"/>
      <c r="FP757" s="38"/>
      <c r="FQ757" s="38"/>
      <c r="FR757" s="38"/>
      <c r="FS757" s="38"/>
      <c r="FT757" s="38"/>
      <c r="FU757" s="38"/>
      <c r="FV757" s="38"/>
      <c r="FW757" s="38"/>
      <c r="FX757" s="38"/>
      <c r="FY757" s="38"/>
      <c r="FZ757" s="38"/>
      <c r="GA757" s="38"/>
      <c r="GB757" s="38"/>
      <c r="GC757" s="38"/>
      <c r="GD757" s="38"/>
      <c r="GE757" s="38"/>
      <c r="GF757" s="38"/>
      <c r="GG757" s="38"/>
      <c r="GH757" s="38"/>
      <c r="GI757" s="38"/>
      <c r="GJ757" s="38"/>
      <c r="GK757" s="38"/>
      <c r="GL757" s="38"/>
      <c r="GM757" s="38"/>
      <c r="GN757" s="38"/>
      <c r="GO757" s="38"/>
      <c r="GP757" s="38"/>
      <c r="GQ757" s="38"/>
      <c r="GR757" s="38"/>
      <c r="GS757" s="38"/>
      <c r="GT757" s="38"/>
      <c r="GU757" s="38"/>
      <c r="GV757" s="38"/>
      <c r="GW757" s="38"/>
      <c r="GX757" s="38"/>
      <c r="GY757" s="38"/>
      <c r="GZ757" s="38"/>
      <c r="HA757" s="38"/>
      <c r="HB757" s="38"/>
      <c r="HC757" s="38"/>
      <c r="HD757" s="38"/>
      <c r="HE757" s="38"/>
      <c r="HF757" s="38"/>
      <c r="HG757" s="38"/>
      <c r="HH757" s="38"/>
      <c r="HI757" s="38"/>
      <c r="HJ757" s="38"/>
      <c r="HK757" s="38"/>
      <c r="HL757" s="38"/>
      <c r="HM757" s="38"/>
      <c r="HN757" s="38"/>
      <c r="HO757" s="38"/>
      <c r="HP757" s="38"/>
      <c r="HQ757" s="38"/>
      <c r="HR757" s="38"/>
      <c r="HS757" s="38"/>
      <c r="HT757" s="38"/>
      <c r="HU757" s="38"/>
      <c r="HV757" s="38"/>
      <c r="HW757" s="38"/>
      <c r="HX757" s="38"/>
      <c r="HY757" s="38"/>
      <c r="HZ757" s="38"/>
      <c r="IA757" s="38"/>
      <c r="IB757" s="38"/>
      <c r="IC757" s="38"/>
      <c r="ID757" s="38"/>
      <c r="IE757" s="38"/>
      <c r="IF757" s="38"/>
      <c r="IG757" s="38"/>
      <c r="IH757" s="38"/>
    </row>
    <row r="758" ht="19.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38"/>
      <c r="DJ758" s="38"/>
      <c r="DK758" s="38"/>
      <c r="DL758" s="38"/>
      <c r="DM758" s="38"/>
      <c r="DN758" s="38"/>
      <c r="DO758" s="38"/>
      <c r="DP758" s="38"/>
      <c r="DQ758" s="38"/>
      <c r="DR758" s="38"/>
      <c r="DS758" s="38"/>
      <c r="DT758" s="38"/>
      <c r="DU758" s="38"/>
      <c r="DV758" s="38"/>
      <c r="DW758" s="38"/>
      <c r="DX758" s="38"/>
      <c r="DY758" s="38"/>
      <c r="DZ758" s="38"/>
      <c r="EA758" s="38"/>
      <c r="EB758" s="38"/>
      <c r="EC758" s="38"/>
      <c r="ED758" s="38"/>
      <c r="EE758" s="38"/>
      <c r="EF758" s="38"/>
      <c r="EG758" s="38"/>
      <c r="EH758" s="38"/>
      <c r="EI758" s="38"/>
      <c r="EJ758" s="38"/>
      <c r="EK758" s="38"/>
      <c r="EL758" s="38"/>
      <c r="EM758" s="38"/>
      <c r="EN758" s="38"/>
      <c r="EO758" s="38"/>
      <c r="EP758" s="38"/>
      <c r="EQ758" s="38"/>
      <c r="ER758" s="38"/>
      <c r="ES758" s="38"/>
      <c r="ET758" s="38"/>
      <c r="EU758" s="38"/>
      <c r="EV758" s="38"/>
      <c r="EW758" s="38"/>
      <c r="EX758" s="38"/>
      <c r="EY758" s="38"/>
      <c r="EZ758" s="38"/>
      <c r="FA758" s="38"/>
      <c r="FB758" s="38"/>
      <c r="FC758" s="38"/>
      <c r="FD758" s="38"/>
      <c r="FE758" s="38"/>
      <c r="FF758" s="38"/>
      <c r="FG758" s="38"/>
      <c r="FH758" s="38"/>
      <c r="FI758" s="38"/>
      <c r="FJ758" s="38"/>
      <c r="FK758" s="38"/>
      <c r="FL758" s="38"/>
      <c r="FM758" s="38"/>
      <c r="FN758" s="38"/>
      <c r="FO758" s="38"/>
      <c r="FP758" s="38"/>
      <c r="FQ758" s="38"/>
      <c r="FR758" s="38"/>
      <c r="FS758" s="38"/>
      <c r="FT758" s="38"/>
      <c r="FU758" s="38"/>
      <c r="FV758" s="38"/>
      <c r="FW758" s="38"/>
      <c r="FX758" s="38"/>
      <c r="FY758" s="38"/>
      <c r="FZ758" s="38"/>
      <c r="GA758" s="38"/>
      <c r="GB758" s="38"/>
      <c r="GC758" s="38"/>
      <c r="GD758" s="38"/>
      <c r="GE758" s="38"/>
      <c r="GF758" s="38"/>
      <c r="GG758" s="38"/>
      <c r="GH758" s="38"/>
      <c r="GI758" s="38"/>
      <c r="GJ758" s="38"/>
      <c r="GK758" s="38"/>
      <c r="GL758" s="38"/>
      <c r="GM758" s="38"/>
      <c r="GN758" s="38"/>
      <c r="GO758" s="38"/>
      <c r="GP758" s="38"/>
      <c r="GQ758" s="38"/>
      <c r="GR758" s="38"/>
      <c r="GS758" s="38"/>
      <c r="GT758" s="38"/>
      <c r="GU758" s="38"/>
      <c r="GV758" s="38"/>
      <c r="GW758" s="38"/>
      <c r="GX758" s="38"/>
      <c r="GY758" s="38"/>
      <c r="GZ758" s="38"/>
      <c r="HA758" s="38"/>
      <c r="HB758" s="38"/>
      <c r="HC758" s="38"/>
      <c r="HD758" s="38"/>
      <c r="HE758" s="38"/>
      <c r="HF758" s="38"/>
      <c r="HG758" s="38"/>
      <c r="HH758" s="38"/>
      <c r="HI758" s="38"/>
      <c r="HJ758" s="38"/>
      <c r="HK758" s="38"/>
      <c r="HL758" s="38"/>
      <c r="HM758" s="38"/>
      <c r="HN758" s="38"/>
      <c r="HO758" s="38"/>
      <c r="HP758" s="38"/>
      <c r="HQ758" s="38"/>
      <c r="HR758" s="38"/>
      <c r="HS758" s="38"/>
      <c r="HT758" s="38"/>
      <c r="HU758" s="38"/>
      <c r="HV758" s="38"/>
      <c r="HW758" s="38"/>
      <c r="HX758" s="38"/>
      <c r="HY758" s="38"/>
      <c r="HZ758" s="38"/>
      <c r="IA758" s="38"/>
      <c r="IB758" s="38"/>
      <c r="IC758" s="38"/>
      <c r="ID758" s="38"/>
      <c r="IE758" s="38"/>
      <c r="IF758" s="38"/>
      <c r="IG758" s="38"/>
      <c r="IH758" s="38"/>
    </row>
    <row r="759" ht="19.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38"/>
      <c r="DJ759" s="38"/>
      <c r="DK759" s="38"/>
      <c r="DL759" s="38"/>
      <c r="DM759" s="38"/>
      <c r="DN759" s="38"/>
      <c r="DO759" s="38"/>
      <c r="DP759" s="38"/>
      <c r="DQ759" s="38"/>
      <c r="DR759" s="38"/>
      <c r="DS759" s="38"/>
      <c r="DT759" s="38"/>
      <c r="DU759" s="38"/>
      <c r="DV759" s="38"/>
      <c r="DW759" s="38"/>
      <c r="DX759" s="38"/>
      <c r="DY759" s="38"/>
      <c r="DZ759" s="38"/>
      <c r="EA759" s="38"/>
      <c r="EB759" s="38"/>
      <c r="EC759" s="38"/>
      <c r="ED759" s="38"/>
      <c r="EE759" s="38"/>
      <c r="EF759" s="38"/>
      <c r="EG759" s="38"/>
      <c r="EH759" s="38"/>
      <c r="EI759" s="38"/>
      <c r="EJ759" s="38"/>
      <c r="EK759" s="38"/>
      <c r="EL759" s="38"/>
      <c r="EM759" s="38"/>
      <c r="EN759" s="38"/>
      <c r="EO759" s="38"/>
      <c r="EP759" s="38"/>
      <c r="EQ759" s="38"/>
      <c r="ER759" s="38"/>
      <c r="ES759" s="38"/>
      <c r="ET759" s="38"/>
      <c r="EU759" s="38"/>
      <c r="EV759" s="38"/>
      <c r="EW759" s="38"/>
      <c r="EX759" s="38"/>
      <c r="EY759" s="38"/>
      <c r="EZ759" s="38"/>
      <c r="FA759" s="38"/>
      <c r="FB759" s="38"/>
      <c r="FC759" s="38"/>
      <c r="FD759" s="38"/>
      <c r="FE759" s="38"/>
      <c r="FF759" s="38"/>
      <c r="FG759" s="38"/>
      <c r="FH759" s="38"/>
      <c r="FI759" s="38"/>
      <c r="FJ759" s="38"/>
      <c r="FK759" s="38"/>
      <c r="FL759" s="38"/>
      <c r="FM759" s="38"/>
      <c r="FN759" s="38"/>
      <c r="FO759" s="38"/>
      <c r="FP759" s="38"/>
      <c r="FQ759" s="38"/>
      <c r="FR759" s="38"/>
      <c r="FS759" s="38"/>
      <c r="FT759" s="38"/>
      <c r="FU759" s="38"/>
      <c r="FV759" s="38"/>
      <c r="FW759" s="38"/>
      <c r="FX759" s="38"/>
      <c r="FY759" s="38"/>
      <c r="FZ759" s="38"/>
      <c r="GA759" s="38"/>
      <c r="GB759" s="38"/>
      <c r="GC759" s="38"/>
      <c r="GD759" s="38"/>
      <c r="GE759" s="38"/>
      <c r="GF759" s="38"/>
      <c r="GG759" s="38"/>
      <c r="GH759" s="38"/>
      <c r="GI759" s="38"/>
      <c r="GJ759" s="38"/>
      <c r="GK759" s="38"/>
      <c r="GL759" s="38"/>
      <c r="GM759" s="38"/>
      <c r="GN759" s="38"/>
      <c r="GO759" s="38"/>
      <c r="GP759" s="38"/>
      <c r="GQ759" s="38"/>
      <c r="GR759" s="38"/>
      <c r="GS759" s="38"/>
      <c r="GT759" s="38"/>
      <c r="GU759" s="38"/>
      <c r="GV759" s="38"/>
      <c r="GW759" s="38"/>
      <c r="GX759" s="38"/>
      <c r="GY759" s="38"/>
      <c r="GZ759" s="38"/>
      <c r="HA759" s="38"/>
      <c r="HB759" s="38"/>
      <c r="HC759" s="38"/>
      <c r="HD759" s="38"/>
      <c r="HE759" s="38"/>
      <c r="HF759" s="38"/>
      <c r="HG759" s="38"/>
      <c r="HH759" s="38"/>
      <c r="HI759" s="38"/>
      <c r="HJ759" s="38"/>
      <c r="HK759" s="38"/>
      <c r="HL759" s="38"/>
      <c r="HM759" s="38"/>
      <c r="HN759" s="38"/>
      <c r="HO759" s="38"/>
      <c r="HP759" s="38"/>
      <c r="HQ759" s="38"/>
      <c r="HR759" s="38"/>
      <c r="HS759" s="38"/>
      <c r="HT759" s="38"/>
      <c r="HU759" s="38"/>
      <c r="HV759" s="38"/>
      <c r="HW759" s="38"/>
      <c r="HX759" s="38"/>
      <c r="HY759" s="38"/>
      <c r="HZ759" s="38"/>
      <c r="IA759" s="38"/>
      <c r="IB759" s="38"/>
      <c r="IC759" s="38"/>
      <c r="ID759" s="38"/>
      <c r="IE759" s="38"/>
      <c r="IF759" s="38"/>
      <c r="IG759" s="38"/>
      <c r="IH759" s="38"/>
    </row>
    <row r="760" ht="19.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38"/>
      <c r="DJ760" s="38"/>
      <c r="DK760" s="38"/>
      <c r="DL760" s="38"/>
      <c r="DM760" s="38"/>
      <c r="DN760" s="38"/>
      <c r="DO760" s="38"/>
      <c r="DP760" s="38"/>
      <c r="DQ760" s="38"/>
      <c r="DR760" s="38"/>
      <c r="DS760" s="38"/>
      <c r="DT760" s="38"/>
      <c r="DU760" s="38"/>
      <c r="DV760" s="38"/>
      <c r="DW760" s="38"/>
      <c r="DX760" s="38"/>
      <c r="DY760" s="38"/>
      <c r="DZ760" s="38"/>
      <c r="EA760" s="38"/>
      <c r="EB760" s="38"/>
      <c r="EC760" s="38"/>
      <c r="ED760" s="38"/>
      <c r="EE760" s="38"/>
      <c r="EF760" s="38"/>
      <c r="EG760" s="38"/>
      <c r="EH760" s="38"/>
      <c r="EI760" s="38"/>
      <c r="EJ760" s="38"/>
      <c r="EK760" s="38"/>
      <c r="EL760" s="38"/>
      <c r="EM760" s="38"/>
      <c r="EN760" s="38"/>
      <c r="EO760" s="38"/>
      <c r="EP760" s="38"/>
      <c r="EQ760" s="38"/>
      <c r="ER760" s="38"/>
      <c r="ES760" s="38"/>
      <c r="ET760" s="38"/>
      <c r="EU760" s="38"/>
      <c r="EV760" s="38"/>
      <c r="EW760" s="38"/>
      <c r="EX760" s="38"/>
      <c r="EY760" s="38"/>
      <c r="EZ760" s="38"/>
      <c r="FA760" s="38"/>
      <c r="FB760" s="38"/>
      <c r="FC760" s="38"/>
      <c r="FD760" s="38"/>
      <c r="FE760" s="38"/>
      <c r="FF760" s="38"/>
      <c r="FG760" s="38"/>
      <c r="FH760" s="38"/>
      <c r="FI760" s="38"/>
      <c r="FJ760" s="38"/>
      <c r="FK760" s="38"/>
      <c r="FL760" s="38"/>
      <c r="FM760" s="38"/>
      <c r="FN760" s="38"/>
      <c r="FO760" s="38"/>
      <c r="FP760" s="38"/>
      <c r="FQ760" s="38"/>
      <c r="FR760" s="38"/>
      <c r="FS760" s="38"/>
      <c r="FT760" s="38"/>
      <c r="FU760" s="38"/>
      <c r="FV760" s="38"/>
      <c r="FW760" s="38"/>
      <c r="FX760" s="38"/>
      <c r="FY760" s="38"/>
      <c r="FZ760" s="38"/>
      <c r="GA760" s="38"/>
      <c r="GB760" s="38"/>
      <c r="GC760" s="38"/>
      <c r="GD760" s="38"/>
      <c r="GE760" s="38"/>
      <c r="GF760" s="38"/>
      <c r="GG760" s="38"/>
      <c r="GH760" s="38"/>
      <c r="GI760" s="38"/>
      <c r="GJ760" s="38"/>
      <c r="GK760" s="38"/>
      <c r="GL760" s="38"/>
      <c r="GM760" s="38"/>
      <c r="GN760" s="38"/>
      <c r="GO760" s="38"/>
      <c r="GP760" s="38"/>
      <c r="GQ760" s="38"/>
      <c r="GR760" s="38"/>
      <c r="GS760" s="38"/>
      <c r="GT760" s="38"/>
      <c r="GU760" s="38"/>
      <c r="GV760" s="38"/>
      <c r="GW760" s="38"/>
      <c r="GX760" s="38"/>
      <c r="GY760" s="38"/>
      <c r="GZ760" s="38"/>
      <c r="HA760" s="38"/>
      <c r="HB760" s="38"/>
      <c r="HC760" s="38"/>
      <c r="HD760" s="38"/>
      <c r="HE760" s="38"/>
      <c r="HF760" s="38"/>
      <c r="HG760" s="38"/>
      <c r="HH760" s="38"/>
      <c r="HI760" s="38"/>
      <c r="HJ760" s="38"/>
      <c r="HK760" s="38"/>
      <c r="HL760" s="38"/>
      <c r="HM760" s="38"/>
      <c r="HN760" s="38"/>
      <c r="HO760" s="38"/>
      <c r="HP760" s="38"/>
      <c r="HQ760" s="38"/>
      <c r="HR760" s="38"/>
      <c r="HS760" s="38"/>
      <c r="HT760" s="38"/>
      <c r="HU760" s="38"/>
      <c r="HV760" s="38"/>
      <c r="HW760" s="38"/>
      <c r="HX760" s="38"/>
      <c r="HY760" s="38"/>
      <c r="HZ760" s="38"/>
      <c r="IA760" s="38"/>
      <c r="IB760" s="38"/>
      <c r="IC760" s="38"/>
      <c r="ID760" s="38"/>
      <c r="IE760" s="38"/>
      <c r="IF760" s="38"/>
      <c r="IG760" s="38"/>
      <c r="IH760" s="38"/>
    </row>
    <row r="761" ht="19.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38"/>
      <c r="DJ761" s="38"/>
      <c r="DK761" s="38"/>
      <c r="DL761" s="38"/>
      <c r="DM761" s="38"/>
      <c r="DN761" s="38"/>
      <c r="DO761" s="38"/>
      <c r="DP761" s="38"/>
      <c r="DQ761" s="38"/>
      <c r="DR761" s="38"/>
      <c r="DS761" s="38"/>
      <c r="DT761" s="38"/>
      <c r="DU761" s="38"/>
      <c r="DV761" s="38"/>
      <c r="DW761" s="38"/>
      <c r="DX761" s="38"/>
      <c r="DY761" s="38"/>
      <c r="DZ761" s="38"/>
      <c r="EA761" s="38"/>
      <c r="EB761" s="38"/>
      <c r="EC761" s="38"/>
      <c r="ED761" s="38"/>
      <c r="EE761" s="38"/>
      <c r="EF761" s="38"/>
      <c r="EG761" s="38"/>
      <c r="EH761" s="38"/>
      <c r="EI761" s="38"/>
      <c r="EJ761" s="38"/>
      <c r="EK761" s="38"/>
      <c r="EL761" s="38"/>
      <c r="EM761" s="38"/>
      <c r="EN761" s="38"/>
      <c r="EO761" s="38"/>
      <c r="EP761" s="38"/>
      <c r="EQ761" s="38"/>
      <c r="ER761" s="38"/>
      <c r="ES761" s="38"/>
      <c r="ET761" s="38"/>
      <c r="EU761" s="38"/>
      <c r="EV761" s="38"/>
      <c r="EW761" s="38"/>
      <c r="EX761" s="38"/>
      <c r="EY761" s="38"/>
      <c r="EZ761" s="38"/>
      <c r="FA761" s="38"/>
      <c r="FB761" s="38"/>
      <c r="FC761" s="38"/>
      <c r="FD761" s="38"/>
      <c r="FE761" s="38"/>
      <c r="FF761" s="38"/>
      <c r="FG761" s="38"/>
      <c r="FH761" s="38"/>
      <c r="FI761" s="38"/>
      <c r="FJ761" s="38"/>
      <c r="FK761" s="38"/>
      <c r="FL761" s="38"/>
      <c r="FM761" s="38"/>
      <c r="FN761" s="38"/>
      <c r="FO761" s="38"/>
      <c r="FP761" s="38"/>
      <c r="FQ761" s="38"/>
      <c r="FR761" s="38"/>
      <c r="FS761" s="38"/>
      <c r="FT761" s="38"/>
      <c r="FU761" s="38"/>
      <c r="FV761" s="38"/>
      <c r="FW761" s="38"/>
      <c r="FX761" s="38"/>
      <c r="FY761" s="38"/>
      <c r="FZ761" s="38"/>
      <c r="GA761" s="38"/>
      <c r="GB761" s="38"/>
      <c r="GC761" s="38"/>
      <c r="GD761" s="38"/>
      <c r="GE761" s="38"/>
      <c r="GF761" s="38"/>
      <c r="GG761" s="38"/>
      <c r="GH761" s="38"/>
      <c r="GI761" s="38"/>
      <c r="GJ761" s="38"/>
      <c r="GK761" s="38"/>
      <c r="GL761" s="38"/>
      <c r="GM761" s="38"/>
      <c r="GN761" s="38"/>
      <c r="GO761" s="38"/>
      <c r="GP761" s="38"/>
      <c r="GQ761" s="38"/>
      <c r="GR761" s="38"/>
      <c r="GS761" s="38"/>
      <c r="GT761" s="38"/>
      <c r="GU761" s="38"/>
      <c r="GV761" s="38"/>
      <c r="GW761" s="38"/>
      <c r="GX761" s="38"/>
      <c r="GY761" s="38"/>
      <c r="GZ761" s="38"/>
      <c r="HA761" s="38"/>
      <c r="HB761" s="38"/>
      <c r="HC761" s="38"/>
      <c r="HD761" s="38"/>
      <c r="HE761" s="38"/>
      <c r="HF761" s="38"/>
      <c r="HG761" s="38"/>
      <c r="HH761" s="38"/>
      <c r="HI761" s="38"/>
      <c r="HJ761" s="38"/>
      <c r="HK761" s="38"/>
      <c r="HL761" s="38"/>
      <c r="HM761" s="38"/>
      <c r="HN761" s="38"/>
      <c r="HO761" s="38"/>
      <c r="HP761" s="38"/>
      <c r="HQ761" s="38"/>
      <c r="HR761" s="38"/>
      <c r="HS761" s="38"/>
      <c r="HT761" s="38"/>
      <c r="HU761" s="38"/>
      <c r="HV761" s="38"/>
      <c r="HW761" s="38"/>
      <c r="HX761" s="38"/>
      <c r="HY761" s="38"/>
      <c r="HZ761" s="38"/>
      <c r="IA761" s="38"/>
      <c r="IB761" s="38"/>
      <c r="IC761" s="38"/>
      <c r="ID761" s="38"/>
      <c r="IE761" s="38"/>
      <c r="IF761" s="38"/>
      <c r="IG761" s="38"/>
      <c r="IH761" s="38"/>
    </row>
    <row r="762" ht="19.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38"/>
      <c r="DJ762" s="38"/>
      <c r="DK762" s="38"/>
      <c r="DL762" s="38"/>
      <c r="DM762" s="38"/>
      <c r="DN762" s="38"/>
      <c r="DO762" s="38"/>
      <c r="DP762" s="38"/>
      <c r="DQ762" s="38"/>
      <c r="DR762" s="38"/>
      <c r="DS762" s="38"/>
      <c r="DT762" s="38"/>
      <c r="DU762" s="38"/>
      <c r="DV762" s="38"/>
      <c r="DW762" s="38"/>
      <c r="DX762" s="38"/>
      <c r="DY762" s="38"/>
      <c r="DZ762" s="38"/>
      <c r="EA762" s="38"/>
      <c r="EB762" s="38"/>
      <c r="EC762" s="38"/>
      <c r="ED762" s="38"/>
      <c r="EE762" s="38"/>
      <c r="EF762" s="38"/>
      <c r="EG762" s="38"/>
      <c r="EH762" s="38"/>
      <c r="EI762" s="38"/>
      <c r="EJ762" s="38"/>
      <c r="EK762" s="38"/>
      <c r="EL762" s="38"/>
      <c r="EM762" s="38"/>
      <c r="EN762" s="38"/>
      <c r="EO762" s="38"/>
      <c r="EP762" s="38"/>
      <c r="EQ762" s="38"/>
      <c r="ER762" s="38"/>
      <c r="ES762" s="38"/>
      <c r="ET762" s="38"/>
      <c r="EU762" s="38"/>
      <c r="EV762" s="38"/>
      <c r="EW762" s="38"/>
      <c r="EX762" s="38"/>
      <c r="EY762" s="38"/>
      <c r="EZ762" s="38"/>
      <c r="FA762" s="38"/>
      <c r="FB762" s="38"/>
      <c r="FC762" s="38"/>
      <c r="FD762" s="38"/>
      <c r="FE762" s="38"/>
      <c r="FF762" s="38"/>
      <c r="FG762" s="38"/>
      <c r="FH762" s="38"/>
      <c r="FI762" s="38"/>
      <c r="FJ762" s="38"/>
      <c r="FK762" s="38"/>
      <c r="FL762" s="38"/>
      <c r="FM762" s="38"/>
      <c r="FN762" s="38"/>
      <c r="FO762" s="38"/>
      <c r="FP762" s="38"/>
      <c r="FQ762" s="38"/>
      <c r="FR762" s="38"/>
      <c r="FS762" s="38"/>
      <c r="FT762" s="38"/>
      <c r="FU762" s="38"/>
      <c r="FV762" s="38"/>
      <c r="FW762" s="38"/>
      <c r="FX762" s="38"/>
      <c r="FY762" s="38"/>
      <c r="FZ762" s="38"/>
      <c r="GA762" s="38"/>
      <c r="GB762" s="38"/>
      <c r="GC762" s="38"/>
      <c r="GD762" s="38"/>
      <c r="GE762" s="38"/>
      <c r="GF762" s="38"/>
      <c r="GG762" s="38"/>
      <c r="GH762" s="38"/>
      <c r="GI762" s="38"/>
      <c r="GJ762" s="38"/>
      <c r="GK762" s="38"/>
      <c r="GL762" s="38"/>
      <c r="GM762" s="38"/>
      <c r="GN762" s="38"/>
      <c r="GO762" s="38"/>
      <c r="GP762" s="38"/>
      <c r="GQ762" s="38"/>
      <c r="GR762" s="38"/>
      <c r="GS762" s="38"/>
      <c r="GT762" s="38"/>
      <c r="GU762" s="38"/>
      <c r="GV762" s="38"/>
      <c r="GW762" s="38"/>
      <c r="GX762" s="38"/>
      <c r="GY762" s="38"/>
      <c r="GZ762" s="38"/>
      <c r="HA762" s="38"/>
      <c r="HB762" s="38"/>
      <c r="HC762" s="38"/>
      <c r="HD762" s="38"/>
      <c r="HE762" s="38"/>
      <c r="HF762" s="38"/>
      <c r="HG762" s="38"/>
      <c r="HH762" s="38"/>
      <c r="HI762" s="38"/>
      <c r="HJ762" s="38"/>
      <c r="HK762" s="38"/>
      <c r="HL762" s="38"/>
      <c r="HM762" s="38"/>
      <c r="HN762" s="38"/>
      <c r="HO762" s="38"/>
      <c r="HP762" s="38"/>
      <c r="HQ762" s="38"/>
      <c r="HR762" s="38"/>
      <c r="HS762" s="38"/>
      <c r="HT762" s="38"/>
      <c r="HU762" s="38"/>
      <c r="HV762" s="38"/>
      <c r="HW762" s="38"/>
      <c r="HX762" s="38"/>
      <c r="HY762" s="38"/>
      <c r="HZ762" s="38"/>
      <c r="IA762" s="38"/>
      <c r="IB762" s="38"/>
      <c r="IC762" s="38"/>
      <c r="ID762" s="38"/>
      <c r="IE762" s="38"/>
      <c r="IF762" s="38"/>
      <c r="IG762" s="38"/>
      <c r="IH762" s="38"/>
    </row>
    <row r="763" ht="19.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38"/>
      <c r="DJ763" s="38"/>
      <c r="DK763" s="38"/>
      <c r="DL763" s="38"/>
      <c r="DM763" s="38"/>
      <c r="DN763" s="38"/>
      <c r="DO763" s="38"/>
      <c r="DP763" s="38"/>
      <c r="DQ763" s="38"/>
      <c r="DR763" s="38"/>
      <c r="DS763" s="38"/>
      <c r="DT763" s="38"/>
      <c r="DU763" s="38"/>
      <c r="DV763" s="38"/>
      <c r="DW763" s="38"/>
      <c r="DX763" s="38"/>
      <c r="DY763" s="38"/>
      <c r="DZ763" s="38"/>
      <c r="EA763" s="38"/>
      <c r="EB763" s="38"/>
      <c r="EC763" s="38"/>
      <c r="ED763" s="38"/>
      <c r="EE763" s="38"/>
      <c r="EF763" s="38"/>
      <c r="EG763" s="38"/>
      <c r="EH763" s="38"/>
      <c r="EI763" s="38"/>
      <c r="EJ763" s="38"/>
      <c r="EK763" s="38"/>
      <c r="EL763" s="38"/>
      <c r="EM763" s="38"/>
      <c r="EN763" s="38"/>
      <c r="EO763" s="38"/>
      <c r="EP763" s="38"/>
      <c r="EQ763" s="38"/>
      <c r="ER763" s="38"/>
      <c r="ES763" s="38"/>
      <c r="ET763" s="38"/>
      <c r="EU763" s="38"/>
      <c r="EV763" s="38"/>
      <c r="EW763" s="38"/>
      <c r="EX763" s="38"/>
      <c r="EY763" s="38"/>
      <c r="EZ763" s="38"/>
      <c r="FA763" s="38"/>
      <c r="FB763" s="38"/>
      <c r="FC763" s="38"/>
      <c r="FD763" s="38"/>
      <c r="FE763" s="38"/>
      <c r="FF763" s="38"/>
      <c r="FG763" s="38"/>
      <c r="FH763" s="38"/>
      <c r="FI763" s="38"/>
      <c r="FJ763" s="38"/>
      <c r="FK763" s="38"/>
      <c r="FL763" s="38"/>
      <c r="FM763" s="38"/>
      <c r="FN763" s="38"/>
      <c r="FO763" s="38"/>
      <c r="FP763" s="38"/>
      <c r="FQ763" s="38"/>
      <c r="FR763" s="38"/>
      <c r="FS763" s="38"/>
      <c r="FT763" s="38"/>
      <c r="FU763" s="38"/>
      <c r="FV763" s="38"/>
      <c r="FW763" s="38"/>
      <c r="FX763" s="38"/>
      <c r="FY763" s="38"/>
      <c r="FZ763" s="38"/>
      <c r="GA763" s="38"/>
      <c r="GB763" s="38"/>
      <c r="GC763" s="38"/>
      <c r="GD763" s="38"/>
      <c r="GE763" s="38"/>
      <c r="GF763" s="38"/>
      <c r="GG763" s="38"/>
      <c r="GH763" s="38"/>
      <c r="GI763" s="38"/>
      <c r="GJ763" s="38"/>
      <c r="GK763" s="38"/>
      <c r="GL763" s="38"/>
      <c r="GM763" s="38"/>
      <c r="GN763" s="38"/>
      <c r="GO763" s="38"/>
      <c r="GP763" s="38"/>
      <c r="GQ763" s="38"/>
      <c r="GR763" s="38"/>
      <c r="GS763" s="38"/>
      <c r="GT763" s="38"/>
      <c r="GU763" s="38"/>
      <c r="GV763" s="38"/>
      <c r="GW763" s="38"/>
      <c r="GX763" s="38"/>
      <c r="GY763" s="38"/>
      <c r="GZ763" s="38"/>
      <c r="HA763" s="38"/>
      <c r="HB763" s="38"/>
      <c r="HC763" s="38"/>
      <c r="HD763" s="38"/>
      <c r="HE763" s="38"/>
      <c r="HF763" s="38"/>
      <c r="HG763" s="38"/>
      <c r="HH763" s="38"/>
      <c r="HI763" s="38"/>
      <c r="HJ763" s="38"/>
      <c r="HK763" s="38"/>
      <c r="HL763" s="38"/>
      <c r="HM763" s="38"/>
      <c r="HN763" s="38"/>
      <c r="HO763" s="38"/>
      <c r="HP763" s="38"/>
      <c r="HQ763" s="38"/>
      <c r="HR763" s="38"/>
      <c r="HS763" s="38"/>
      <c r="HT763" s="38"/>
      <c r="HU763" s="38"/>
      <c r="HV763" s="38"/>
      <c r="HW763" s="38"/>
      <c r="HX763" s="38"/>
      <c r="HY763" s="38"/>
      <c r="HZ763" s="38"/>
      <c r="IA763" s="38"/>
      <c r="IB763" s="38"/>
      <c r="IC763" s="38"/>
      <c r="ID763" s="38"/>
      <c r="IE763" s="38"/>
      <c r="IF763" s="38"/>
      <c r="IG763" s="38"/>
      <c r="IH763" s="38"/>
    </row>
    <row r="764" ht="19.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  <c r="FE764" s="38"/>
      <c r="FF764" s="38"/>
      <c r="FG764" s="38"/>
      <c r="FH764" s="38"/>
      <c r="FI764" s="38"/>
      <c r="FJ764" s="38"/>
      <c r="FK764" s="38"/>
      <c r="FL764" s="38"/>
      <c r="FM764" s="38"/>
      <c r="FN764" s="38"/>
      <c r="FO764" s="38"/>
      <c r="FP764" s="38"/>
      <c r="FQ764" s="38"/>
      <c r="FR764" s="38"/>
      <c r="FS764" s="38"/>
      <c r="FT764" s="38"/>
      <c r="FU764" s="38"/>
      <c r="FV764" s="38"/>
      <c r="FW764" s="38"/>
      <c r="FX764" s="38"/>
      <c r="FY764" s="38"/>
      <c r="FZ764" s="38"/>
      <c r="GA764" s="38"/>
      <c r="GB764" s="38"/>
      <c r="GC764" s="38"/>
      <c r="GD764" s="38"/>
      <c r="GE764" s="38"/>
      <c r="GF764" s="38"/>
      <c r="GG764" s="38"/>
      <c r="GH764" s="38"/>
      <c r="GI764" s="38"/>
      <c r="GJ764" s="38"/>
      <c r="GK764" s="38"/>
      <c r="GL764" s="38"/>
      <c r="GM764" s="38"/>
      <c r="GN764" s="38"/>
      <c r="GO764" s="38"/>
      <c r="GP764" s="38"/>
      <c r="GQ764" s="38"/>
      <c r="GR764" s="38"/>
      <c r="GS764" s="38"/>
      <c r="GT764" s="38"/>
      <c r="GU764" s="38"/>
      <c r="GV764" s="38"/>
      <c r="GW764" s="38"/>
      <c r="GX764" s="38"/>
      <c r="GY764" s="38"/>
      <c r="GZ764" s="38"/>
      <c r="HA764" s="38"/>
      <c r="HB764" s="38"/>
      <c r="HC764" s="38"/>
      <c r="HD764" s="38"/>
      <c r="HE764" s="38"/>
      <c r="HF764" s="38"/>
      <c r="HG764" s="38"/>
      <c r="HH764" s="38"/>
      <c r="HI764" s="38"/>
      <c r="HJ764" s="38"/>
      <c r="HK764" s="38"/>
      <c r="HL764" s="38"/>
      <c r="HM764" s="38"/>
      <c r="HN764" s="38"/>
      <c r="HO764" s="38"/>
      <c r="HP764" s="38"/>
      <c r="HQ764" s="38"/>
      <c r="HR764" s="38"/>
      <c r="HS764" s="38"/>
      <c r="HT764" s="38"/>
      <c r="HU764" s="38"/>
      <c r="HV764" s="38"/>
      <c r="HW764" s="38"/>
      <c r="HX764" s="38"/>
      <c r="HY764" s="38"/>
      <c r="HZ764" s="38"/>
      <c r="IA764" s="38"/>
      <c r="IB764" s="38"/>
      <c r="IC764" s="38"/>
      <c r="ID764" s="38"/>
      <c r="IE764" s="38"/>
      <c r="IF764" s="38"/>
      <c r="IG764" s="38"/>
      <c r="IH764" s="38"/>
    </row>
    <row r="765" ht="19.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38"/>
      <c r="DJ765" s="38"/>
      <c r="DK765" s="38"/>
      <c r="DL765" s="38"/>
      <c r="DM765" s="38"/>
      <c r="DN765" s="38"/>
      <c r="DO765" s="38"/>
      <c r="DP765" s="38"/>
      <c r="DQ765" s="38"/>
      <c r="DR765" s="38"/>
      <c r="DS765" s="38"/>
      <c r="DT765" s="38"/>
      <c r="DU765" s="38"/>
      <c r="DV765" s="38"/>
      <c r="DW765" s="38"/>
      <c r="DX765" s="38"/>
      <c r="DY765" s="38"/>
      <c r="DZ765" s="38"/>
      <c r="EA765" s="38"/>
      <c r="EB765" s="38"/>
      <c r="EC765" s="38"/>
      <c r="ED765" s="38"/>
      <c r="EE765" s="38"/>
      <c r="EF765" s="38"/>
      <c r="EG765" s="38"/>
      <c r="EH765" s="38"/>
      <c r="EI765" s="38"/>
      <c r="EJ765" s="38"/>
      <c r="EK765" s="38"/>
      <c r="EL765" s="38"/>
      <c r="EM765" s="38"/>
      <c r="EN765" s="38"/>
      <c r="EO765" s="38"/>
      <c r="EP765" s="38"/>
      <c r="EQ765" s="38"/>
      <c r="ER765" s="38"/>
      <c r="ES765" s="38"/>
      <c r="ET765" s="38"/>
      <c r="EU765" s="38"/>
      <c r="EV765" s="38"/>
      <c r="EW765" s="38"/>
      <c r="EX765" s="38"/>
      <c r="EY765" s="38"/>
      <c r="EZ765" s="38"/>
      <c r="FA765" s="38"/>
      <c r="FB765" s="38"/>
      <c r="FC765" s="38"/>
      <c r="FD765" s="38"/>
      <c r="FE765" s="38"/>
      <c r="FF765" s="38"/>
      <c r="FG765" s="38"/>
      <c r="FH765" s="38"/>
      <c r="FI765" s="38"/>
      <c r="FJ765" s="38"/>
      <c r="FK765" s="38"/>
      <c r="FL765" s="38"/>
      <c r="FM765" s="38"/>
      <c r="FN765" s="38"/>
      <c r="FO765" s="38"/>
      <c r="FP765" s="38"/>
      <c r="FQ765" s="38"/>
      <c r="FR765" s="38"/>
      <c r="FS765" s="38"/>
      <c r="FT765" s="38"/>
      <c r="FU765" s="38"/>
      <c r="FV765" s="38"/>
      <c r="FW765" s="38"/>
      <c r="FX765" s="38"/>
      <c r="FY765" s="38"/>
      <c r="FZ765" s="38"/>
      <c r="GA765" s="38"/>
      <c r="GB765" s="38"/>
      <c r="GC765" s="38"/>
      <c r="GD765" s="38"/>
      <c r="GE765" s="38"/>
      <c r="GF765" s="38"/>
      <c r="GG765" s="38"/>
      <c r="GH765" s="38"/>
      <c r="GI765" s="38"/>
      <c r="GJ765" s="38"/>
      <c r="GK765" s="38"/>
      <c r="GL765" s="38"/>
      <c r="GM765" s="38"/>
      <c r="GN765" s="38"/>
      <c r="GO765" s="38"/>
      <c r="GP765" s="38"/>
      <c r="GQ765" s="38"/>
      <c r="GR765" s="38"/>
      <c r="GS765" s="38"/>
      <c r="GT765" s="38"/>
      <c r="GU765" s="38"/>
      <c r="GV765" s="38"/>
      <c r="GW765" s="38"/>
      <c r="GX765" s="38"/>
      <c r="GY765" s="38"/>
      <c r="GZ765" s="38"/>
      <c r="HA765" s="38"/>
      <c r="HB765" s="38"/>
      <c r="HC765" s="38"/>
      <c r="HD765" s="38"/>
      <c r="HE765" s="38"/>
      <c r="HF765" s="38"/>
      <c r="HG765" s="38"/>
      <c r="HH765" s="38"/>
      <c r="HI765" s="38"/>
      <c r="HJ765" s="38"/>
      <c r="HK765" s="38"/>
      <c r="HL765" s="38"/>
      <c r="HM765" s="38"/>
      <c r="HN765" s="38"/>
      <c r="HO765" s="38"/>
      <c r="HP765" s="38"/>
      <c r="HQ765" s="38"/>
      <c r="HR765" s="38"/>
      <c r="HS765" s="38"/>
      <c r="HT765" s="38"/>
      <c r="HU765" s="38"/>
      <c r="HV765" s="38"/>
      <c r="HW765" s="38"/>
      <c r="HX765" s="38"/>
      <c r="HY765" s="38"/>
      <c r="HZ765" s="38"/>
      <c r="IA765" s="38"/>
      <c r="IB765" s="38"/>
      <c r="IC765" s="38"/>
      <c r="ID765" s="38"/>
      <c r="IE765" s="38"/>
      <c r="IF765" s="38"/>
      <c r="IG765" s="38"/>
      <c r="IH765" s="38"/>
    </row>
    <row r="766" ht="19.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38"/>
      <c r="DJ766" s="38"/>
      <c r="DK766" s="38"/>
      <c r="DL766" s="38"/>
      <c r="DM766" s="38"/>
      <c r="DN766" s="38"/>
      <c r="DO766" s="38"/>
      <c r="DP766" s="38"/>
      <c r="DQ766" s="38"/>
      <c r="DR766" s="38"/>
      <c r="DS766" s="38"/>
      <c r="DT766" s="38"/>
      <c r="DU766" s="38"/>
      <c r="DV766" s="38"/>
      <c r="DW766" s="38"/>
      <c r="DX766" s="38"/>
      <c r="DY766" s="38"/>
      <c r="DZ766" s="38"/>
      <c r="EA766" s="38"/>
      <c r="EB766" s="38"/>
      <c r="EC766" s="38"/>
      <c r="ED766" s="38"/>
      <c r="EE766" s="38"/>
      <c r="EF766" s="38"/>
      <c r="EG766" s="38"/>
      <c r="EH766" s="38"/>
      <c r="EI766" s="38"/>
      <c r="EJ766" s="38"/>
      <c r="EK766" s="38"/>
      <c r="EL766" s="38"/>
      <c r="EM766" s="38"/>
      <c r="EN766" s="38"/>
      <c r="EO766" s="38"/>
      <c r="EP766" s="38"/>
      <c r="EQ766" s="38"/>
      <c r="ER766" s="38"/>
      <c r="ES766" s="38"/>
      <c r="ET766" s="38"/>
      <c r="EU766" s="38"/>
      <c r="EV766" s="38"/>
      <c r="EW766" s="38"/>
      <c r="EX766" s="38"/>
      <c r="EY766" s="38"/>
      <c r="EZ766" s="38"/>
      <c r="FA766" s="38"/>
      <c r="FB766" s="38"/>
      <c r="FC766" s="38"/>
      <c r="FD766" s="38"/>
      <c r="FE766" s="38"/>
      <c r="FF766" s="38"/>
      <c r="FG766" s="38"/>
      <c r="FH766" s="38"/>
      <c r="FI766" s="38"/>
      <c r="FJ766" s="38"/>
      <c r="FK766" s="38"/>
      <c r="FL766" s="38"/>
      <c r="FM766" s="38"/>
      <c r="FN766" s="38"/>
      <c r="FO766" s="38"/>
      <c r="FP766" s="38"/>
      <c r="FQ766" s="38"/>
      <c r="FR766" s="38"/>
      <c r="FS766" s="38"/>
      <c r="FT766" s="38"/>
      <c r="FU766" s="38"/>
      <c r="FV766" s="38"/>
      <c r="FW766" s="38"/>
      <c r="FX766" s="38"/>
      <c r="FY766" s="38"/>
      <c r="FZ766" s="38"/>
      <c r="GA766" s="38"/>
      <c r="GB766" s="38"/>
      <c r="GC766" s="38"/>
      <c r="GD766" s="38"/>
      <c r="GE766" s="38"/>
      <c r="GF766" s="38"/>
      <c r="GG766" s="38"/>
      <c r="GH766" s="38"/>
      <c r="GI766" s="38"/>
      <c r="GJ766" s="38"/>
      <c r="GK766" s="38"/>
      <c r="GL766" s="38"/>
      <c r="GM766" s="38"/>
      <c r="GN766" s="38"/>
      <c r="GO766" s="38"/>
      <c r="GP766" s="38"/>
      <c r="GQ766" s="38"/>
      <c r="GR766" s="38"/>
      <c r="GS766" s="38"/>
      <c r="GT766" s="38"/>
      <c r="GU766" s="38"/>
      <c r="GV766" s="38"/>
      <c r="GW766" s="38"/>
      <c r="GX766" s="38"/>
      <c r="GY766" s="38"/>
      <c r="GZ766" s="38"/>
      <c r="HA766" s="38"/>
      <c r="HB766" s="38"/>
      <c r="HC766" s="38"/>
      <c r="HD766" s="38"/>
      <c r="HE766" s="38"/>
      <c r="HF766" s="38"/>
      <c r="HG766" s="38"/>
      <c r="HH766" s="38"/>
      <c r="HI766" s="38"/>
      <c r="HJ766" s="38"/>
      <c r="HK766" s="38"/>
      <c r="HL766" s="38"/>
      <c r="HM766" s="38"/>
      <c r="HN766" s="38"/>
      <c r="HO766" s="38"/>
      <c r="HP766" s="38"/>
      <c r="HQ766" s="38"/>
      <c r="HR766" s="38"/>
      <c r="HS766" s="38"/>
      <c r="HT766" s="38"/>
      <c r="HU766" s="38"/>
      <c r="HV766" s="38"/>
      <c r="HW766" s="38"/>
      <c r="HX766" s="38"/>
      <c r="HY766" s="38"/>
      <c r="HZ766" s="38"/>
      <c r="IA766" s="38"/>
      <c r="IB766" s="38"/>
      <c r="IC766" s="38"/>
      <c r="ID766" s="38"/>
      <c r="IE766" s="38"/>
      <c r="IF766" s="38"/>
      <c r="IG766" s="38"/>
      <c r="IH766" s="38"/>
    </row>
    <row r="767" ht="19.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38"/>
      <c r="DJ767" s="38"/>
      <c r="DK767" s="38"/>
      <c r="DL767" s="38"/>
      <c r="DM767" s="38"/>
      <c r="DN767" s="38"/>
      <c r="DO767" s="38"/>
      <c r="DP767" s="38"/>
      <c r="DQ767" s="38"/>
      <c r="DR767" s="38"/>
      <c r="DS767" s="38"/>
      <c r="DT767" s="38"/>
      <c r="DU767" s="38"/>
      <c r="DV767" s="38"/>
      <c r="DW767" s="38"/>
      <c r="DX767" s="38"/>
      <c r="DY767" s="38"/>
      <c r="DZ767" s="38"/>
      <c r="EA767" s="38"/>
      <c r="EB767" s="38"/>
      <c r="EC767" s="38"/>
      <c r="ED767" s="38"/>
      <c r="EE767" s="38"/>
      <c r="EF767" s="38"/>
      <c r="EG767" s="38"/>
      <c r="EH767" s="38"/>
      <c r="EI767" s="38"/>
      <c r="EJ767" s="38"/>
      <c r="EK767" s="38"/>
      <c r="EL767" s="38"/>
      <c r="EM767" s="38"/>
      <c r="EN767" s="38"/>
      <c r="EO767" s="38"/>
      <c r="EP767" s="38"/>
      <c r="EQ767" s="38"/>
      <c r="ER767" s="38"/>
      <c r="ES767" s="38"/>
      <c r="ET767" s="38"/>
      <c r="EU767" s="38"/>
      <c r="EV767" s="38"/>
      <c r="EW767" s="38"/>
      <c r="EX767" s="38"/>
      <c r="EY767" s="38"/>
      <c r="EZ767" s="38"/>
      <c r="FA767" s="38"/>
      <c r="FB767" s="38"/>
      <c r="FC767" s="38"/>
      <c r="FD767" s="38"/>
      <c r="FE767" s="38"/>
      <c r="FF767" s="38"/>
      <c r="FG767" s="38"/>
      <c r="FH767" s="38"/>
      <c r="FI767" s="38"/>
      <c r="FJ767" s="38"/>
      <c r="FK767" s="38"/>
      <c r="FL767" s="38"/>
      <c r="FM767" s="38"/>
      <c r="FN767" s="38"/>
      <c r="FO767" s="38"/>
      <c r="FP767" s="38"/>
      <c r="FQ767" s="38"/>
      <c r="FR767" s="38"/>
      <c r="FS767" s="38"/>
      <c r="FT767" s="38"/>
      <c r="FU767" s="38"/>
      <c r="FV767" s="38"/>
      <c r="FW767" s="38"/>
      <c r="FX767" s="38"/>
      <c r="FY767" s="38"/>
      <c r="FZ767" s="38"/>
      <c r="GA767" s="38"/>
      <c r="GB767" s="38"/>
      <c r="GC767" s="38"/>
      <c r="GD767" s="38"/>
      <c r="GE767" s="38"/>
      <c r="GF767" s="38"/>
      <c r="GG767" s="38"/>
      <c r="GH767" s="38"/>
      <c r="GI767" s="38"/>
      <c r="GJ767" s="38"/>
      <c r="GK767" s="38"/>
      <c r="GL767" s="38"/>
      <c r="GM767" s="38"/>
      <c r="GN767" s="38"/>
      <c r="GO767" s="38"/>
      <c r="GP767" s="38"/>
      <c r="GQ767" s="38"/>
      <c r="GR767" s="38"/>
      <c r="GS767" s="38"/>
      <c r="GT767" s="38"/>
      <c r="GU767" s="38"/>
      <c r="GV767" s="38"/>
      <c r="GW767" s="38"/>
      <c r="GX767" s="38"/>
      <c r="GY767" s="38"/>
      <c r="GZ767" s="38"/>
      <c r="HA767" s="38"/>
      <c r="HB767" s="38"/>
      <c r="HC767" s="38"/>
      <c r="HD767" s="38"/>
      <c r="HE767" s="38"/>
      <c r="HF767" s="38"/>
      <c r="HG767" s="38"/>
      <c r="HH767" s="38"/>
      <c r="HI767" s="38"/>
      <c r="HJ767" s="38"/>
      <c r="HK767" s="38"/>
      <c r="HL767" s="38"/>
      <c r="HM767" s="38"/>
      <c r="HN767" s="38"/>
      <c r="HO767" s="38"/>
      <c r="HP767" s="38"/>
      <c r="HQ767" s="38"/>
      <c r="HR767" s="38"/>
      <c r="HS767" s="38"/>
      <c r="HT767" s="38"/>
      <c r="HU767" s="38"/>
      <c r="HV767" s="38"/>
      <c r="HW767" s="38"/>
      <c r="HX767" s="38"/>
      <c r="HY767" s="38"/>
      <c r="HZ767" s="38"/>
      <c r="IA767" s="38"/>
      <c r="IB767" s="38"/>
      <c r="IC767" s="38"/>
      <c r="ID767" s="38"/>
      <c r="IE767" s="38"/>
      <c r="IF767" s="38"/>
      <c r="IG767" s="38"/>
      <c r="IH767" s="38"/>
    </row>
    <row r="768" ht="19.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38"/>
      <c r="DJ768" s="38"/>
      <c r="DK768" s="38"/>
      <c r="DL768" s="38"/>
      <c r="DM768" s="38"/>
      <c r="DN768" s="38"/>
      <c r="DO768" s="38"/>
      <c r="DP768" s="38"/>
      <c r="DQ768" s="38"/>
      <c r="DR768" s="38"/>
      <c r="DS768" s="38"/>
      <c r="DT768" s="38"/>
      <c r="DU768" s="38"/>
      <c r="DV768" s="38"/>
      <c r="DW768" s="38"/>
      <c r="DX768" s="38"/>
      <c r="DY768" s="38"/>
      <c r="DZ768" s="38"/>
      <c r="EA768" s="38"/>
      <c r="EB768" s="38"/>
      <c r="EC768" s="38"/>
      <c r="ED768" s="38"/>
      <c r="EE768" s="38"/>
      <c r="EF768" s="38"/>
      <c r="EG768" s="38"/>
      <c r="EH768" s="38"/>
      <c r="EI768" s="38"/>
      <c r="EJ768" s="38"/>
      <c r="EK768" s="38"/>
      <c r="EL768" s="38"/>
      <c r="EM768" s="38"/>
      <c r="EN768" s="38"/>
      <c r="EO768" s="38"/>
      <c r="EP768" s="38"/>
      <c r="EQ768" s="38"/>
      <c r="ER768" s="38"/>
      <c r="ES768" s="38"/>
      <c r="ET768" s="38"/>
      <c r="EU768" s="38"/>
      <c r="EV768" s="38"/>
      <c r="EW768" s="38"/>
      <c r="EX768" s="38"/>
      <c r="EY768" s="38"/>
      <c r="EZ768" s="38"/>
      <c r="FA768" s="38"/>
      <c r="FB768" s="38"/>
      <c r="FC768" s="38"/>
      <c r="FD768" s="38"/>
      <c r="FE768" s="38"/>
      <c r="FF768" s="38"/>
      <c r="FG768" s="38"/>
      <c r="FH768" s="38"/>
      <c r="FI768" s="38"/>
      <c r="FJ768" s="38"/>
      <c r="FK768" s="38"/>
      <c r="FL768" s="38"/>
      <c r="FM768" s="38"/>
      <c r="FN768" s="38"/>
      <c r="FO768" s="38"/>
      <c r="FP768" s="38"/>
      <c r="FQ768" s="38"/>
      <c r="FR768" s="38"/>
      <c r="FS768" s="38"/>
      <c r="FT768" s="38"/>
      <c r="FU768" s="38"/>
      <c r="FV768" s="38"/>
      <c r="FW768" s="38"/>
      <c r="FX768" s="38"/>
      <c r="FY768" s="38"/>
      <c r="FZ768" s="38"/>
      <c r="GA768" s="38"/>
      <c r="GB768" s="38"/>
      <c r="GC768" s="38"/>
      <c r="GD768" s="38"/>
      <c r="GE768" s="38"/>
      <c r="GF768" s="38"/>
      <c r="GG768" s="38"/>
      <c r="GH768" s="38"/>
      <c r="GI768" s="38"/>
      <c r="GJ768" s="38"/>
      <c r="GK768" s="38"/>
      <c r="GL768" s="38"/>
      <c r="GM768" s="38"/>
      <c r="GN768" s="38"/>
      <c r="GO768" s="38"/>
      <c r="GP768" s="38"/>
      <c r="GQ768" s="38"/>
      <c r="GR768" s="38"/>
      <c r="GS768" s="38"/>
      <c r="GT768" s="38"/>
      <c r="GU768" s="38"/>
      <c r="GV768" s="38"/>
      <c r="GW768" s="38"/>
      <c r="GX768" s="38"/>
      <c r="GY768" s="38"/>
      <c r="GZ768" s="38"/>
      <c r="HA768" s="38"/>
      <c r="HB768" s="38"/>
      <c r="HC768" s="38"/>
      <c r="HD768" s="38"/>
      <c r="HE768" s="38"/>
      <c r="HF768" s="38"/>
      <c r="HG768" s="38"/>
      <c r="HH768" s="38"/>
      <c r="HI768" s="38"/>
      <c r="HJ768" s="38"/>
      <c r="HK768" s="38"/>
      <c r="HL768" s="38"/>
      <c r="HM768" s="38"/>
      <c r="HN768" s="38"/>
      <c r="HO768" s="38"/>
      <c r="HP768" s="38"/>
      <c r="HQ768" s="38"/>
      <c r="HR768" s="38"/>
      <c r="HS768" s="38"/>
      <c r="HT768" s="38"/>
      <c r="HU768" s="38"/>
      <c r="HV768" s="38"/>
      <c r="HW768" s="38"/>
      <c r="HX768" s="38"/>
      <c r="HY768" s="38"/>
      <c r="HZ768" s="38"/>
      <c r="IA768" s="38"/>
      <c r="IB768" s="38"/>
      <c r="IC768" s="38"/>
      <c r="ID768" s="38"/>
      <c r="IE768" s="38"/>
      <c r="IF768" s="38"/>
      <c r="IG768" s="38"/>
      <c r="IH768" s="38"/>
    </row>
    <row r="769" ht="19.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38"/>
      <c r="DJ769" s="38"/>
      <c r="DK769" s="38"/>
      <c r="DL769" s="38"/>
      <c r="DM769" s="38"/>
      <c r="DN769" s="38"/>
      <c r="DO769" s="38"/>
      <c r="DP769" s="38"/>
      <c r="DQ769" s="38"/>
      <c r="DR769" s="38"/>
      <c r="DS769" s="38"/>
      <c r="DT769" s="38"/>
      <c r="DU769" s="38"/>
      <c r="DV769" s="38"/>
      <c r="DW769" s="38"/>
      <c r="DX769" s="38"/>
      <c r="DY769" s="38"/>
      <c r="DZ769" s="38"/>
      <c r="EA769" s="38"/>
      <c r="EB769" s="38"/>
      <c r="EC769" s="38"/>
      <c r="ED769" s="38"/>
      <c r="EE769" s="38"/>
      <c r="EF769" s="38"/>
      <c r="EG769" s="38"/>
      <c r="EH769" s="38"/>
      <c r="EI769" s="38"/>
      <c r="EJ769" s="38"/>
      <c r="EK769" s="38"/>
      <c r="EL769" s="38"/>
      <c r="EM769" s="38"/>
      <c r="EN769" s="38"/>
      <c r="EO769" s="38"/>
      <c r="EP769" s="38"/>
      <c r="EQ769" s="38"/>
      <c r="ER769" s="38"/>
      <c r="ES769" s="38"/>
      <c r="ET769" s="38"/>
      <c r="EU769" s="38"/>
      <c r="EV769" s="38"/>
      <c r="EW769" s="38"/>
      <c r="EX769" s="38"/>
      <c r="EY769" s="38"/>
      <c r="EZ769" s="38"/>
      <c r="FA769" s="38"/>
      <c r="FB769" s="38"/>
      <c r="FC769" s="38"/>
      <c r="FD769" s="38"/>
      <c r="FE769" s="38"/>
      <c r="FF769" s="38"/>
      <c r="FG769" s="38"/>
      <c r="FH769" s="38"/>
      <c r="FI769" s="38"/>
      <c r="FJ769" s="38"/>
      <c r="FK769" s="38"/>
      <c r="FL769" s="38"/>
      <c r="FM769" s="38"/>
      <c r="FN769" s="38"/>
      <c r="FO769" s="38"/>
      <c r="FP769" s="38"/>
      <c r="FQ769" s="38"/>
      <c r="FR769" s="38"/>
      <c r="FS769" s="38"/>
      <c r="FT769" s="38"/>
      <c r="FU769" s="38"/>
      <c r="FV769" s="38"/>
      <c r="FW769" s="38"/>
      <c r="FX769" s="38"/>
      <c r="FY769" s="38"/>
      <c r="FZ769" s="38"/>
      <c r="GA769" s="38"/>
      <c r="GB769" s="38"/>
      <c r="GC769" s="38"/>
      <c r="GD769" s="38"/>
      <c r="GE769" s="38"/>
      <c r="GF769" s="38"/>
      <c r="GG769" s="38"/>
      <c r="GH769" s="38"/>
      <c r="GI769" s="38"/>
      <c r="GJ769" s="38"/>
      <c r="GK769" s="38"/>
      <c r="GL769" s="38"/>
      <c r="GM769" s="38"/>
      <c r="GN769" s="38"/>
      <c r="GO769" s="38"/>
      <c r="GP769" s="38"/>
      <c r="GQ769" s="38"/>
      <c r="GR769" s="38"/>
      <c r="GS769" s="38"/>
      <c r="GT769" s="38"/>
      <c r="GU769" s="38"/>
      <c r="GV769" s="38"/>
      <c r="GW769" s="38"/>
      <c r="GX769" s="38"/>
      <c r="GY769" s="38"/>
      <c r="GZ769" s="38"/>
      <c r="HA769" s="38"/>
      <c r="HB769" s="38"/>
      <c r="HC769" s="38"/>
      <c r="HD769" s="38"/>
      <c r="HE769" s="38"/>
      <c r="HF769" s="38"/>
      <c r="HG769" s="38"/>
      <c r="HH769" s="38"/>
      <c r="HI769" s="38"/>
      <c r="HJ769" s="38"/>
      <c r="HK769" s="38"/>
      <c r="HL769" s="38"/>
      <c r="HM769" s="38"/>
      <c r="HN769" s="38"/>
      <c r="HO769" s="38"/>
      <c r="HP769" s="38"/>
      <c r="HQ769" s="38"/>
      <c r="HR769" s="38"/>
      <c r="HS769" s="38"/>
      <c r="HT769" s="38"/>
      <c r="HU769" s="38"/>
      <c r="HV769" s="38"/>
      <c r="HW769" s="38"/>
      <c r="HX769" s="38"/>
      <c r="HY769" s="38"/>
      <c r="HZ769" s="38"/>
      <c r="IA769" s="38"/>
      <c r="IB769" s="38"/>
      <c r="IC769" s="38"/>
      <c r="ID769" s="38"/>
      <c r="IE769" s="38"/>
      <c r="IF769" s="38"/>
      <c r="IG769" s="38"/>
      <c r="IH769" s="38"/>
    </row>
    <row r="770" ht="19.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38"/>
      <c r="DJ770" s="38"/>
      <c r="DK770" s="38"/>
      <c r="DL770" s="38"/>
      <c r="DM770" s="38"/>
      <c r="DN770" s="38"/>
      <c r="DO770" s="38"/>
      <c r="DP770" s="38"/>
      <c r="DQ770" s="38"/>
      <c r="DR770" s="38"/>
      <c r="DS770" s="38"/>
      <c r="DT770" s="38"/>
      <c r="DU770" s="38"/>
      <c r="DV770" s="38"/>
      <c r="DW770" s="38"/>
      <c r="DX770" s="38"/>
      <c r="DY770" s="38"/>
      <c r="DZ770" s="38"/>
      <c r="EA770" s="38"/>
      <c r="EB770" s="38"/>
      <c r="EC770" s="38"/>
      <c r="ED770" s="38"/>
      <c r="EE770" s="38"/>
      <c r="EF770" s="38"/>
      <c r="EG770" s="38"/>
      <c r="EH770" s="38"/>
      <c r="EI770" s="38"/>
      <c r="EJ770" s="38"/>
      <c r="EK770" s="38"/>
      <c r="EL770" s="38"/>
      <c r="EM770" s="38"/>
      <c r="EN770" s="38"/>
      <c r="EO770" s="38"/>
      <c r="EP770" s="38"/>
      <c r="EQ770" s="38"/>
      <c r="ER770" s="38"/>
      <c r="ES770" s="38"/>
      <c r="ET770" s="38"/>
      <c r="EU770" s="38"/>
      <c r="EV770" s="38"/>
      <c r="EW770" s="38"/>
      <c r="EX770" s="38"/>
      <c r="EY770" s="38"/>
      <c r="EZ770" s="38"/>
      <c r="FA770" s="38"/>
      <c r="FB770" s="38"/>
      <c r="FC770" s="38"/>
      <c r="FD770" s="38"/>
      <c r="FE770" s="38"/>
      <c r="FF770" s="38"/>
      <c r="FG770" s="38"/>
      <c r="FH770" s="38"/>
      <c r="FI770" s="38"/>
      <c r="FJ770" s="38"/>
      <c r="FK770" s="38"/>
      <c r="FL770" s="38"/>
      <c r="FM770" s="38"/>
      <c r="FN770" s="38"/>
      <c r="FO770" s="38"/>
      <c r="FP770" s="38"/>
      <c r="FQ770" s="38"/>
      <c r="FR770" s="38"/>
      <c r="FS770" s="38"/>
      <c r="FT770" s="38"/>
      <c r="FU770" s="38"/>
      <c r="FV770" s="38"/>
      <c r="FW770" s="38"/>
      <c r="FX770" s="38"/>
      <c r="FY770" s="38"/>
      <c r="FZ770" s="38"/>
      <c r="GA770" s="38"/>
      <c r="GB770" s="38"/>
      <c r="GC770" s="38"/>
      <c r="GD770" s="38"/>
      <c r="GE770" s="38"/>
      <c r="GF770" s="38"/>
      <c r="GG770" s="38"/>
      <c r="GH770" s="38"/>
      <c r="GI770" s="38"/>
      <c r="GJ770" s="38"/>
      <c r="GK770" s="38"/>
      <c r="GL770" s="38"/>
      <c r="GM770" s="38"/>
      <c r="GN770" s="38"/>
      <c r="GO770" s="38"/>
      <c r="GP770" s="38"/>
      <c r="GQ770" s="38"/>
      <c r="GR770" s="38"/>
      <c r="GS770" s="38"/>
      <c r="GT770" s="38"/>
      <c r="GU770" s="38"/>
      <c r="GV770" s="38"/>
      <c r="GW770" s="38"/>
      <c r="GX770" s="38"/>
      <c r="GY770" s="38"/>
      <c r="GZ770" s="38"/>
      <c r="HA770" s="38"/>
      <c r="HB770" s="38"/>
      <c r="HC770" s="38"/>
      <c r="HD770" s="38"/>
      <c r="HE770" s="38"/>
      <c r="HF770" s="38"/>
      <c r="HG770" s="38"/>
      <c r="HH770" s="38"/>
      <c r="HI770" s="38"/>
      <c r="HJ770" s="38"/>
      <c r="HK770" s="38"/>
      <c r="HL770" s="38"/>
      <c r="HM770" s="38"/>
      <c r="HN770" s="38"/>
      <c r="HO770" s="38"/>
      <c r="HP770" s="38"/>
      <c r="HQ770" s="38"/>
      <c r="HR770" s="38"/>
      <c r="HS770" s="38"/>
      <c r="HT770" s="38"/>
      <c r="HU770" s="38"/>
      <c r="HV770" s="38"/>
      <c r="HW770" s="38"/>
      <c r="HX770" s="38"/>
      <c r="HY770" s="38"/>
      <c r="HZ770" s="38"/>
      <c r="IA770" s="38"/>
      <c r="IB770" s="38"/>
      <c r="IC770" s="38"/>
      <c r="ID770" s="38"/>
      <c r="IE770" s="38"/>
      <c r="IF770" s="38"/>
      <c r="IG770" s="38"/>
      <c r="IH770" s="38"/>
    </row>
    <row r="771" ht="19.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38"/>
      <c r="DJ771" s="38"/>
      <c r="DK771" s="38"/>
      <c r="DL771" s="38"/>
      <c r="DM771" s="38"/>
      <c r="DN771" s="38"/>
      <c r="DO771" s="38"/>
      <c r="DP771" s="38"/>
      <c r="DQ771" s="38"/>
      <c r="DR771" s="38"/>
      <c r="DS771" s="38"/>
      <c r="DT771" s="38"/>
      <c r="DU771" s="38"/>
      <c r="DV771" s="38"/>
      <c r="DW771" s="38"/>
      <c r="DX771" s="38"/>
      <c r="DY771" s="38"/>
      <c r="DZ771" s="38"/>
      <c r="EA771" s="38"/>
      <c r="EB771" s="38"/>
      <c r="EC771" s="38"/>
      <c r="ED771" s="38"/>
      <c r="EE771" s="38"/>
      <c r="EF771" s="38"/>
      <c r="EG771" s="38"/>
      <c r="EH771" s="38"/>
      <c r="EI771" s="38"/>
      <c r="EJ771" s="38"/>
      <c r="EK771" s="38"/>
      <c r="EL771" s="38"/>
      <c r="EM771" s="38"/>
      <c r="EN771" s="38"/>
      <c r="EO771" s="38"/>
      <c r="EP771" s="38"/>
      <c r="EQ771" s="38"/>
      <c r="ER771" s="38"/>
      <c r="ES771" s="38"/>
      <c r="ET771" s="38"/>
      <c r="EU771" s="38"/>
      <c r="EV771" s="38"/>
      <c r="EW771" s="38"/>
      <c r="EX771" s="38"/>
      <c r="EY771" s="38"/>
      <c r="EZ771" s="38"/>
      <c r="FA771" s="38"/>
      <c r="FB771" s="38"/>
      <c r="FC771" s="38"/>
      <c r="FD771" s="38"/>
      <c r="FE771" s="38"/>
      <c r="FF771" s="38"/>
      <c r="FG771" s="38"/>
      <c r="FH771" s="38"/>
      <c r="FI771" s="38"/>
      <c r="FJ771" s="38"/>
      <c r="FK771" s="38"/>
      <c r="FL771" s="38"/>
      <c r="FM771" s="38"/>
      <c r="FN771" s="38"/>
      <c r="FO771" s="38"/>
      <c r="FP771" s="38"/>
      <c r="FQ771" s="38"/>
      <c r="FR771" s="38"/>
      <c r="FS771" s="38"/>
      <c r="FT771" s="38"/>
      <c r="FU771" s="38"/>
      <c r="FV771" s="38"/>
      <c r="FW771" s="38"/>
      <c r="FX771" s="38"/>
      <c r="FY771" s="38"/>
      <c r="FZ771" s="38"/>
      <c r="GA771" s="38"/>
      <c r="GB771" s="38"/>
      <c r="GC771" s="38"/>
      <c r="GD771" s="38"/>
      <c r="GE771" s="38"/>
      <c r="GF771" s="38"/>
      <c r="GG771" s="38"/>
      <c r="GH771" s="38"/>
      <c r="GI771" s="38"/>
      <c r="GJ771" s="38"/>
      <c r="GK771" s="38"/>
      <c r="GL771" s="38"/>
      <c r="GM771" s="38"/>
      <c r="GN771" s="38"/>
      <c r="GO771" s="38"/>
      <c r="GP771" s="38"/>
      <c r="GQ771" s="38"/>
      <c r="GR771" s="38"/>
      <c r="GS771" s="38"/>
      <c r="GT771" s="38"/>
      <c r="GU771" s="38"/>
      <c r="GV771" s="38"/>
      <c r="GW771" s="38"/>
      <c r="GX771" s="38"/>
      <c r="GY771" s="38"/>
      <c r="GZ771" s="38"/>
      <c r="HA771" s="38"/>
      <c r="HB771" s="38"/>
      <c r="HC771" s="38"/>
      <c r="HD771" s="38"/>
      <c r="HE771" s="38"/>
      <c r="HF771" s="38"/>
      <c r="HG771" s="38"/>
      <c r="HH771" s="38"/>
      <c r="HI771" s="38"/>
      <c r="HJ771" s="38"/>
      <c r="HK771" s="38"/>
      <c r="HL771" s="38"/>
      <c r="HM771" s="38"/>
      <c r="HN771" s="38"/>
      <c r="HO771" s="38"/>
      <c r="HP771" s="38"/>
      <c r="HQ771" s="38"/>
      <c r="HR771" s="38"/>
      <c r="HS771" s="38"/>
      <c r="HT771" s="38"/>
      <c r="HU771" s="38"/>
      <c r="HV771" s="38"/>
      <c r="HW771" s="38"/>
      <c r="HX771" s="38"/>
      <c r="HY771" s="38"/>
      <c r="HZ771" s="38"/>
      <c r="IA771" s="38"/>
      <c r="IB771" s="38"/>
      <c r="IC771" s="38"/>
      <c r="ID771" s="38"/>
      <c r="IE771" s="38"/>
      <c r="IF771" s="38"/>
      <c r="IG771" s="38"/>
      <c r="IH771" s="38"/>
    </row>
    <row r="772" ht="19.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  <c r="CH772" s="38"/>
      <c r="CI772" s="38"/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38"/>
      <c r="DB772" s="38"/>
      <c r="DC772" s="38"/>
      <c r="DD772" s="38"/>
      <c r="DE772" s="38"/>
      <c r="DF772" s="38"/>
      <c r="DG772" s="38"/>
      <c r="DH772" s="38"/>
      <c r="DI772" s="38"/>
      <c r="DJ772" s="38"/>
      <c r="DK772" s="38"/>
      <c r="DL772" s="38"/>
      <c r="DM772" s="38"/>
      <c r="DN772" s="38"/>
      <c r="DO772" s="38"/>
      <c r="DP772" s="38"/>
      <c r="DQ772" s="38"/>
      <c r="DR772" s="38"/>
      <c r="DS772" s="38"/>
      <c r="DT772" s="38"/>
      <c r="DU772" s="38"/>
      <c r="DV772" s="38"/>
      <c r="DW772" s="38"/>
      <c r="DX772" s="38"/>
      <c r="DY772" s="38"/>
      <c r="DZ772" s="38"/>
      <c r="EA772" s="38"/>
      <c r="EB772" s="38"/>
      <c r="EC772" s="38"/>
      <c r="ED772" s="38"/>
      <c r="EE772" s="38"/>
      <c r="EF772" s="38"/>
      <c r="EG772" s="38"/>
      <c r="EH772" s="38"/>
      <c r="EI772" s="38"/>
      <c r="EJ772" s="38"/>
      <c r="EK772" s="38"/>
      <c r="EL772" s="38"/>
      <c r="EM772" s="38"/>
      <c r="EN772" s="38"/>
      <c r="EO772" s="38"/>
      <c r="EP772" s="38"/>
      <c r="EQ772" s="38"/>
      <c r="ER772" s="38"/>
      <c r="ES772" s="38"/>
      <c r="ET772" s="38"/>
      <c r="EU772" s="38"/>
      <c r="EV772" s="38"/>
      <c r="EW772" s="38"/>
      <c r="EX772" s="38"/>
      <c r="EY772" s="38"/>
      <c r="EZ772" s="38"/>
      <c r="FA772" s="38"/>
      <c r="FB772" s="38"/>
      <c r="FC772" s="38"/>
      <c r="FD772" s="38"/>
      <c r="FE772" s="38"/>
      <c r="FF772" s="38"/>
      <c r="FG772" s="38"/>
      <c r="FH772" s="38"/>
      <c r="FI772" s="38"/>
      <c r="FJ772" s="38"/>
      <c r="FK772" s="38"/>
      <c r="FL772" s="38"/>
      <c r="FM772" s="38"/>
      <c r="FN772" s="38"/>
      <c r="FO772" s="38"/>
      <c r="FP772" s="38"/>
      <c r="FQ772" s="38"/>
      <c r="FR772" s="38"/>
      <c r="FS772" s="38"/>
      <c r="FT772" s="38"/>
      <c r="FU772" s="38"/>
      <c r="FV772" s="38"/>
      <c r="FW772" s="38"/>
      <c r="FX772" s="38"/>
      <c r="FY772" s="38"/>
      <c r="FZ772" s="38"/>
      <c r="GA772" s="38"/>
      <c r="GB772" s="38"/>
      <c r="GC772" s="38"/>
      <c r="GD772" s="38"/>
      <c r="GE772" s="38"/>
      <c r="GF772" s="38"/>
      <c r="GG772" s="38"/>
      <c r="GH772" s="38"/>
      <c r="GI772" s="38"/>
      <c r="GJ772" s="38"/>
      <c r="GK772" s="38"/>
      <c r="GL772" s="38"/>
      <c r="GM772" s="38"/>
      <c r="GN772" s="38"/>
      <c r="GO772" s="38"/>
      <c r="GP772" s="38"/>
      <c r="GQ772" s="38"/>
      <c r="GR772" s="38"/>
      <c r="GS772" s="38"/>
      <c r="GT772" s="38"/>
      <c r="GU772" s="38"/>
      <c r="GV772" s="38"/>
      <c r="GW772" s="38"/>
      <c r="GX772" s="38"/>
      <c r="GY772" s="38"/>
      <c r="GZ772" s="38"/>
      <c r="HA772" s="38"/>
      <c r="HB772" s="38"/>
      <c r="HC772" s="38"/>
      <c r="HD772" s="38"/>
      <c r="HE772" s="38"/>
      <c r="HF772" s="38"/>
      <c r="HG772" s="38"/>
      <c r="HH772" s="38"/>
      <c r="HI772" s="38"/>
      <c r="HJ772" s="38"/>
      <c r="HK772" s="38"/>
      <c r="HL772" s="38"/>
      <c r="HM772" s="38"/>
      <c r="HN772" s="38"/>
      <c r="HO772" s="38"/>
      <c r="HP772" s="38"/>
      <c r="HQ772" s="38"/>
      <c r="HR772" s="38"/>
      <c r="HS772" s="38"/>
      <c r="HT772" s="38"/>
      <c r="HU772" s="38"/>
      <c r="HV772" s="38"/>
      <c r="HW772" s="38"/>
      <c r="HX772" s="38"/>
      <c r="HY772" s="38"/>
      <c r="HZ772" s="38"/>
      <c r="IA772" s="38"/>
      <c r="IB772" s="38"/>
      <c r="IC772" s="38"/>
      <c r="ID772" s="38"/>
      <c r="IE772" s="38"/>
      <c r="IF772" s="38"/>
      <c r="IG772" s="38"/>
      <c r="IH772" s="38"/>
    </row>
    <row r="773" ht="19.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38"/>
      <c r="DJ773" s="38"/>
      <c r="DK773" s="38"/>
      <c r="DL773" s="38"/>
      <c r="DM773" s="38"/>
      <c r="DN773" s="38"/>
      <c r="DO773" s="38"/>
      <c r="DP773" s="38"/>
      <c r="DQ773" s="38"/>
      <c r="DR773" s="38"/>
      <c r="DS773" s="38"/>
      <c r="DT773" s="38"/>
      <c r="DU773" s="38"/>
      <c r="DV773" s="38"/>
      <c r="DW773" s="38"/>
      <c r="DX773" s="38"/>
      <c r="DY773" s="38"/>
      <c r="DZ773" s="38"/>
      <c r="EA773" s="38"/>
      <c r="EB773" s="38"/>
      <c r="EC773" s="38"/>
      <c r="ED773" s="38"/>
      <c r="EE773" s="38"/>
      <c r="EF773" s="38"/>
      <c r="EG773" s="38"/>
      <c r="EH773" s="38"/>
      <c r="EI773" s="38"/>
      <c r="EJ773" s="38"/>
      <c r="EK773" s="38"/>
      <c r="EL773" s="38"/>
      <c r="EM773" s="38"/>
      <c r="EN773" s="38"/>
      <c r="EO773" s="38"/>
      <c r="EP773" s="38"/>
      <c r="EQ773" s="38"/>
      <c r="ER773" s="38"/>
      <c r="ES773" s="38"/>
      <c r="ET773" s="38"/>
      <c r="EU773" s="38"/>
      <c r="EV773" s="38"/>
      <c r="EW773" s="38"/>
      <c r="EX773" s="38"/>
      <c r="EY773" s="38"/>
      <c r="EZ773" s="38"/>
      <c r="FA773" s="38"/>
      <c r="FB773" s="38"/>
      <c r="FC773" s="38"/>
      <c r="FD773" s="38"/>
      <c r="FE773" s="38"/>
      <c r="FF773" s="38"/>
      <c r="FG773" s="38"/>
      <c r="FH773" s="38"/>
      <c r="FI773" s="38"/>
      <c r="FJ773" s="38"/>
      <c r="FK773" s="38"/>
      <c r="FL773" s="38"/>
      <c r="FM773" s="38"/>
      <c r="FN773" s="38"/>
      <c r="FO773" s="38"/>
      <c r="FP773" s="38"/>
      <c r="FQ773" s="38"/>
      <c r="FR773" s="38"/>
      <c r="FS773" s="38"/>
      <c r="FT773" s="38"/>
      <c r="FU773" s="38"/>
      <c r="FV773" s="38"/>
      <c r="FW773" s="38"/>
      <c r="FX773" s="38"/>
      <c r="FY773" s="38"/>
      <c r="FZ773" s="38"/>
      <c r="GA773" s="38"/>
      <c r="GB773" s="38"/>
      <c r="GC773" s="38"/>
      <c r="GD773" s="38"/>
      <c r="GE773" s="38"/>
      <c r="GF773" s="38"/>
      <c r="GG773" s="38"/>
      <c r="GH773" s="38"/>
      <c r="GI773" s="38"/>
      <c r="GJ773" s="38"/>
      <c r="GK773" s="38"/>
      <c r="GL773" s="38"/>
      <c r="GM773" s="38"/>
      <c r="GN773" s="38"/>
      <c r="GO773" s="38"/>
      <c r="GP773" s="38"/>
      <c r="GQ773" s="38"/>
      <c r="GR773" s="38"/>
      <c r="GS773" s="38"/>
      <c r="GT773" s="38"/>
      <c r="GU773" s="38"/>
      <c r="GV773" s="38"/>
      <c r="GW773" s="38"/>
      <c r="GX773" s="38"/>
      <c r="GY773" s="38"/>
      <c r="GZ773" s="38"/>
      <c r="HA773" s="38"/>
      <c r="HB773" s="38"/>
      <c r="HC773" s="38"/>
      <c r="HD773" s="38"/>
      <c r="HE773" s="38"/>
      <c r="HF773" s="38"/>
      <c r="HG773" s="38"/>
      <c r="HH773" s="38"/>
      <c r="HI773" s="38"/>
      <c r="HJ773" s="38"/>
      <c r="HK773" s="38"/>
      <c r="HL773" s="38"/>
      <c r="HM773" s="38"/>
      <c r="HN773" s="38"/>
      <c r="HO773" s="38"/>
      <c r="HP773" s="38"/>
      <c r="HQ773" s="38"/>
      <c r="HR773" s="38"/>
      <c r="HS773" s="38"/>
      <c r="HT773" s="38"/>
      <c r="HU773" s="38"/>
      <c r="HV773" s="38"/>
      <c r="HW773" s="38"/>
      <c r="HX773" s="38"/>
      <c r="HY773" s="38"/>
      <c r="HZ773" s="38"/>
      <c r="IA773" s="38"/>
      <c r="IB773" s="38"/>
      <c r="IC773" s="38"/>
      <c r="ID773" s="38"/>
      <c r="IE773" s="38"/>
      <c r="IF773" s="38"/>
      <c r="IG773" s="38"/>
      <c r="IH773" s="38"/>
    </row>
    <row r="774" ht="19.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38"/>
      <c r="DJ774" s="38"/>
      <c r="DK774" s="38"/>
      <c r="DL774" s="38"/>
      <c r="DM774" s="38"/>
      <c r="DN774" s="38"/>
      <c r="DO774" s="38"/>
      <c r="DP774" s="38"/>
      <c r="DQ774" s="38"/>
      <c r="DR774" s="38"/>
      <c r="DS774" s="38"/>
      <c r="DT774" s="38"/>
      <c r="DU774" s="38"/>
      <c r="DV774" s="38"/>
      <c r="DW774" s="38"/>
      <c r="DX774" s="38"/>
      <c r="DY774" s="38"/>
      <c r="DZ774" s="38"/>
      <c r="EA774" s="38"/>
      <c r="EB774" s="38"/>
      <c r="EC774" s="38"/>
      <c r="ED774" s="38"/>
      <c r="EE774" s="38"/>
      <c r="EF774" s="38"/>
      <c r="EG774" s="38"/>
      <c r="EH774" s="38"/>
      <c r="EI774" s="38"/>
      <c r="EJ774" s="38"/>
      <c r="EK774" s="38"/>
      <c r="EL774" s="38"/>
      <c r="EM774" s="38"/>
      <c r="EN774" s="38"/>
      <c r="EO774" s="38"/>
      <c r="EP774" s="38"/>
      <c r="EQ774" s="38"/>
      <c r="ER774" s="38"/>
      <c r="ES774" s="38"/>
      <c r="ET774" s="38"/>
      <c r="EU774" s="38"/>
      <c r="EV774" s="38"/>
      <c r="EW774" s="38"/>
      <c r="EX774" s="38"/>
      <c r="EY774" s="38"/>
      <c r="EZ774" s="38"/>
      <c r="FA774" s="38"/>
      <c r="FB774" s="38"/>
      <c r="FC774" s="38"/>
      <c r="FD774" s="38"/>
      <c r="FE774" s="38"/>
      <c r="FF774" s="38"/>
      <c r="FG774" s="38"/>
      <c r="FH774" s="38"/>
      <c r="FI774" s="38"/>
      <c r="FJ774" s="38"/>
      <c r="FK774" s="38"/>
      <c r="FL774" s="38"/>
      <c r="FM774" s="38"/>
      <c r="FN774" s="38"/>
      <c r="FO774" s="38"/>
      <c r="FP774" s="38"/>
      <c r="FQ774" s="38"/>
      <c r="FR774" s="38"/>
      <c r="FS774" s="38"/>
      <c r="FT774" s="38"/>
      <c r="FU774" s="38"/>
      <c r="FV774" s="38"/>
      <c r="FW774" s="38"/>
      <c r="FX774" s="38"/>
      <c r="FY774" s="38"/>
      <c r="FZ774" s="38"/>
      <c r="GA774" s="38"/>
      <c r="GB774" s="38"/>
      <c r="GC774" s="38"/>
      <c r="GD774" s="38"/>
      <c r="GE774" s="38"/>
      <c r="GF774" s="38"/>
      <c r="GG774" s="38"/>
      <c r="GH774" s="38"/>
      <c r="GI774" s="38"/>
      <c r="GJ774" s="38"/>
      <c r="GK774" s="38"/>
      <c r="GL774" s="38"/>
      <c r="GM774" s="38"/>
      <c r="GN774" s="38"/>
      <c r="GO774" s="38"/>
      <c r="GP774" s="38"/>
      <c r="GQ774" s="38"/>
      <c r="GR774" s="38"/>
      <c r="GS774" s="38"/>
      <c r="GT774" s="38"/>
      <c r="GU774" s="38"/>
      <c r="GV774" s="38"/>
      <c r="GW774" s="38"/>
      <c r="GX774" s="38"/>
      <c r="GY774" s="38"/>
      <c r="GZ774" s="38"/>
      <c r="HA774" s="38"/>
      <c r="HB774" s="38"/>
      <c r="HC774" s="38"/>
      <c r="HD774" s="38"/>
      <c r="HE774" s="38"/>
      <c r="HF774" s="38"/>
      <c r="HG774" s="38"/>
      <c r="HH774" s="38"/>
      <c r="HI774" s="38"/>
      <c r="HJ774" s="38"/>
      <c r="HK774" s="38"/>
      <c r="HL774" s="38"/>
      <c r="HM774" s="38"/>
      <c r="HN774" s="38"/>
      <c r="HO774" s="38"/>
      <c r="HP774" s="38"/>
      <c r="HQ774" s="38"/>
      <c r="HR774" s="38"/>
      <c r="HS774" s="38"/>
      <c r="HT774" s="38"/>
      <c r="HU774" s="38"/>
      <c r="HV774" s="38"/>
      <c r="HW774" s="38"/>
      <c r="HX774" s="38"/>
      <c r="HY774" s="38"/>
      <c r="HZ774" s="38"/>
      <c r="IA774" s="38"/>
      <c r="IB774" s="38"/>
      <c r="IC774" s="38"/>
      <c r="ID774" s="38"/>
      <c r="IE774" s="38"/>
      <c r="IF774" s="38"/>
      <c r="IG774" s="38"/>
      <c r="IH774" s="38"/>
    </row>
    <row r="775" ht="19.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38"/>
      <c r="DJ775" s="38"/>
      <c r="DK775" s="38"/>
      <c r="DL775" s="38"/>
      <c r="DM775" s="38"/>
      <c r="DN775" s="38"/>
      <c r="DO775" s="38"/>
      <c r="DP775" s="38"/>
      <c r="DQ775" s="38"/>
      <c r="DR775" s="38"/>
      <c r="DS775" s="38"/>
      <c r="DT775" s="38"/>
      <c r="DU775" s="38"/>
      <c r="DV775" s="38"/>
      <c r="DW775" s="38"/>
      <c r="DX775" s="38"/>
      <c r="DY775" s="38"/>
      <c r="DZ775" s="38"/>
      <c r="EA775" s="38"/>
      <c r="EB775" s="38"/>
      <c r="EC775" s="38"/>
      <c r="ED775" s="38"/>
      <c r="EE775" s="38"/>
      <c r="EF775" s="38"/>
      <c r="EG775" s="38"/>
      <c r="EH775" s="38"/>
      <c r="EI775" s="38"/>
      <c r="EJ775" s="38"/>
      <c r="EK775" s="38"/>
      <c r="EL775" s="38"/>
      <c r="EM775" s="38"/>
      <c r="EN775" s="38"/>
      <c r="EO775" s="38"/>
      <c r="EP775" s="38"/>
      <c r="EQ775" s="38"/>
      <c r="ER775" s="38"/>
      <c r="ES775" s="38"/>
      <c r="ET775" s="38"/>
      <c r="EU775" s="38"/>
      <c r="EV775" s="38"/>
      <c r="EW775" s="38"/>
      <c r="EX775" s="38"/>
      <c r="EY775" s="38"/>
      <c r="EZ775" s="38"/>
      <c r="FA775" s="38"/>
      <c r="FB775" s="38"/>
      <c r="FC775" s="38"/>
      <c r="FD775" s="38"/>
      <c r="FE775" s="38"/>
      <c r="FF775" s="38"/>
      <c r="FG775" s="38"/>
      <c r="FH775" s="38"/>
      <c r="FI775" s="38"/>
      <c r="FJ775" s="38"/>
      <c r="FK775" s="38"/>
      <c r="FL775" s="38"/>
      <c r="FM775" s="38"/>
      <c r="FN775" s="38"/>
      <c r="FO775" s="38"/>
      <c r="FP775" s="38"/>
      <c r="FQ775" s="38"/>
      <c r="FR775" s="38"/>
      <c r="FS775" s="38"/>
      <c r="FT775" s="38"/>
      <c r="FU775" s="38"/>
      <c r="FV775" s="38"/>
      <c r="FW775" s="38"/>
      <c r="FX775" s="38"/>
      <c r="FY775" s="38"/>
      <c r="FZ775" s="38"/>
      <c r="GA775" s="38"/>
      <c r="GB775" s="38"/>
      <c r="GC775" s="38"/>
      <c r="GD775" s="38"/>
      <c r="GE775" s="38"/>
      <c r="GF775" s="38"/>
      <c r="GG775" s="38"/>
      <c r="GH775" s="38"/>
      <c r="GI775" s="38"/>
      <c r="GJ775" s="38"/>
      <c r="GK775" s="38"/>
      <c r="GL775" s="38"/>
      <c r="GM775" s="38"/>
      <c r="GN775" s="38"/>
      <c r="GO775" s="38"/>
      <c r="GP775" s="38"/>
      <c r="GQ775" s="38"/>
      <c r="GR775" s="38"/>
      <c r="GS775" s="38"/>
      <c r="GT775" s="38"/>
      <c r="GU775" s="38"/>
      <c r="GV775" s="38"/>
      <c r="GW775" s="38"/>
      <c r="GX775" s="38"/>
      <c r="GY775" s="38"/>
      <c r="GZ775" s="38"/>
      <c r="HA775" s="38"/>
      <c r="HB775" s="38"/>
      <c r="HC775" s="38"/>
      <c r="HD775" s="38"/>
      <c r="HE775" s="38"/>
      <c r="HF775" s="38"/>
      <c r="HG775" s="38"/>
      <c r="HH775" s="38"/>
      <c r="HI775" s="38"/>
      <c r="HJ775" s="38"/>
      <c r="HK775" s="38"/>
      <c r="HL775" s="38"/>
      <c r="HM775" s="38"/>
      <c r="HN775" s="38"/>
      <c r="HO775" s="38"/>
      <c r="HP775" s="38"/>
      <c r="HQ775" s="38"/>
      <c r="HR775" s="38"/>
      <c r="HS775" s="38"/>
      <c r="HT775" s="38"/>
      <c r="HU775" s="38"/>
      <c r="HV775" s="38"/>
      <c r="HW775" s="38"/>
      <c r="HX775" s="38"/>
      <c r="HY775" s="38"/>
      <c r="HZ775" s="38"/>
      <c r="IA775" s="38"/>
      <c r="IB775" s="38"/>
      <c r="IC775" s="38"/>
      <c r="ID775" s="38"/>
      <c r="IE775" s="38"/>
      <c r="IF775" s="38"/>
      <c r="IG775" s="38"/>
      <c r="IH775" s="38"/>
    </row>
    <row r="776" ht="19.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38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  <c r="FO776" s="38"/>
      <c r="FP776" s="38"/>
      <c r="FQ776" s="38"/>
      <c r="FR776" s="38"/>
      <c r="FS776" s="38"/>
      <c r="FT776" s="38"/>
      <c r="FU776" s="38"/>
      <c r="FV776" s="38"/>
      <c r="FW776" s="38"/>
      <c r="FX776" s="38"/>
      <c r="FY776" s="38"/>
      <c r="FZ776" s="38"/>
      <c r="GA776" s="38"/>
      <c r="GB776" s="38"/>
      <c r="GC776" s="38"/>
      <c r="GD776" s="38"/>
      <c r="GE776" s="38"/>
      <c r="GF776" s="38"/>
      <c r="GG776" s="38"/>
      <c r="GH776" s="38"/>
      <c r="GI776" s="38"/>
      <c r="GJ776" s="38"/>
      <c r="GK776" s="38"/>
      <c r="GL776" s="38"/>
      <c r="GM776" s="38"/>
      <c r="GN776" s="38"/>
      <c r="GO776" s="38"/>
      <c r="GP776" s="38"/>
      <c r="GQ776" s="38"/>
      <c r="GR776" s="38"/>
      <c r="GS776" s="38"/>
      <c r="GT776" s="38"/>
      <c r="GU776" s="38"/>
      <c r="GV776" s="38"/>
      <c r="GW776" s="38"/>
      <c r="GX776" s="38"/>
      <c r="GY776" s="38"/>
      <c r="GZ776" s="38"/>
      <c r="HA776" s="38"/>
      <c r="HB776" s="38"/>
      <c r="HC776" s="38"/>
      <c r="HD776" s="38"/>
      <c r="HE776" s="38"/>
      <c r="HF776" s="38"/>
      <c r="HG776" s="38"/>
      <c r="HH776" s="38"/>
      <c r="HI776" s="38"/>
      <c r="HJ776" s="38"/>
      <c r="HK776" s="38"/>
      <c r="HL776" s="38"/>
      <c r="HM776" s="38"/>
      <c r="HN776" s="38"/>
      <c r="HO776" s="38"/>
      <c r="HP776" s="38"/>
      <c r="HQ776" s="38"/>
      <c r="HR776" s="38"/>
      <c r="HS776" s="38"/>
      <c r="HT776" s="38"/>
      <c r="HU776" s="38"/>
      <c r="HV776" s="38"/>
      <c r="HW776" s="38"/>
      <c r="HX776" s="38"/>
      <c r="HY776" s="38"/>
      <c r="HZ776" s="38"/>
      <c r="IA776" s="38"/>
      <c r="IB776" s="38"/>
      <c r="IC776" s="38"/>
      <c r="ID776" s="38"/>
      <c r="IE776" s="38"/>
      <c r="IF776" s="38"/>
      <c r="IG776" s="38"/>
      <c r="IH776" s="38"/>
    </row>
    <row r="777" ht="19.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38"/>
      <c r="DJ777" s="38"/>
      <c r="DK777" s="38"/>
      <c r="DL777" s="38"/>
      <c r="DM777" s="38"/>
      <c r="DN777" s="38"/>
      <c r="DO777" s="38"/>
      <c r="DP777" s="38"/>
      <c r="DQ777" s="38"/>
      <c r="DR777" s="38"/>
      <c r="DS777" s="38"/>
      <c r="DT777" s="38"/>
      <c r="DU777" s="38"/>
      <c r="DV777" s="38"/>
      <c r="DW777" s="38"/>
      <c r="DX777" s="38"/>
      <c r="DY777" s="38"/>
      <c r="DZ777" s="38"/>
      <c r="EA777" s="38"/>
      <c r="EB777" s="38"/>
      <c r="EC777" s="38"/>
      <c r="ED777" s="38"/>
      <c r="EE777" s="38"/>
      <c r="EF777" s="38"/>
      <c r="EG777" s="38"/>
      <c r="EH777" s="38"/>
      <c r="EI777" s="38"/>
      <c r="EJ777" s="38"/>
      <c r="EK777" s="38"/>
      <c r="EL777" s="38"/>
      <c r="EM777" s="38"/>
      <c r="EN777" s="38"/>
      <c r="EO777" s="38"/>
      <c r="EP777" s="38"/>
      <c r="EQ777" s="38"/>
      <c r="ER777" s="38"/>
      <c r="ES777" s="38"/>
      <c r="ET777" s="38"/>
      <c r="EU777" s="38"/>
      <c r="EV777" s="38"/>
      <c r="EW777" s="38"/>
      <c r="EX777" s="38"/>
      <c r="EY777" s="38"/>
      <c r="EZ777" s="38"/>
      <c r="FA777" s="38"/>
      <c r="FB777" s="38"/>
      <c r="FC777" s="38"/>
      <c r="FD777" s="38"/>
      <c r="FE777" s="38"/>
      <c r="FF777" s="38"/>
      <c r="FG777" s="38"/>
      <c r="FH777" s="38"/>
      <c r="FI777" s="38"/>
      <c r="FJ777" s="38"/>
      <c r="FK777" s="38"/>
      <c r="FL777" s="38"/>
      <c r="FM777" s="38"/>
      <c r="FN777" s="38"/>
      <c r="FO777" s="38"/>
      <c r="FP777" s="38"/>
      <c r="FQ777" s="38"/>
      <c r="FR777" s="38"/>
      <c r="FS777" s="38"/>
      <c r="FT777" s="38"/>
      <c r="FU777" s="38"/>
      <c r="FV777" s="38"/>
      <c r="FW777" s="38"/>
      <c r="FX777" s="38"/>
      <c r="FY777" s="38"/>
      <c r="FZ777" s="38"/>
      <c r="GA777" s="38"/>
      <c r="GB777" s="38"/>
      <c r="GC777" s="38"/>
      <c r="GD777" s="38"/>
      <c r="GE777" s="38"/>
      <c r="GF777" s="38"/>
      <c r="GG777" s="38"/>
      <c r="GH777" s="38"/>
      <c r="GI777" s="38"/>
      <c r="GJ777" s="38"/>
      <c r="GK777" s="38"/>
      <c r="GL777" s="38"/>
      <c r="GM777" s="38"/>
      <c r="GN777" s="38"/>
      <c r="GO777" s="38"/>
      <c r="GP777" s="38"/>
      <c r="GQ777" s="38"/>
      <c r="GR777" s="38"/>
      <c r="GS777" s="38"/>
      <c r="GT777" s="38"/>
      <c r="GU777" s="38"/>
      <c r="GV777" s="38"/>
      <c r="GW777" s="38"/>
      <c r="GX777" s="38"/>
      <c r="GY777" s="38"/>
      <c r="GZ777" s="38"/>
      <c r="HA777" s="38"/>
      <c r="HB777" s="38"/>
      <c r="HC777" s="38"/>
      <c r="HD777" s="38"/>
      <c r="HE777" s="38"/>
      <c r="HF777" s="38"/>
      <c r="HG777" s="38"/>
      <c r="HH777" s="38"/>
      <c r="HI777" s="38"/>
      <c r="HJ777" s="38"/>
      <c r="HK777" s="38"/>
      <c r="HL777" s="38"/>
      <c r="HM777" s="38"/>
      <c r="HN777" s="38"/>
      <c r="HO777" s="38"/>
      <c r="HP777" s="38"/>
      <c r="HQ777" s="38"/>
      <c r="HR777" s="38"/>
      <c r="HS777" s="38"/>
      <c r="HT777" s="38"/>
      <c r="HU777" s="38"/>
      <c r="HV777" s="38"/>
      <c r="HW777" s="38"/>
      <c r="HX777" s="38"/>
      <c r="HY777" s="38"/>
      <c r="HZ777" s="38"/>
      <c r="IA777" s="38"/>
      <c r="IB777" s="38"/>
      <c r="IC777" s="38"/>
      <c r="ID777" s="38"/>
      <c r="IE777" s="38"/>
      <c r="IF777" s="38"/>
      <c r="IG777" s="38"/>
      <c r="IH777" s="38"/>
    </row>
    <row r="778" ht="19.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38"/>
      <c r="DJ778" s="38"/>
      <c r="DK778" s="38"/>
      <c r="DL778" s="38"/>
      <c r="DM778" s="38"/>
      <c r="DN778" s="38"/>
      <c r="DO778" s="38"/>
      <c r="DP778" s="38"/>
      <c r="DQ778" s="38"/>
      <c r="DR778" s="38"/>
      <c r="DS778" s="38"/>
      <c r="DT778" s="38"/>
      <c r="DU778" s="38"/>
      <c r="DV778" s="38"/>
      <c r="DW778" s="38"/>
      <c r="DX778" s="38"/>
      <c r="DY778" s="38"/>
      <c r="DZ778" s="38"/>
      <c r="EA778" s="38"/>
      <c r="EB778" s="38"/>
      <c r="EC778" s="38"/>
      <c r="ED778" s="38"/>
      <c r="EE778" s="38"/>
      <c r="EF778" s="38"/>
      <c r="EG778" s="38"/>
      <c r="EH778" s="38"/>
      <c r="EI778" s="38"/>
      <c r="EJ778" s="38"/>
      <c r="EK778" s="38"/>
      <c r="EL778" s="38"/>
      <c r="EM778" s="38"/>
      <c r="EN778" s="38"/>
      <c r="EO778" s="38"/>
      <c r="EP778" s="38"/>
      <c r="EQ778" s="38"/>
      <c r="ER778" s="38"/>
      <c r="ES778" s="38"/>
      <c r="ET778" s="38"/>
      <c r="EU778" s="38"/>
      <c r="EV778" s="38"/>
      <c r="EW778" s="38"/>
      <c r="EX778" s="38"/>
      <c r="EY778" s="38"/>
      <c r="EZ778" s="38"/>
      <c r="FA778" s="38"/>
      <c r="FB778" s="38"/>
      <c r="FC778" s="38"/>
      <c r="FD778" s="38"/>
      <c r="FE778" s="38"/>
      <c r="FF778" s="38"/>
      <c r="FG778" s="38"/>
      <c r="FH778" s="38"/>
      <c r="FI778" s="38"/>
      <c r="FJ778" s="38"/>
      <c r="FK778" s="38"/>
      <c r="FL778" s="38"/>
      <c r="FM778" s="38"/>
      <c r="FN778" s="38"/>
      <c r="FO778" s="38"/>
      <c r="FP778" s="38"/>
      <c r="FQ778" s="38"/>
      <c r="FR778" s="38"/>
      <c r="FS778" s="38"/>
      <c r="FT778" s="38"/>
      <c r="FU778" s="38"/>
      <c r="FV778" s="38"/>
      <c r="FW778" s="38"/>
      <c r="FX778" s="38"/>
      <c r="FY778" s="38"/>
      <c r="FZ778" s="38"/>
      <c r="GA778" s="38"/>
      <c r="GB778" s="38"/>
      <c r="GC778" s="38"/>
      <c r="GD778" s="38"/>
      <c r="GE778" s="38"/>
      <c r="GF778" s="38"/>
      <c r="GG778" s="38"/>
      <c r="GH778" s="38"/>
      <c r="GI778" s="38"/>
      <c r="GJ778" s="38"/>
      <c r="GK778" s="38"/>
      <c r="GL778" s="38"/>
      <c r="GM778" s="38"/>
      <c r="GN778" s="38"/>
      <c r="GO778" s="38"/>
      <c r="GP778" s="38"/>
      <c r="GQ778" s="38"/>
      <c r="GR778" s="38"/>
      <c r="GS778" s="38"/>
      <c r="GT778" s="38"/>
      <c r="GU778" s="38"/>
      <c r="GV778" s="38"/>
      <c r="GW778" s="38"/>
      <c r="GX778" s="38"/>
      <c r="GY778" s="38"/>
      <c r="GZ778" s="38"/>
      <c r="HA778" s="38"/>
      <c r="HB778" s="38"/>
      <c r="HC778" s="38"/>
      <c r="HD778" s="38"/>
      <c r="HE778" s="38"/>
      <c r="HF778" s="38"/>
      <c r="HG778" s="38"/>
      <c r="HH778" s="38"/>
      <c r="HI778" s="38"/>
      <c r="HJ778" s="38"/>
      <c r="HK778" s="38"/>
      <c r="HL778" s="38"/>
      <c r="HM778" s="38"/>
      <c r="HN778" s="38"/>
      <c r="HO778" s="38"/>
      <c r="HP778" s="38"/>
      <c r="HQ778" s="38"/>
      <c r="HR778" s="38"/>
      <c r="HS778" s="38"/>
      <c r="HT778" s="38"/>
      <c r="HU778" s="38"/>
      <c r="HV778" s="38"/>
      <c r="HW778" s="38"/>
      <c r="HX778" s="38"/>
      <c r="HY778" s="38"/>
      <c r="HZ778" s="38"/>
      <c r="IA778" s="38"/>
      <c r="IB778" s="38"/>
      <c r="IC778" s="38"/>
      <c r="ID778" s="38"/>
      <c r="IE778" s="38"/>
      <c r="IF778" s="38"/>
      <c r="IG778" s="38"/>
      <c r="IH778" s="38"/>
    </row>
    <row r="779" ht="19.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38"/>
      <c r="DJ779" s="38"/>
      <c r="DK779" s="38"/>
      <c r="DL779" s="38"/>
      <c r="DM779" s="38"/>
      <c r="DN779" s="38"/>
      <c r="DO779" s="38"/>
      <c r="DP779" s="38"/>
      <c r="DQ779" s="38"/>
      <c r="DR779" s="38"/>
      <c r="DS779" s="38"/>
      <c r="DT779" s="38"/>
      <c r="DU779" s="38"/>
      <c r="DV779" s="38"/>
      <c r="DW779" s="38"/>
      <c r="DX779" s="38"/>
      <c r="DY779" s="38"/>
      <c r="DZ779" s="38"/>
      <c r="EA779" s="38"/>
      <c r="EB779" s="38"/>
      <c r="EC779" s="38"/>
      <c r="ED779" s="38"/>
      <c r="EE779" s="38"/>
      <c r="EF779" s="38"/>
      <c r="EG779" s="38"/>
      <c r="EH779" s="38"/>
      <c r="EI779" s="38"/>
      <c r="EJ779" s="38"/>
      <c r="EK779" s="38"/>
      <c r="EL779" s="38"/>
      <c r="EM779" s="38"/>
      <c r="EN779" s="38"/>
      <c r="EO779" s="38"/>
      <c r="EP779" s="38"/>
      <c r="EQ779" s="38"/>
      <c r="ER779" s="38"/>
      <c r="ES779" s="38"/>
      <c r="ET779" s="38"/>
      <c r="EU779" s="38"/>
      <c r="EV779" s="38"/>
      <c r="EW779" s="38"/>
      <c r="EX779" s="38"/>
      <c r="EY779" s="38"/>
      <c r="EZ779" s="38"/>
      <c r="FA779" s="38"/>
      <c r="FB779" s="38"/>
      <c r="FC779" s="38"/>
      <c r="FD779" s="38"/>
      <c r="FE779" s="38"/>
      <c r="FF779" s="38"/>
      <c r="FG779" s="38"/>
      <c r="FH779" s="38"/>
      <c r="FI779" s="38"/>
      <c r="FJ779" s="38"/>
      <c r="FK779" s="38"/>
      <c r="FL779" s="38"/>
      <c r="FM779" s="38"/>
      <c r="FN779" s="38"/>
      <c r="FO779" s="38"/>
      <c r="FP779" s="38"/>
      <c r="FQ779" s="38"/>
      <c r="FR779" s="38"/>
      <c r="FS779" s="38"/>
      <c r="FT779" s="38"/>
      <c r="FU779" s="38"/>
      <c r="FV779" s="38"/>
      <c r="FW779" s="38"/>
      <c r="FX779" s="38"/>
      <c r="FY779" s="38"/>
      <c r="FZ779" s="38"/>
      <c r="GA779" s="38"/>
      <c r="GB779" s="38"/>
      <c r="GC779" s="38"/>
      <c r="GD779" s="38"/>
      <c r="GE779" s="38"/>
      <c r="GF779" s="38"/>
      <c r="GG779" s="38"/>
      <c r="GH779" s="38"/>
      <c r="GI779" s="38"/>
      <c r="GJ779" s="38"/>
      <c r="GK779" s="38"/>
      <c r="GL779" s="38"/>
      <c r="GM779" s="38"/>
      <c r="GN779" s="38"/>
      <c r="GO779" s="38"/>
      <c r="GP779" s="38"/>
      <c r="GQ779" s="38"/>
      <c r="GR779" s="38"/>
      <c r="GS779" s="38"/>
      <c r="GT779" s="38"/>
      <c r="GU779" s="38"/>
      <c r="GV779" s="38"/>
      <c r="GW779" s="38"/>
      <c r="GX779" s="38"/>
      <c r="GY779" s="38"/>
      <c r="GZ779" s="38"/>
      <c r="HA779" s="38"/>
      <c r="HB779" s="38"/>
      <c r="HC779" s="38"/>
      <c r="HD779" s="38"/>
      <c r="HE779" s="38"/>
      <c r="HF779" s="38"/>
      <c r="HG779" s="38"/>
      <c r="HH779" s="38"/>
      <c r="HI779" s="38"/>
      <c r="HJ779" s="38"/>
      <c r="HK779" s="38"/>
      <c r="HL779" s="38"/>
      <c r="HM779" s="38"/>
      <c r="HN779" s="38"/>
      <c r="HO779" s="38"/>
      <c r="HP779" s="38"/>
      <c r="HQ779" s="38"/>
      <c r="HR779" s="38"/>
      <c r="HS779" s="38"/>
      <c r="HT779" s="38"/>
      <c r="HU779" s="38"/>
      <c r="HV779" s="38"/>
      <c r="HW779" s="38"/>
      <c r="HX779" s="38"/>
      <c r="HY779" s="38"/>
      <c r="HZ779" s="38"/>
      <c r="IA779" s="38"/>
      <c r="IB779" s="38"/>
      <c r="IC779" s="38"/>
      <c r="ID779" s="38"/>
      <c r="IE779" s="38"/>
      <c r="IF779" s="38"/>
      <c r="IG779" s="38"/>
      <c r="IH779" s="38"/>
    </row>
    <row r="780" ht="19.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38"/>
      <c r="DJ780" s="38"/>
      <c r="DK780" s="38"/>
      <c r="DL780" s="38"/>
      <c r="DM780" s="38"/>
      <c r="DN780" s="38"/>
      <c r="DO780" s="38"/>
      <c r="DP780" s="38"/>
      <c r="DQ780" s="38"/>
      <c r="DR780" s="38"/>
      <c r="DS780" s="38"/>
      <c r="DT780" s="38"/>
      <c r="DU780" s="38"/>
      <c r="DV780" s="38"/>
      <c r="DW780" s="38"/>
      <c r="DX780" s="38"/>
      <c r="DY780" s="38"/>
      <c r="DZ780" s="38"/>
      <c r="EA780" s="38"/>
      <c r="EB780" s="38"/>
      <c r="EC780" s="38"/>
      <c r="ED780" s="38"/>
      <c r="EE780" s="38"/>
      <c r="EF780" s="38"/>
      <c r="EG780" s="38"/>
      <c r="EH780" s="38"/>
      <c r="EI780" s="38"/>
      <c r="EJ780" s="38"/>
      <c r="EK780" s="38"/>
      <c r="EL780" s="38"/>
      <c r="EM780" s="38"/>
      <c r="EN780" s="38"/>
      <c r="EO780" s="38"/>
      <c r="EP780" s="38"/>
      <c r="EQ780" s="38"/>
      <c r="ER780" s="38"/>
      <c r="ES780" s="38"/>
      <c r="ET780" s="38"/>
      <c r="EU780" s="38"/>
      <c r="EV780" s="38"/>
      <c r="EW780" s="38"/>
      <c r="EX780" s="38"/>
      <c r="EY780" s="38"/>
      <c r="EZ780" s="38"/>
      <c r="FA780" s="38"/>
      <c r="FB780" s="38"/>
      <c r="FC780" s="38"/>
      <c r="FD780" s="38"/>
      <c r="FE780" s="38"/>
      <c r="FF780" s="38"/>
      <c r="FG780" s="38"/>
      <c r="FH780" s="38"/>
      <c r="FI780" s="38"/>
      <c r="FJ780" s="38"/>
      <c r="FK780" s="38"/>
      <c r="FL780" s="38"/>
      <c r="FM780" s="38"/>
      <c r="FN780" s="38"/>
      <c r="FO780" s="38"/>
      <c r="FP780" s="38"/>
      <c r="FQ780" s="38"/>
      <c r="FR780" s="38"/>
      <c r="FS780" s="38"/>
      <c r="FT780" s="38"/>
      <c r="FU780" s="38"/>
      <c r="FV780" s="38"/>
      <c r="FW780" s="38"/>
      <c r="FX780" s="38"/>
      <c r="FY780" s="38"/>
      <c r="FZ780" s="38"/>
      <c r="GA780" s="38"/>
      <c r="GB780" s="38"/>
      <c r="GC780" s="38"/>
      <c r="GD780" s="38"/>
      <c r="GE780" s="38"/>
      <c r="GF780" s="38"/>
      <c r="GG780" s="38"/>
      <c r="GH780" s="38"/>
      <c r="GI780" s="38"/>
      <c r="GJ780" s="38"/>
      <c r="GK780" s="38"/>
      <c r="GL780" s="38"/>
      <c r="GM780" s="38"/>
      <c r="GN780" s="38"/>
      <c r="GO780" s="38"/>
      <c r="GP780" s="38"/>
      <c r="GQ780" s="38"/>
      <c r="GR780" s="38"/>
      <c r="GS780" s="38"/>
      <c r="GT780" s="38"/>
      <c r="GU780" s="38"/>
      <c r="GV780" s="38"/>
      <c r="GW780" s="38"/>
      <c r="GX780" s="38"/>
      <c r="GY780" s="38"/>
      <c r="GZ780" s="38"/>
      <c r="HA780" s="38"/>
      <c r="HB780" s="38"/>
      <c r="HC780" s="38"/>
      <c r="HD780" s="38"/>
      <c r="HE780" s="38"/>
      <c r="HF780" s="38"/>
      <c r="HG780" s="38"/>
      <c r="HH780" s="38"/>
      <c r="HI780" s="38"/>
      <c r="HJ780" s="38"/>
      <c r="HK780" s="38"/>
      <c r="HL780" s="38"/>
      <c r="HM780" s="38"/>
      <c r="HN780" s="38"/>
      <c r="HO780" s="38"/>
      <c r="HP780" s="38"/>
      <c r="HQ780" s="38"/>
      <c r="HR780" s="38"/>
      <c r="HS780" s="38"/>
      <c r="HT780" s="38"/>
      <c r="HU780" s="38"/>
      <c r="HV780" s="38"/>
      <c r="HW780" s="38"/>
      <c r="HX780" s="38"/>
      <c r="HY780" s="38"/>
      <c r="HZ780" s="38"/>
      <c r="IA780" s="38"/>
      <c r="IB780" s="38"/>
      <c r="IC780" s="38"/>
      <c r="ID780" s="38"/>
      <c r="IE780" s="38"/>
      <c r="IF780" s="38"/>
      <c r="IG780" s="38"/>
      <c r="IH780" s="38"/>
    </row>
    <row r="781" ht="19.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38"/>
      <c r="DJ781" s="38"/>
      <c r="DK781" s="38"/>
      <c r="DL781" s="38"/>
      <c r="DM781" s="38"/>
      <c r="DN781" s="38"/>
      <c r="DO781" s="38"/>
      <c r="DP781" s="38"/>
      <c r="DQ781" s="38"/>
      <c r="DR781" s="38"/>
      <c r="DS781" s="38"/>
      <c r="DT781" s="38"/>
      <c r="DU781" s="38"/>
      <c r="DV781" s="38"/>
      <c r="DW781" s="38"/>
      <c r="DX781" s="38"/>
      <c r="DY781" s="38"/>
      <c r="DZ781" s="38"/>
      <c r="EA781" s="38"/>
      <c r="EB781" s="38"/>
      <c r="EC781" s="38"/>
      <c r="ED781" s="38"/>
      <c r="EE781" s="38"/>
      <c r="EF781" s="38"/>
      <c r="EG781" s="38"/>
      <c r="EH781" s="38"/>
      <c r="EI781" s="38"/>
      <c r="EJ781" s="38"/>
      <c r="EK781" s="38"/>
      <c r="EL781" s="38"/>
      <c r="EM781" s="38"/>
      <c r="EN781" s="38"/>
      <c r="EO781" s="38"/>
      <c r="EP781" s="38"/>
      <c r="EQ781" s="38"/>
      <c r="ER781" s="38"/>
      <c r="ES781" s="38"/>
      <c r="ET781" s="38"/>
      <c r="EU781" s="38"/>
      <c r="EV781" s="38"/>
      <c r="EW781" s="38"/>
      <c r="EX781" s="38"/>
      <c r="EY781" s="38"/>
      <c r="EZ781" s="38"/>
      <c r="FA781" s="38"/>
      <c r="FB781" s="38"/>
      <c r="FC781" s="38"/>
      <c r="FD781" s="38"/>
      <c r="FE781" s="38"/>
      <c r="FF781" s="38"/>
      <c r="FG781" s="38"/>
      <c r="FH781" s="38"/>
      <c r="FI781" s="38"/>
      <c r="FJ781" s="38"/>
      <c r="FK781" s="38"/>
      <c r="FL781" s="38"/>
      <c r="FM781" s="38"/>
      <c r="FN781" s="38"/>
      <c r="FO781" s="38"/>
      <c r="FP781" s="38"/>
      <c r="FQ781" s="38"/>
      <c r="FR781" s="38"/>
      <c r="FS781" s="38"/>
      <c r="FT781" s="38"/>
      <c r="FU781" s="38"/>
      <c r="FV781" s="38"/>
      <c r="FW781" s="38"/>
      <c r="FX781" s="38"/>
      <c r="FY781" s="38"/>
      <c r="FZ781" s="38"/>
      <c r="GA781" s="38"/>
      <c r="GB781" s="38"/>
      <c r="GC781" s="38"/>
      <c r="GD781" s="38"/>
      <c r="GE781" s="38"/>
      <c r="GF781" s="38"/>
      <c r="GG781" s="38"/>
      <c r="GH781" s="38"/>
      <c r="GI781" s="38"/>
      <c r="GJ781" s="38"/>
      <c r="GK781" s="38"/>
      <c r="GL781" s="38"/>
      <c r="GM781" s="38"/>
      <c r="GN781" s="38"/>
      <c r="GO781" s="38"/>
      <c r="GP781" s="38"/>
      <c r="GQ781" s="38"/>
      <c r="GR781" s="38"/>
      <c r="GS781" s="38"/>
      <c r="GT781" s="38"/>
      <c r="GU781" s="38"/>
      <c r="GV781" s="38"/>
      <c r="GW781" s="38"/>
      <c r="GX781" s="38"/>
      <c r="GY781" s="38"/>
      <c r="GZ781" s="38"/>
      <c r="HA781" s="38"/>
      <c r="HB781" s="38"/>
      <c r="HC781" s="38"/>
      <c r="HD781" s="38"/>
      <c r="HE781" s="38"/>
      <c r="HF781" s="38"/>
      <c r="HG781" s="38"/>
      <c r="HH781" s="38"/>
      <c r="HI781" s="38"/>
      <c r="HJ781" s="38"/>
      <c r="HK781" s="38"/>
      <c r="HL781" s="38"/>
      <c r="HM781" s="38"/>
      <c r="HN781" s="38"/>
      <c r="HO781" s="38"/>
      <c r="HP781" s="38"/>
      <c r="HQ781" s="38"/>
      <c r="HR781" s="38"/>
      <c r="HS781" s="38"/>
      <c r="HT781" s="38"/>
      <c r="HU781" s="38"/>
      <c r="HV781" s="38"/>
      <c r="HW781" s="38"/>
      <c r="HX781" s="38"/>
      <c r="HY781" s="38"/>
      <c r="HZ781" s="38"/>
      <c r="IA781" s="38"/>
      <c r="IB781" s="38"/>
      <c r="IC781" s="38"/>
      <c r="ID781" s="38"/>
      <c r="IE781" s="38"/>
      <c r="IF781" s="38"/>
      <c r="IG781" s="38"/>
      <c r="IH781" s="38"/>
    </row>
    <row r="782" ht="19.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38"/>
      <c r="DJ782" s="38"/>
      <c r="DK782" s="38"/>
      <c r="DL782" s="38"/>
      <c r="DM782" s="38"/>
      <c r="DN782" s="38"/>
      <c r="DO782" s="38"/>
      <c r="DP782" s="38"/>
      <c r="DQ782" s="38"/>
      <c r="DR782" s="38"/>
      <c r="DS782" s="38"/>
      <c r="DT782" s="38"/>
      <c r="DU782" s="38"/>
      <c r="DV782" s="38"/>
      <c r="DW782" s="38"/>
      <c r="DX782" s="38"/>
      <c r="DY782" s="38"/>
      <c r="DZ782" s="38"/>
      <c r="EA782" s="38"/>
      <c r="EB782" s="38"/>
      <c r="EC782" s="38"/>
      <c r="ED782" s="38"/>
      <c r="EE782" s="38"/>
      <c r="EF782" s="38"/>
      <c r="EG782" s="38"/>
      <c r="EH782" s="38"/>
      <c r="EI782" s="38"/>
      <c r="EJ782" s="38"/>
      <c r="EK782" s="38"/>
      <c r="EL782" s="38"/>
      <c r="EM782" s="38"/>
      <c r="EN782" s="38"/>
      <c r="EO782" s="38"/>
      <c r="EP782" s="38"/>
      <c r="EQ782" s="38"/>
      <c r="ER782" s="38"/>
      <c r="ES782" s="38"/>
      <c r="ET782" s="38"/>
      <c r="EU782" s="38"/>
      <c r="EV782" s="38"/>
      <c r="EW782" s="38"/>
      <c r="EX782" s="38"/>
      <c r="EY782" s="38"/>
      <c r="EZ782" s="38"/>
      <c r="FA782" s="38"/>
      <c r="FB782" s="38"/>
      <c r="FC782" s="38"/>
      <c r="FD782" s="38"/>
      <c r="FE782" s="38"/>
      <c r="FF782" s="38"/>
      <c r="FG782" s="38"/>
      <c r="FH782" s="38"/>
      <c r="FI782" s="38"/>
      <c r="FJ782" s="38"/>
      <c r="FK782" s="38"/>
      <c r="FL782" s="38"/>
      <c r="FM782" s="38"/>
      <c r="FN782" s="38"/>
      <c r="FO782" s="38"/>
      <c r="FP782" s="38"/>
      <c r="FQ782" s="38"/>
      <c r="FR782" s="38"/>
      <c r="FS782" s="38"/>
      <c r="FT782" s="38"/>
      <c r="FU782" s="38"/>
      <c r="FV782" s="38"/>
      <c r="FW782" s="38"/>
      <c r="FX782" s="38"/>
      <c r="FY782" s="38"/>
      <c r="FZ782" s="38"/>
      <c r="GA782" s="38"/>
      <c r="GB782" s="38"/>
      <c r="GC782" s="38"/>
      <c r="GD782" s="38"/>
      <c r="GE782" s="38"/>
      <c r="GF782" s="38"/>
      <c r="GG782" s="38"/>
      <c r="GH782" s="38"/>
      <c r="GI782" s="38"/>
      <c r="GJ782" s="38"/>
      <c r="GK782" s="38"/>
      <c r="GL782" s="38"/>
      <c r="GM782" s="38"/>
      <c r="GN782" s="38"/>
      <c r="GO782" s="38"/>
      <c r="GP782" s="38"/>
      <c r="GQ782" s="38"/>
      <c r="GR782" s="38"/>
      <c r="GS782" s="38"/>
      <c r="GT782" s="38"/>
      <c r="GU782" s="38"/>
      <c r="GV782" s="38"/>
      <c r="GW782" s="38"/>
      <c r="GX782" s="38"/>
      <c r="GY782" s="38"/>
      <c r="GZ782" s="38"/>
      <c r="HA782" s="38"/>
      <c r="HB782" s="38"/>
      <c r="HC782" s="38"/>
      <c r="HD782" s="38"/>
      <c r="HE782" s="38"/>
      <c r="HF782" s="38"/>
      <c r="HG782" s="38"/>
      <c r="HH782" s="38"/>
      <c r="HI782" s="38"/>
      <c r="HJ782" s="38"/>
      <c r="HK782" s="38"/>
      <c r="HL782" s="38"/>
      <c r="HM782" s="38"/>
      <c r="HN782" s="38"/>
      <c r="HO782" s="38"/>
      <c r="HP782" s="38"/>
      <c r="HQ782" s="38"/>
      <c r="HR782" s="38"/>
      <c r="HS782" s="38"/>
      <c r="HT782" s="38"/>
      <c r="HU782" s="38"/>
      <c r="HV782" s="38"/>
      <c r="HW782" s="38"/>
      <c r="HX782" s="38"/>
      <c r="HY782" s="38"/>
      <c r="HZ782" s="38"/>
      <c r="IA782" s="38"/>
      <c r="IB782" s="38"/>
      <c r="IC782" s="38"/>
      <c r="ID782" s="38"/>
      <c r="IE782" s="38"/>
      <c r="IF782" s="38"/>
      <c r="IG782" s="38"/>
      <c r="IH782" s="38"/>
    </row>
    <row r="783" ht="19.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38"/>
      <c r="DJ783" s="38"/>
      <c r="DK783" s="38"/>
      <c r="DL783" s="38"/>
      <c r="DM783" s="38"/>
      <c r="DN783" s="38"/>
      <c r="DO783" s="38"/>
      <c r="DP783" s="38"/>
      <c r="DQ783" s="38"/>
      <c r="DR783" s="38"/>
      <c r="DS783" s="38"/>
      <c r="DT783" s="38"/>
      <c r="DU783" s="38"/>
      <c r="DV783" s="38"/>
      <c r="DW783" s="38"/>
      <c r="DX783" s="38"/>
      <c r="DY783" s="38"/>
      <c r="DZ783" s="38"/>
      <c r="EA783" s="38"/>
      <c r="EB783" s="38"/>
      <c r="EC783" s="38"/>
      <c r="ED783" s="38"/>
      <c r="EE783" s="38"/>
      <c r="EF783" s="38"/>
      <c r="EG783" s="38"/>
      <c r="EH783" s="38"/>
      <c r="EI783" s="38"/>
      <c r="EJ783" s="38"/>
      <c r="EK783" s="38"/>
      <c r="EL783" s="38"/>
      <c r="EM783" s="38"/>
      <c r="EN783" s="38"/>
      <c r="EO783" s="38"/>
      <c r="EP783" s="38"/>
      <c r="EQ783" s="38"/>
      <c r="ER783" s="38"/>
      <c r="ES783" s="38"/>
      <c r="ET783" s="38"/>
      <c r="EU783" s="38"/>
      <c r="EV783" s="38"/>
      <c r="EW783" s="38"/>
      <c r="EX783" s="38"/>
      <c r="EY783" s="38"/>
      <c r="EZ783" s="38"/>
      <c r="FA783" s="38"/>
      <c r="FB783" s="38"/>
      <c r="FC783" s="38"/>
      <c r="FD783" s="38"/>
      <c r="FE783" s="38"/>
      <c r="FF783" s="38"/>
      <c r="FG783" s="38"/>
      <c r="FH783" s="38"/>
      <c r="FI783" s="38"/>
      <c r="FJ783" s="38"/>
      <c r="FK783" s="38"/>
      <c r="FL783" s="38"/>
      <c r="FM783" s="38"/>
      <c r="FN783" s="38"/>
      <c r="FO783" s="38"/>
      <c r="FP783" s="38"/>
      <c r="FQ783" s="38"/>
      <c r="FR783" s="38"/>
      <c r="FS783" s="38"/>
      <c r="FT783" s="38"/>
      <c r="FU783" s="38"/>
      <c r="FV783" s="38"/>
      <c r="FW783" s="38"/>
      <c r="FX783" s="38"/>
      <c r="FY783" s="38"/>
      <c r="FZ783" s="38"/>
      <c r="GA783" s="38"/>
      <c r="GB783" s="38"/>
      <c r="GC783" s="38"/>
      <c r="GD783" s="38"/>
      <c r="GE783" s="38"/>
      <c r="GF783" s="38"/>
      <c r="GG783" s="38"/>
      <c r="GH783" s="38"/>
      <c r="GI783" s="38"/>
      <c r="GJ783" s="38"/>
      <c r="GK783" s="38"/>
      <c r="GL783" s="38"/>
      <c r="GM783" s="38"/>
      <c r="GN783" s="38"/>
      <c r="GO783" s="38"/>
      <c r="GP783" s="38"/>
      <c r="GQ783" s="38"/>
      <c r="GR783" s="38"/>
      <c r="GS783" s="38"/>
      <c r="GT783" s="38"/>
      <c r="GU783" s="38"/>
      <c r="GV783" s="38"/>
      <c r="GW783" s="38"/>
      <c r="GX783" s="38"/>
      <c r="GY783" s="38"/>
      <c r="GZ783" s="38"/>
      <c r="HA783" s="38"/>
      <c r="HB783" s="38"/>
      <c r="HC783" s="38"/>
      <c r="HD783" s="38"/>
      <c r="HE783" s="38"/>
      <c r="HF783" s="38"/>
      <c r="HG783" s="38"/>
      <c r="HH783" s="38"/>
      <c r="HI783" s="38"/>
      <c r="HJ783" s="38"/>
      <c r="HK783" s="38"/>
      <c r="HL783" s="38"/>
      <c r="HM783" s="38"/>
      <c r="HN783" s="38"/>
      <c r="HO783" s="38"/>
      <c r="HP783" s="38"/>
      <c r="HQ783" s="38"/>
      <c r="HR783" s="38"/>
      <c r="HS783" s="38"/>
      <c r="HT783" s="38"/>
      <c r="HU783" s="38"/>
      <c r="HV783" s="38"/>
      <c r="HW783" s="38"/>
      <c r="HX783" s="38"/>
      <c r="HY783" s="38"/>
      <c r="HZ783" s="38"/>
      <c r="IA783" s="38"/>
      <c r="IB783" s="38"/>
      <c r="IC783" s="38"/>
      <c r="ID783" s="38"/>
      <c r="IE783" s="38"/>
      <c r="IF783" s="38"/>
      <c r="IG783" s="38"/>
      <c r="IH783" s="38"/>
    </row>
    <row r="784" ht="19.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38"/>
      <c r="DJ784" s="38"/>
      <c r="DK784" s="38"/>
      <c r="DL784" s="38"/>
      <c r="DM784" s="38"/>
      <c r="DN784" s="38"/>
      <c r="DO784" s="38"/>
      <c r="DP784" s="38"/>
      <c r="DQ784" s="38"/>
      <c r="DR784" s="38"/>
      <c r="DS784" s="38"/>
      <c r="DT784" s="38"/>
      <c r="DU784" s="38"/>
      <c r="DV784" s="38"/>
      <c r="DW784" s="38"/>
      <c r="DX784" s="38"/>
      <c r="DY784" s="38"/>
      <c r="DZ784" s="38"/>
      <c r="EA784" s="38"/>
      <c r="EB784" s="38"/>
      <c r="EC784" s="38"/>
      <c r="ED784" s="38"/>
      <c r="EE784" s="38"/>
      <c r="EF784" s="38"/>
      <c r="EG784" s="38"/>
      <c r="EH784" s="38"/>
      <c r="EI784" s="38"/>
      <c r="EJ784" s="38"/>
      <c r="EK784" s="38"/>
      <c r="EL784" s="38"/>
      <c r="EM784" s="38"/>
      <c r="EN784" s="38"/>
      <c r="EO784" s="38"/>
      <c r="EP784" s="38"/>
      <c r="EQ784" s="38"/>
      <c r="ER784" s="38"/>
      <c r="ES784" s="38"/>
      <c r="ET784" s="38"/>
      <c r="EU784" s="38"/>
      <c r="EV784" s="38"/>
      <c r="EW784" s="38"/>
      <c r="EX784" s="38"/>
      <c r="EY784" s="38"/>
      <c r="EZ784" s="38"/>
      <c r="FA784" s="38"/>
      <c r="FB784" s="38"/>
      <c r="FC784" s="38"/>
      <c r="FD784" s="38"/>
      <c r="FE784" s="38"/>
      <c r="FF784" s="38"/>
      <c r="FG784" s="38"/>
      <c r="FH784" s="38"/>
      <c r="FI784" s="38"/>
      <c r="FJ784" s="38"/>
      <c r="FK784" s="38"/>
      <c r="FL784" s="38"/>
      <c r="FM784" s="38"/>
      <c r="FN784" s="38"/>
      <c r="FO784" s="38"/>
      <c r="FP784" s="38"/>
      <c r="FQ784" s="38"/>
      <c r="FR784" s="38"/>
      <c r="FS784" s="38"/>
      <c r="FT784" s="38"/>
      <c r="FU784" s="38"/>
      <c r="FV784" s="38"/>
      <c r="FW784" s="38"/>
      <c r="FX784" s="38"/>
      <c r="FY784" s="38"/>
      <c r="FZ784" s="38"/>
      <c r="GA784" s="38"/>
      <c r="GB784" s="38"/>
      <c r="GC784" s="38"/>
      <c r="GD784" s="38"/>
      <c r="GE784" s="38"/>
      <c r="GF784" s="38"/>
      <c r="GG784" s="38"/>
      <c r="GH784" s="38"/>
      <c r="GI784" s="38"/>
      <c r="GJ784" s="38"/>
      <c r="GK784" s="38"/>
      <c r="GL784" s="38"/>
      <c r="GM784" s="38"/>
      <c r="GN784" s="38"/>
      <c r="GO784" s="38"/>
      <c r="GP784" s="38"/>
      <c r="GQ784" s="38"/>
      <c r="GR784" s="38"/>
      <c r="GS784" s="38"/>
      <c r="GT784" s="38"/>
      <c r="GU784" s="38"/>
      <c r="GV784" s="38"/>
      <c r="GW784" s="38"/>
      <c r="GX784" s="38"/>
      <c r="GY784" s="38"/>
      <c r="GZ784" s="38"/>
      <c r="HA784" s="38"/>
      <c r="HB784" s="38"/>
      <c r="HC784" s="38"/>
      <c r="HD784" s="38"/>
      <c r="HE784" s="38"/>
      <c r="HF784" s="38"/>
      <c r="HG784" s="38"/>
      <c r="HH784" s="38"/>
      <c r="HI784" s="38"/>
      <c r="HJ784" s="38"/>
      <c r="HK784" s="38"/>
      <c r="HL784" s="38"/>
      <c r="HM784" s="38"/>
      <c r="HN784" s="38"/>
      <c r="HO784" s="38"/>
      <c r="HP784" s="38"/>
      <c r="HQ784" s="38"/>
      <c r="HR784" s="38"/>
      <c r="HS784" s="38"/>
      <c r="HT784" s="38"/>
      <c r="HU784" s="38"/>
      <c r="HV784" s="38"/>
      <c r="HW784" s="38"/>
      <c r="HX784" s="38"/>
      <c r="HY784" s="38"/>
      <c r="HZ784" s="38"/>
      <c r="IA784" s="38"/>
      <c r="IB784" s="38"/>
      <c r="IC784" s="38"/>
      <c r="ID784" s="38"/>
      <c r="IE784" s="38"/>
      <c r="IF784" s="38"/>
      <c r="IG784" s="38"/>
      <c r="IH784" s="38"/>
    </row>
    <row r="785" ht="19.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  <c r="FE785" s="38"/>
      <c r="FF785" s="38"/>
      <c r="FG785" s="38"/>
      <c r="FH785" s="38"/>
      <c r="FI785" s="38"/>
      <c r="FJ785" s="38"/>
      <c r="FK785" s="38"/>
      <c r="FL785" s="38"/>
      <c r="FM785" s="38"/>
      <c r="FN785" s="38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8"/>
      <c r="GB785" s="38"/>
      <c r="GC785" s="38"/>
      <c r="GD785" s="38"/>
      <c r="GE785" s="38"/>
      <c r="GF785" s="38"/>
      <c r="GG785" s="38"/>
      <c r="GH785" s="38"/>
      <c r="GI785" s="38"/>
      <c r="GJ785" s="38"/>
      <c r="GK785" s="38"/>
      <c r="GL785" s="38"/>
      <c r="GM785" s="38"/>
      <c r="GN785" s="38"/>
      <c r="GO785" s="38"/>
      <c r="GP785" s="38"/>
      <c r="GQ785" s="38"/>
      <c r="GR785" s="38"/>
      <c r="GS785" s="38"/>
      <c r="GT785" s="38"/>
      <c r="GU785" s="38"/>
      <c r="GV785" s="38"/>
      <c r="GW785" s="38"/>
      <c r="GX785" s="38"/>
      <c r="GY785" s="38"/>
      <c r="GZ785" s="38"/>
      <c r="HA785" s="38"/>
      <c r="HB785" s="38"/>
      <c r="HC785" s="38"/>
      <c r="HD785" s="38"/>
      <c r="HE785" s="38"/>
      <c r="HF785" s="38"/>
      <c r="HG785" s="38"/>
      <c r="HH785" s="38"/>
      <c r="HI785" s="38"/>
      <c r="HJ785" s="38"/>
      <c r="HK785" s="38"/>
      <c r="HL785" s="38"/>
      <c r="HM785" s="38"/>
      <c r="HN785" s="38"/>
      <c r="HO785" s="38"/>
      <c r="HP785" s="38"/>
      <c r="HQ785" s="38"/>
      <c r="HR785" s="38"/>
      <c r="HS785" s="38"/>
      <c r="HT785" s="38"/>
      <c r="HU785" s="38"/>
      <c r="HV785" s="38"/>
      <c r="HW785" s="38"/>
      <c r="HX785" s="38"/>
      <c r="HY785" s="38"/>
      <c r="HZ785" s="38"/>
      <c r="IA785" s="38"/>
      <c r="IB785" s="38"/>
      <c r="IC785" s="38"/>
      <c r="ID785" s="38"/>
      <c r="IE785" s="38"/>
      <c r="IF785" s="38"/>
      <c r="IG785" s="38"/>
      <c r="IH785" s="38"/>
    </row>
    <row r="786" ht="19.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  <c r="FE786" s="38"/>
      <c r="FF786" s="38"/>
      <c r="FG786" s="38"/>
      <c r="FH786" s="38"/>
      <c r="FI786" s="38"/>
      <c r="FJ786" s="38"/>
      <c r="FK786" s="38"/>
      <c r="FL786" s="38"/>
      <c r="FM786" s="38"/>
      <c r="FN786" s="38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8"/>
      <c r="GB786" s="38"/>
      <c r="GC786" s="38"/>
      <c r="GD786" s="38"/>
      <c r="GE786" s="38"/>
      <c r="GF786" s="38"/>
      <c r="GG786" s="38"/>
      <c r="GH786" s="38"/>
      <c r="GI786" s="38"/>
      <c r="GJ786" s="38"/>
      <c r="GK786" s="38"/>
      <c r="GL786" s="38"/>
      <c r="GM786" s="38"/>
      <c r="GN786" s="38"/>
      <c r="GO786" s="38"/>
      <c r="GP786" s="38"/>
      <c r="GQ786" s="38"/>
      <c r="GR786" s="38"/>
      <c r="GS786" s="38"/>
      <c r="GT786" s="38"/>
      <c r="GU786" s="38"/>
      <c r="GV786" s="38"/>
      <c r="GW786" s="38"/>
      <c r="GX786" s="38"/>
      <c r="GY786" s="38"/>
      <c r="GZ786" s="38"/>
      <c r="HA786" s="38"/>
      <c r="HB786" s="38"/>
      <c r="HC786" s="38"/>
      <c r="HD786" s="38"/>
      <c r="HE786" s="38"/>
      <c r="HF786" s="38"/>
      <c r="HG786" s="38"/>
      <c r="HH786" s="38"/>
      <c r="HI786" s="38"/>
      <c r="HJ786" s="38"/>
      <c r="HK786" s="38"/>
      <c r="HL786" s="38"/>
      <c r="HM786" s="38"/>
      <c r="HN786" s="38"/>
      <c r="HO786" s="38"/>
      <c r="HP786" s="38"/>
      <c r="HQ786" s="38"/>
      <c r="HR786" s="38"/>
      <c r="HS786" s="38"/>
      <c r="HT786" s="38"/>
      <c r="HU786" s="38"/>
      <c r="HV786" s="38"/>
      <c r="HW786" s="38"/>
      <c r="HX786" s="38"/>
      <c r="HY786" s="38"/>
      <c r="HZ786" s="38"/>
      <c r="IA786" s="38"/>
      <c r="IB786" s="38"/>
      <c r="IC786" s="38"/>
      <c r="ID786" s="38"/>
      <c r="IE786" s="38"/>
      <c r="IF786" s="38"/>
      <c r="IG786" s="38"/>
      <c r="IH786" s="38"/>
    </row>
    <row r="787" ht="19.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  <c r="FE787" s="38"/>
      <c r="FF787" s="38"/>
      <c r="FG787" s="38"/>
      <c r="FH787" s="38"/>
      <c r="FI787" s="38"/>
      <c r="FJ787" s="38"/>
      <c r="FK787" s="38"/>
      <c r="FL787" s="38"/>
      <c r="FM787" s="38"/>
      <c r="FN787" s="38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8"/>
      <c r="GB787" s="38"/>
      <c r="GC787" s="38"/>
      <c r="GD787" s="38"/>
      <c r="GE787" s="38"/>
      <c r="GF787" s="38"/>
      <c r="GG787" s="38"/>
      <c r="GH787" s="38"/>
      <c r="GI787" s="38"/>
      <c r="GJ787" s="38"/>
      <c r="GK787" s="38"/>
      <c r="GL787" s="38"/>
      <c r="GM787" s="38"/>
      <c r="GN787" s="38"/>
      <c r="GO787" s="38"/>
      <c r="GP787" s="38"/>
      <c r="GQ787" s="38"/>
      <c r="GR787" s="38"/>
      <c r="GS787" s="38"/>
      <c r="GT787" s="38"/>
      <c r="GU787" s="38"/>
      <c r="GV787" s="38"/>
      <c r="GW787" s="38"/>
      <c r="GX787" s="38"/>
      <c r="GY787" s="38"/>
      <c r="GZ787" s="38"/>
      <c r="HA787" s="38"/>
      <c r="HB787" s="38"/>
      <c r="HC787" s="38"/>
      <c r="HD787" s="38"/>
      <c r="HE787" s="38"/>
      <c r="HF787" s="38"/>
      <c r="HG787" s="38"/>
      <c r="HH787" s="38"/>
      <c r="HI787" s="38"/>
      <c r="HJ787" s="38"/>
      <c r="HK787" s="38"/>
      <c r="HL787" s="38"/>
      <c r="HM787" s="38"/>
      <c r="HN787" s="38"/>
      <c r="HO787" s="38"/>
      <c r="HP787" s="38"/>
      <c r="HQ787" s="38"/>
      <c r="HR787" s="38"/>
      <c r="HS787" s="38"/>
      <c r="HT787" s="38"/>
      <c r="HU787" s="38"/>
      <c r="HV787" s="38"/>
      <c r="HW787" s="38"/>
      <c r="HX787" s="38"/>
      <c r="HY787" s="38"/>
      <c r="HZ787" s="38"/>
      <c r="IA787" s="38"/>
      <c r="IB787" s="38"/>
      <c r="IC787" s="38"/>
      <c r="ID787" s="38"/>
      <c r="IE787" s="38"/>
      <c r="IF787" s="38"/>
      <c r="IG787" s="38"/>
      <c r="IH787" s="38"/>
    </row>
    <row r="788" ht="19.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  <c r="FE788" s="38"/>
      <c r="FF788" s="38"/>
      <c r="FG788" s="38"/>
      <c r="FH788" s="38"/>
      <c r="FI788" s="38"/>
      <c r="FJ788" s="38"/>
      <c r="FK788" s="38"/>
      <c r="FL788" s="38"/>
      <c r="FM788" s="38"/>
      <c r="FN788" s="38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8"/>
      <c r="GB788" s="38"/>
      <c r="GC788" s="38"/>
      <c r="GD788" s="38"/>
      <c r="GE788" s="38"/>
      <c r="GF788" s="38"/>
      <c r="GG788" s="38"/>
      <c r="GH788" s="38"/>
      <c r="GI788" s="38"/>
      <c r="GJ788" s="38"/>
      <c r="GK788" s="38"/>
      <c r="GL788" s="38"/>
      <c r="GM788" s="38"/>
      <c r="GN788" s="38"/>
      <c r="GO788" s="38"/>
      <c r="GP788" s="38"/>
      <c r="GQ788" s="38"/>
      <c r="GR788" s="38"/>
      <c r="GS788" s="38"/>
      <c r="GT788" s="38"/>
      <c r="GU788" s="38"/>
      <c r="GV788" s="38"/>
      <c r="GW788" s="38"/>
      <c r="GX788" s="38"/>
      <c r="GY788" s="38"/>
      <c r="GZ788" s="38"/>
      <c r="HA788" s="38"/>
      <c r="HB788" s="38"/>
      <c r="HC788" s="38"/>
      <c r="HD788" s="38"/>
      <c r="HE788" s="38"/>
      <c r="HF788" s="38"/>
      <c r="HG788" s="38"/>
      <c r="HH788" s="38"/>
      <c r="HI788" s="38"/>
      <c r="HJ788" s="38"/>
      <c r="HK788" s="38"/>
      <c r="HL788" s="38"/>
      <c r="HM788" s="38"/>
      <c r="HN788" s="38"/>
      <c r="HO788" s="38"/>
      <c r="HP788" s="38"/>
      <c r="HQ788" s="38"/>
      <c r="HR788" s="38"/>
      <c r="HS788" s="38"/>
      <c r="HT788" s="38"/>
      <c r="HU788" s="38"/>
      <c r="HV788" s="38"/>
      <c r="HW788" s="38"/>
      <c r="HX788" s="38"/>
      <c r="HY788" s="38"/>
      <c r="HZ788" s="38"/>
      <c r="IA788" s="38"/>
      <c r="IB788" s="38"/>
      <c r="IC788" s="38"/>
      <c r="ID788" s="38"/>
      <c r="IE788" s="38"/>
      <c r="IF788" s="38"/>
      <c r="IG788" s="38"/>
      <c r="IH788" s="38"/>
    </row>
    <row r="789" ht="19.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  <c r="FE789" s="38"/>
      <c r="FF789" s="38"/>
      <c r="FG789" s="38"/>
      <c r="FH789" s="38"/>
      <c r="FI789" s="38"/>
      <c r="FJ789" s="38"/>
      <c r="FK789" s="38"/>
      <c r="FL789" s="38"/>
      <c r="FM789" s="38"/>
      <c r="FN789" s="38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8"/>
      <c r="GB789" s="38"/>
      <c r="GC789" s="38"/>
      <c r="GD789" s="38"/>
      <c r="GE789" s="38"/>
      <c r="GF789" s="38"/>
      <c r="GG789" s="38"/>
      <c r="GH789" s="38"/>
      <c r="GI789" s="38"/>
      <c r="GJ789" s="38"/>
      <c r="GK789" s="38"/>
      <c r="GL789" s="38"/>
      <c r="GM789" s="38"/>
      <c r="GN789" s="38"/>
      <c r="GO789" s="38"/>
      <c r="GP789" s="38"/>
      <c r="GQ789" s="38"/>
      <c r="GR789" s="38"/>
      <c r="GS789" s="38"/>
      <c r="GT789" s="38"/>
      <c r="GU789" s="38"/>
      <c r="GV789" s="38"/>
      <c r="GW789" s="38"/>
      <c r="GX789" s="38"/>
      <c r="GY789" s="38"/>
      <c r="GZ789" s="38"/>
      <c r="HA789" s="38"/>
      <c r="HB789" s="38"/>
      <c r="HC789" s="38"/>
      <c r="HD789" s="38"/>
      <c r="HE789" s="38"/>
      <c r="HF789" s="38"/>
      <c r="HG789" s="38"/>
      <c r="HH789" s="38"/>
      <c r="HI789" s="38"/>
      <c r="HJ789" s="38"/>
      <c r="HK789" s="38"/>
      <c r="HL789" s="38"/>
      <c r="HM789" s="38"/>
      <c r="HN789" s="38"/>
      <c r="HO789" s="38"/>
      <c r="HP789" s="38"/>
      <c r="HQ789" s="38"/>
      <c r="HR789" s="38"/>
      <c r="HS789" s="38"/>
      <c r="HT789" s="38"/>
      <c r="HU789" s="38"/>
      <c r="HV789" s="38"/>
      <c r="HW789" s="38"/>
      <c r="HX789" s="38"/>
      <c r="HY789" s="38"/>
      <c r="HZ789" s="38"/>
      <c r="IA789" s="38"/>
      <c r="IB789" s="38"/>
      <c r="IC789" s="38"/>
      <c r="ID789" s="38"/>
      <c r="IE789" s="38"/>
      <c r="IF789" s="38"/>
      <c r="IG789" s="38"/>
      <c r="IH789" s="38"/>
    </row>
    <row r="790" ht="19.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  <c r="FE790" s="38"/>
      <c r="FF790" s="38"/>
      <c r="FG790" s="38"/>
      <c r="FH790" s="38"/>
      <c r="FI790" s="38"/>
      <c r="FJ790" s="38"/>
      <c r="FK790" s="38"/>
      <c r="FL790" s="38"/>
      <c r="FM790" s="38"/>
      <c r="FN790" s="38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8"/>
      <c r="GB790" s="38"/>
      <c r="GC790" s="38"/>
      <c r="GD790" s="38"/>
      <c r="GE790" s="38"/>
      <c r="GF790" s="38"/>
      <c r="GG790" s="38"/>
      <c r="GH790" s="38"/>
      <c r="GI790" s="38"/>
      <c r="GJ790" s="38"/>
      <c r="GK790" s="38"/>
      <c r="GL790" s="38"/>
      <c r="GM790" s="38"/>
      <c r="GN790" s="38"/>
      <c r="GO790" s="38"/>
      <c r="GP790" s="38"/>
      <c r="GQ790" s="38"/>
      <c r="GR790" s="38"/>
      <c r="GS790" s="38"/>
      <c r="GT790" s="38"/>
      <c r="GU790" s="38"/>
      <c r="GV790" s="38"/>
      <c r="GW790" s="38"/>
      <c r="GX790" s="38"/>
      <c r="GY790" s="38"/>
      <c r="GZ790" s="38"/>
      <c r="HA790" s="38"/>
      <c r="HB790" s="38"/>
      <c r="HC790" s="38"/>
      <c r="HD790" s="38"/>
      <c r="HE790" s="38"/>
      <c r="HF790" s="38"/>
      <c r="HG790" s="38"/>
      <c r="HH790" s="38"/>
      <c r="HI790" s="38"/>
      <c r="HJ790" s="38"/>
      <c r="HK790" s="38"/>
      <c r="HL790" s="38"/>
      <c r="HM790" s="38"/>
      <c r="HN790" s="38"/>
      <c r="HO790" s="38"/>
      <c r="HP790" s="38"/>
      <c r="HQ790" s="38"/>
      <c r="HR790" s="38"/>
      <c r="HS790" s="38"/>
      <c r="HT790" s="38"/>
      <c r="HU790" s="38"/>
      <c r="HV790" s="38"/>
      <c r="HW790" s="38"/>
      <c r="HX790" s="38"/>
      <c r="HY790" s="38"/>
      <c r="HZ790" s="38"/>
      <c r="IA790" s="38"/>
      <c r="IB790" s="38"/>
      <c r="IC790" s="38"/>
      <c r="ID790" s="38"/>
      <c r="IE790" s="38"/>
      <c r="IF790" s="38"/>
      <c r="IG790" s="38"/>
      <c r="IH790" s="38"/>
    </row>
    <row r="791" ht="19.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3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38"/>
      <c r="DX791" s="38"/>
      <c r="DY791" s="38"/>
      <c r="DZ791" s="38"/>
      <c r="EA791" s="38"/>
      <c r="EB791" s="38"/>
      <c r="EC791" s="38"/>
      <c r="ED791" s="38"/>
      <c r="EE791" s="38"/>
      <c r="EF791" s="38"/>
      <c r="EG791" s="38"/>
      <c r="EH791" s="38"/>
      <c r="EI791" s="38"/>
      <c r="EJ791" s="38"/>
      <c r="EK791" s="38"/>
      <c r="EL791" s="38"/>
      <c r="EM791" s="38"/>
      <c r="EN791" s="38"/>
      <c r="EO791" s="38"/>
      <c r="EP791" s="38"/>
      <c r="EQ791" s="38"/>
      <c r="ER791" s="38"/>
      <c r="ES791" s="38"/>
      <c r="ET791" s="38"/>
      <c r="EU791" s="38"/>
      <c r="EV791" s="38"/>
      <c r="EW791" s="38"/>
      <c r="EX791" s="38"/>
      <c r="EY791" s="38"/>
      <c r="EZ791" s="38"/>
      <c r="FA791" s="38"/>
      <c r="FB791" s="38"/>
      <c r="FC791" s="38"/>
      <c r="FD791" s="38"/>
      <c r="FE791" s="38"/>
      <c r="FF791" s="38"/>
      <c r="FG791" s="38"/>
      <c r="FH791" s="38"/>
      <c r="FI791" s="38"/>
      <c r="FJ791" s="38"/>
      <c r="FK791" s="38"/>
      <c r="FL791" s="38"/>
      <c r="FM791" s="38"/>
      <c r="FN791" s="38"/>
      <c r="FO791" s="38"/>
      <c r="FP791" s="38"/>
      <c r="FQ791" s="38"/>
      <c r="FR791" s="38"/>
      <c r="FS791" s="38"/>
      <c r="FT791" s="38"/>
      <c r="FU791" s="38"/>
      <c r="FV791" s="38"/>
      <c r="FW791" s="38"/>
      <c r="FX791" s="38"/>
      <c r="FY791" s="38"/>
      <c r="FZ791" s="38"/>
      <c r="GA791" s="38"/>
      <c r="GB791" s="38"/>
      <c r="GC791" s="38"/>
      <c r="GD791" s="38"/>
      <c r="GE791" s="38"/>
      <c r="GF791" s="38"/>
      <c r="GG791" s="38"/>
      <c r="GH791" s="38"/>
      <c r="GI791" s="38"/>
      <c r="GJ791" s="38"/>
      <c r="GK791" s="38"/>
      <c r="GL791" s="38"/>
      <c r="GM791" s="38"/>
      <c r="GN791" s="38"/>
      <c r="GO791" s="38"/>
      <c r="GP791" s="38"/>
      <c r="GQ791" s="38"/>
      <c r="GR791" s="38"/>
      <c r="GS791" s="38"/>
      <c r="GT791" s="38"/>
      <c r="GU791" s="38"/>
      <c r="GV791" s="38"/>
      <c r="GW791" s="38"/>
      <c r="GX791" s="38"/>
      <c r="GY791" s="38"/>
      <c r="GZ791" s="38"/>
      <c r="HA791" s="38"/>
      <c r="HB791" s="38"/>
      <c r="HC791" s="38"/>
      <c r="HD791" s="38"/>
      <c r="HE791" s="38"/>
      <c r="HF791" s="38"/>
      <c r="HG791" s="38"/>
      <c r="HH791" s="38"/>
      <c r="HI791" s="38"/>
      <c r="HJ791" s="38"/>
      <c r="HK791" s="38"/>
      <c r="HL791" s="38"/>
      <c r="HM791" s="38"/>
      <c r="HN791" s="38"/>
      <c r="HO791" s="38"/>
      <c r="HP791" s="38"/>
      <c r="HQ791" s="38"/>
      <c r="HR791" s="38"/>
      <c r="HS791" s="38"/>
      <c r="HT791" s="38"/>
      <c r="HU791" s="38"/>
      <c r="HV791" s="38"/>
      <c r="HW791" s="38"/>
      <c r="HX791" s="38"/>
      <c r="HY791" s="38"/>
      <c r="HZ791" s="38"/>
      <c r="IA791" s="38"/>
      <c r="IB791" s="38"/>
      <c r="IC791" s="38"/>
      <c r="ID791" s="38"/>
      <c r="IE791" s="38"/>
      <c r="IF791" s="38"/>
      <c r="IG791" s="38"/>
      <c r="IH791" s="38"/>
    </row>
    <row r="792" ht="19.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3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38"/>
      <c r="DX792" s="38"/>
      <c r="DY792" s="38"/>
      <c r="DZ792" s="38"/>
      <c r="EA792" s="38"/>
      <c r="EB792" s="38"/>
      <c r="EC792" s="38"/>
      <c r="ED792" s="38"/>
      <c r="EE792" s="38"/>
      <c r="EF792" s="38"/>
      <c r="EG792" s="38"/>
      <c r="EH792" s="38"/>
      <c r="EI792" s="38"/>
      <c r="EJ792" s="38"/>
      <c r="EK792" s="38"/>
      <c r="EL792" s="38"/>
      <c r="EM792" s="38"/>
      <c r="EN792" s="38"/>
      <c r="EO792" s="38"/>
      <c r="EP792" s="38"/>
      <c r="EQ792" s="38"/>
      <c r="ER792" s="38"/>
      <c r="ES792" s="38"/>
      <c r="ET792" s="38"/>
      <c r="EU792" s="38"/>
      <c r="EV792" s="38"/>
      <c r="EW792" s="38"/>
      <c r="EX792" s="38"/>
      <c r="EY792" s="38"/>
      <c r="EZ792" s="38"/>
      <c r="FA792" s="38"/>
      <c r="FB792" s="38"/>
      <c r="FC792" s="38"/>
      <c r="FD792" s="38"/>
      <c r="FE792" s="38"/>
      <c r="FF792" s="38"/>
      <c r="FG792" s="38"/>
      <c r="FH792" s="38"/>
      <c r="FI792" s="38"/>
      <c r="FJ792" s="38"/>
      <c r="FK792" s="38"/>
      <c r="FL792" s="38"/>
      <c r="FM792" s="38"/>
      <c r="FN792" s="38"/>
      <c r="FO792" s="38"/>
      <c r="FP792" s="38"/>
      <c r="FQ792" s="38"/>
      <c r="FR792" s="38"/>
      <c r="FS792" s="38"/>
      <c r="FT792" s="38"/>
      <c r="FU792" s="38"/>
      <c r="FV792" s="38"/>
      <c r="FW792" s="38"/>
      <c r="FX792" s="38"/>
      <c r="FY792" s="38"/>
      <c r="FZ792" s="38"/>
      <c r="GA792" s="38"/>
      <c r="GB792" s="38"/>
      <c r="GC792" s="38"/>
      <c r="GD792" s="38"/>
      <c r="GE792" s="38"/>
      <c r="GF792" s="38"/>
      <c r="GG792" s="38"/>
      <c r="GH792" s="38"/>
      <c r="GI792" s="38"/>
      <c r="GJ792" s="38"/>
      <c r="GK792" s="38"/>
      <c r="GL792" s="38"/>
      <c r="GM792" s="38"/>
      <c r="GN792" s="38"/>
      <c r="GO792" s="38"/>
      <c r="GP792" s="38"/>
      <c r="GQ792" s="38"/>
      <c r="GR792" s="38"/>
      <c r="GS792" s="38"/>
      <c r="GT792" s="38"/>
      <c r="GU792" s="38"/>
      <c r="GV792" s="38"/>
      <c r="GW792" s="38"/>
      <c r="GX792" s="38"/>
      <c r="GY792" s="38"/>
      <c r="GZ792" s="38"/>
      <c r="HA792" s="38"/>
      <c r="HB792" s="38"/>
      <c r="HC792" s="38"/>
      <c r="HD792" s="38"/>
      <c r="HE792" s="38"/>
      <c r="HF792" s="38"/>
      <c r="HG792" s="38"/>
      <c r="HH792" s="38"/>
      <c r="HI792" s="38"/>
      <c r="HJ792" s="38"/>
      <c r="HK792" s="38"/>
      <c r="HL792" s="38"/>
      <c r="HM792" s="38"/>
      <c r="HN792" s="38"/>
      <c r="HO792" s="38"/>
      <c r="HP792" s="38"/>
      <c r="HQ792" s="38"/>
      <c r="HR792" s="38"/>
      <c r="HS792" s="38"/>
      <c r="HT792" s="38"/>
      <c r="HU792" s="38"/>
      <c r="HV792" s="38"/>
      <c r="HW792" s="38"/>
      <c r="HX792" s="38"/>
      <c r="HY792" s="38"/>
      <c r="HZ792" s="38"/>
      <c r="IA792" s="38"/>
      <c r="IB792" s="38"/>
      <c r="IC792" s="38"/>
      <c r="ID792" s="38"/>
      <c r="IE792" s="38"/>
      <c r="IF792" s="38"/>
      <c r="IG792" s="38"/>
      <c r="IH792" s="38"/>
    </row>
    <row r="793" ht="19.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38"/>
      <c r="DJ793" s="38"/>
      <c r="DK793" s="38"/>
      <c r="DL793" s="38"/>
      <c r="DM793" s="38"/>
      <c r="DN793" s="38"/>
      <c r="DO793" s="38"/>
      <c r="DP793" s="38"/>
      <c r="DQ793" s="38"/>
      <c r="DR793" s="38"/>
      <c r="DS793" s="38"/>
      <c r="DT793" s="38"/>
      <c r="DU793" s="38"/>
      <c r="DV793" s="38"/>
      <c r="DW793" s="38"/>
      <c r="DX793" s="38"/>
      <c r="DY793" s="38"/>
      <c r="DZ793" s="38"/>
      <c r="EA793" s="38"/>
      <c r="EB793" s="38"/>
      <c r="EC793" s="38"/>
      <c r="ED793" s="38"/>
      <c r="EE793" s="38"/>
      <c r="EF793" s="38"/>
      <c r="EG793" s="38"/>
      <c r="EH793" s="38"/>
      <c r="EI793" s="38"/>
      <c r="EJ793" s="38"/>
      <c r="EK793" s="38"/>
      <c r="EL793" s="38"/>
      <c r="EM793" s="38"/>
      <c r="EN793" s="38"/>
      <c r="EO793" s="38"/>
      <c r="EP793" s="38"/>
      <c r="EQ793" s="38"/>
      <c r="ER793" s="38"/>
      <c r="ES793" s="38"/>
      <c r="ET793" s="38"/>
      <c r="EU793" s="38"/>
      <c r="EV793" s="38"/>
      <c r="EW793" s="38"/>
      <c r="EX793" s="38"/>
      <c r="EY793" s="38"/>
      <c r="EZ793" s="38"/>
      <c r="FA793" s="38"/>
      <c r="FB793" s="38"/>
      <c r="FC793" s="38"/>
      <c r="FD793" s="38"/>
      <c r="FE793" s="38"/>
      <c r="FF793" s="38"/>
      <c r="FG793" s="38"/>
      <c r="FH793" s="38"/>
      <c r="FI793" s="38"/>
      <c r="FJ793" s="38"/>
      <c r="FK793" s="38"/>
      <c r="FL793" s="38"/>
      <c r="FM793" s="38"/>
      <c r="FN793" s="38"/>
      <c r="FO793" s="38"/>
      <c r="FP793" s="38"/>
      <c r="FQ793" s="38"/>
      <c r="FR793" s="38"/>
      <c r="FS793" s="38"/>
      <c r="FT793" s="38"/>
      <c r="FU793" s="38"/>
      <c r="FV793" s="38"/>
      <c r="FW793" s="38"/>
      <c r="FX793" s="38"/>
      <c r="FY793" s="38"/>
      <c r="FZ793" s="38"/>
      <c r="GA793" s="38"/>
      <c r="GB793" s="38"/>
      <c r="GC793" s="38"/>
      <c r="GD793" s="38"/>
      <c r="GE793" s="38"/>
      <c r="GF793" s="38"/>
      <c r="GG793" s="38"/>
      <c r="GH793" s="38"/>
      <c r="GI793" s="38"/>
      <c r="GJ793" s="38"/>
      <c r="GK793" s="38"/>
      <c r="GL793" s="38"/>
      <c r="GM793" s="38"/>
      <c r="GN793" s="38"/>
      <c r="GO793" s="38"/>
      <c r="GP793" s="38"/>
      <c r="GQ793" s="38"/>
      <c r="GR793" s="38"/>
      <c r="GS793" s="38"/>
      <c r="GT793" s="38"/>
      <c r="GU793" s="38"/>
      <c r="GV793" s="38"/>
      <c r="GW793" s="38"/>
      <c r="GX793" s="38"/>
      <c r="GY793" s="38"/>
      <c r="GZ793" s="38"/>
      <c r="HA793" s="38"/>
      <c r="HB793" s="38"/>
      <c r="HC793" s="38"/>
      <c r="HD793" s="38"/>
      <c r="HE793" s="38"/>
      <c r="HF793" s="38"/>
      <c r="HG793" s="38"/>
      <c r="HH793" s="38"/>
      <c r="HI793" s="38"/>
      <c r="HJ793" s="38"/>
      <c r="HK793" s="38"/>
      <c r="HL793" s="38"/>
      <c r="HM793" s="38"/>
      <c r="HN793" s="38"/>
      <c r="HO793" s="38"/>
      <c r="HP793" s="38"/>
      <c r="HQ793" s="38"/>
      <c r="HR793" s="38"/>
      <c r="HS793" s="38"/>
      <c r="HT793" s="38"/>
      <c r="HU793" s="38"/>
      <c r="HV793" s="38"/>
      <c r="HW793" s="38"/>
      <c r="HX793" s="38"/>
      <c r="HY793" s="38"/>
      <c r="HZ793" s="38"/>
      <c r="IA793" s="38"/>
      <c r="IB793" s="38"/>
      <c r="IC793" s="38"/>
      <c r="ID793" s="38"/>
      <c r="IE793" s="38"/>
      <c r="IF793" s="38"/>
      <c r="IG793" s="38"/>
      <c r="IH793" s="38"/>
    </row>
    <row r="794" ht="19.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38"/>
      <c r="DJ794" s="38"/>
      <c r="DK794" s="38"/>
      <c r="DL794" s="38"/>
      <c r="DM794" s="38"/>
      <c r="DN794" s="38"/>
      <c r="DO794" s="38"/>
      <c r="DP794" s="38"/>
      <c r="DQ794" s="38"/>
      <c r="DR794" s="38"/>
      <c r="DS794" s="38"/>
      <c r="DT794" s="38"/>
      <c r="DU794" s="38"/>
      <c r="DV794" s="38"/>
      <c r="DW794" s="38"/>
      <c r="DX794" s="38"/>
      <c r="DY794" s="38"/>
      <c r="DZ794" s="38"/>
      <c r="EA794" s="38"/>
      <c r="EB794" s="38"/>
      <c r="EC794" s="38"/>
      <c r="ED794" s="38"/>
      <c r="EE794" s="38"/>
      <c r="EF794" s="38"/>
      <c r="EG794" s="38"/>
      <c r="EH794" s="38"/>
      <c r="EI794" s="38"/>
      <c r="EJ794" s="38"/>
      <c r="EK794" s="38"/>
      <c r="EL794" s="38"/>
      <c r="EM794" s="38"/>
      <c r="EN794" s="38"/>
      <c r="EO794" s="38"/>
      <c r="EP794" s="38"/>
      <c r="EQ794" s="38"/>
      <c r="ER794" s="38"/>
      <c r="ES794" s="38"/>
      <c r="ET794" s="38"/>
      <c r="EU794" s="38"/>
      <c r="EV794" s="38"/>
      <c r="EW794" s="38"/>
      <c r="EX794" s="38"/>
      <c r="EY794" s="38"/>
      <c r="EZ794" s="38"/>
      <c r="FA794" s="38"/>
      <c r="FB794" s="38"/>
      <c r="FC794" s="38"/>
      <c r="FD794" s="38"/>
      <c r="FE794" s="38"/>
      <c r="FF794" s="38"/>
      <c r="FG794" s="38"/>
      <c r="FH794" s="38"/>
      <c r="FI794" s="38"/>
      <c r="FJ794" s="38"/>
      <c r="FK794" s="38"/>
      <c r="FL794" s="38"/>
      <c r="FM794" s="38"/>
      <c r="FN794" s="38"/>
      <c r="FO794" s="38"/>
      <c r="FP794" s="38"/>
      <c r="FQ794" s="38"/>
      <c r="FR794" s="38"/>
      <c r="FS794" s="38"/>
      <c r="FT794" s="38"/>
      <c r="FU794" s="38"/>
      <c r="FV794" s="38"/>
      <c r="FW794" s="38"/>
      <c r="FX794" s="38"/>
      <c r="FY794" s="38"/>
      <c r="FZ794" s="38"/>
      <c r="GA794" s="38"/>
      <c r="GB794" s="38"/>
      <c r="GC794" s="38"/>
      <c r="GD794" s="38"/>
      <c r="GE794" s="38"/>
      <c r="GF794" s="38"/>
      <c r="GG794" s="38"/>
      <c r="GH794" s="38"/>
      <c r="GI794" s="38"/>
      <c r="GJ794" s="38"/>
      <c r="GK794" s="38"/>
      <c r="GL794" s="38"/>
      <c r="GM794" s="38"/>
      <c r="GN794" s="38"/>
      <c r="GO794" s="38"/>
      <c r="GP794" s="38"/>
      <c r="GQ794" s="38"/>
      <c r="GR794" s="38"/>
      <c r="GS794" s="38"/>
      <c r="GT794" s="38"/>
      <c r="GU794" s="38"/>
      <c r="GV794" s="38"/>
      <c r="GW794" s="38"/>
      <c r="GX794" s="38"/>
      <c r="GY794" s="38"/>
      <c r="GZ794" s="38"/>
      <c r="HA794" s="38"/>
      <c r="HB794" s="38"/>
      <c r="HC794" s="38"/>
      <c r="HD794" s="38"/>
      <c r="HE794" s="38"/>
      <c r="HF794" s="38"/>
      <c r="HG794" s="38"/>
      <c r="HH794" s="38"/>
      <c r="HI794" s="38"/>
      <c r="HJ794" s="38"/>
      <c r="HK794" s="38"/>
      <c r="HL794" s="38"/>
      <c r="HM794" s="38"/>
      <c r="HN794" s="38"/>
      <c r="HO794" s="38"/>
      <c r="HP794" s="38"/>
      <c r="HQ794" s="38"/>
      <c r="HR794" s="38"/>
      <c r="HS794" s="38"/>
      <c r="HT794" s="38"/>
      <c r="HU794" s="38"/>
      <c r="HV794" s="38"/>
      <c r="HW794" s="38"/>
      <c r="HX794" s="38"/>
      <c r="HY794" s="38"/>
      <c r="HZ794" s="38"/>
      <c r="IA794" s="38"/>
      <c r="IB794" s="38"/>
      <c r="IC794" s="38"/>
      <c r="ID794" s="38"/>
      <c r="IE794" s="38"/>
      <c r="IF794" s="38"/>
      <c r="IG794" s="38"/>
      <c r="IH794" s="38"/>
    </row>
    <row r="795" ht="19.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38"/>
      <c r="DJ795" s="38"/>
      <c r="DK795" s="38"/>
      <c r="DL795" s="38"/>
      <c r="DM795" s="38"/>
      <c r="DN795" s="38"/>
      <c r="DO795" s="38"/>
      <c r="DP795" s="38"/>
      <c r="DQ795" s="38"/>
      <c r="DR795" s="38"/>
      <c r="DS795" s="38"/>
      <c r="DT795" s="38"/>
      <c r="DU795" s="38"/>
      <c r="DV795" s="38"/>
      <c r="DW795" s="38"/>
      <c r="DX795" s="38"/>
      <c r="DY795" s="38"/>
      <c r="DZ795" s="38"/>
      <c r="EA795" s="38"/>
      <c r="EB795" s="38"/>
      <c r="EC795" s="38"/>
      <c r="ED795" s="38"/>
      <c r="EE795" s="38"/>
      <c r="EF795" s="38"/>
      <c r="EG795" s="38"/>
      <c r="EH795" s="38"/>
      <c r="EI795" s="38"/>
      <c r="EJ795" s="38"/>
      <c r="EK795" s="38"/>
      <c r="EL795" s="38"/>
      <c r="EM795" s="38"/>
      <c r="EN795" s="38"/>
      <c r="EO795" s="38"/>
      <c r="EP795" s="38"/>
      <c r="EQ795" s="38"/>
      <c r="ER795" s="38"/>
      <c r="ES795" s="38"/>
      <c r="ET795" s="38"/>
      <c r="EU795" s="38"/>
      <c r="EV795" s="38"/>
      <c r="EW795" s="38"/>
      <c r="EX795" s="38"/>
      <c r="EY795" s="38"/>
      <c r="EZ795" s="38"/>
      <c r="FA795" s="38"/>
      <c r="FB795" s="38"/>
      <c r="FC795" s="38"/>
      <c r="FD795" s="38"/>
      <c r="FE795" s="38"/>
      <c r="FF795" s="38"/>
      <c r="FG795" s="38"/>
      <c r="FH795" s="38"/>
      <c r="FI795" s="38"/>
      <c r="FJ795" s="38"/>
      <c r="FK795" s="38"/>
      <c r="FL795" s="38"/>
      <c r="FM795" s="38"/>
      <c r="FN795" s="38"/>
      <c r="FO795" s="38"/>
      <c r="FP795" s="38"/>
      <c r="FQ795" s="38"/>
      <c r="FR795" s="38"/>
      <c r="FS795" s="38"/>
      <c r="FT795" s="38"/>
      <c r="FU795" s="38"/>
      <c r="FV795" s="38"/>
      <c r="FW795" s="38"/>
      <c r="FX795" s="38"/>
      <c r="FY795" s="38"/>
      <c r="FZ795" s="38"/>
      <c r="GA795" s="38"/>
      <c r="GB795" s="38"/>
      <c r="GC795" s="38"/>
      <c r="GD795" s="38"/>
      <c r="GE795" s="38"/>
      <c r="GF795" s="38"/>
      <c r="GG795" s="38"/>
      <c r="GH795" s="38"/>
      <c r="GI795" s="38"/>
      <c r="GJ795" s="38"/>
      <c r="GK795" s="38"/>
      <c r="GL795" s="38"/>
      <c r="GM795" s="38"/>
      <c r="GN795" s="38"/>
      <c r="GO795" s="38"/>
      <c r="GP795" s="38"/>
      <c r="GQ795" s="38"/>
      <c r="GR795" s="38"/>
      <c r="GS795" s="38"/>
      <c r="GT795" s="38"/>
      <c r="GU795" s="38"/>
      <c r="GV795" s="38"/>
      <c r="GW795" s="38"/>
      <c r="GX795" s="38"/>
      <c r="GY795" s="38"/>
      <c r="GZ795" s="38"/>
      <c r="HA795" s="38"/>
      <c r="HB795" s="38"/>
      <c r="HC795" s="38"/>
      <c r="HD795" s="38"/>
      <c r="HE795" s="38"/>
      <c r="HF795" s="38"/>
      <c r="HG795" s="38"/>
      <c r="HH795" s="38"/>
      <c r="HI795" s="38"/>
      <c r="HJ795" s="38"/>
      <c r="HK795" s="38"/>
      <c r="HL795" s="38"/>
      <c r="HM795" s="38"/>
      <c r="HN795" s="38"/>
      <c r="HO795" s="38"/>
      <c r="HP795" s="38"/>
      <c r="HQ795" s="38"/>
      <c r="HR795" s="38"/>
      <c r="HS795" s="38"/>
      <c r="HT795" s="38"/>
      <c r="HU795" s="38"/>
      <c r="HV795" s="38"/>
      <c r="HW795" s="38"/>
      <c r="HX795" s="38"/>
      <c r="HY795" s="38"/>
      <c r="HZ795" s="38"/>
      <c r="IA795" s="38"/>
      <c r="IB795" s="38"/>
      <c r="IC795" s="38"/>
      <c r="ID795" s="38"/>
      <c r="IE795" s="38"/>
      <c r="IF795" s="38"/>
      <c r="IG795" s="38"/>
      <c r="IH795" s="38"/>
    </row>
    <row r="796" ht="19.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38"/>
      <c r="DJ796" s="38"/>
      <c r="DK796" s="38"/>
      <c r="DL796" s="38"/>
      <c r="DM796" s="38"/>
      <c r="DN796" s="38"/>
      <c r="DO796" s="38"/>
      <c r="DP796" s="38"/>
      <c r="DQ796" s="38"/>
      <c r="DR796" s="38"/>
      <c r="DS796" s="38"/>
      <c r="DT796" s="38"/>
      <c r="DU796" s="38"/>
      <c r="DV796" s="38"/>
      <c r="DW796" s="38"/>
      <c r="DX796" s="38"/>
      <c r="DY796" s="38"/>
      <c r="DZ796" s="38"/>
      <c r="EA796" s="38"/>
      <c r="EB796" s="38"/>
      <c r="EC796" s="38"/>
      <c r="ED796" s="38"/>
      <c r="EE796" s="38"/>
      <c r="EF796" s="38"/>
      <c r="EG796" s="38"/>
      <c r="EH796" s="38"/>
      <c r="EI796" s="38"/>
      <c r="EJ796" s="38"/>
      <c r="EK796" s="38"/>
      <c r="EL796" s="38"/>
      <c r="EM796" s="38"/>
      <c r="EN796" s="38"/>
      <c r="EO796" s="38"/>
      <c r="EP796" s="38"/>
      <c r="EQ796" s="38"/>
      <c r="ER796" s="38"/>
      <c r="ES796" s="38"/>
      <c r="ET796" s="38"/>
      <c r="EU796" s="38"/>
      <c r="EV796" s="38"/>
      <c r="EW796" s="38"/>
      <c r="EX796" s="38"/>
      <c r="EY796" s="38"/>
      <c r="EZ796" s="38"/>
      <c r="FA796" s="38"/>
      <c r="FB796" s="38"/>
      <c r="FC796" s="38"/>
      <c r="FD796" s="38"/>
      <c r="FE796" s="38"/>
      <c r="FF796" s="38"/>
      <c r="FG796" s="38"/>
      <c r="FH796" s="38"/>
      <c r="FI796" s="38"/>
      <c r="FJ796" s="38"/>
      <c r="FK796" s="38"/>
      <c r="FL796" s="38"/>
      <c r="FM796" s="38"/>
      <c r="FN796" s="38"/>
      <c r="FO796" s="38"/>
      <c r="FP796" s="38"/>
      <c r="FQ796" s="38"/>
      <c r="FR796" s="38"/>
      <c r="FS796" s="38"/>
      <c r="FT796" s="38"/>
      <c r="FU796" s="38"/>
      <c r="FV796" s="38"/>
      <c r="FW796" s="38"/>
      <c r="FX796" s="38"/>
      <c r="FY796" s="38"/>
      <c r="FZ796" s="38"/>
      <c r="GA796" s="38"/>
      <c r="GB796" s="38"/>
      <c r="GC796" s="38"/>
      <c r="GD796" s="38"/>
      <c r="GE796" s="38"/>
      <c r="GF796" s="38"/>
      <c r="GG796" s="38"/>
      <c r="GH796" s="38"/>
      <c r="GI796" s="38"/>
      <c r="GJ796" s="38"/>
      <c r="GK796" s="38"/>
      <c r="GL796" s="38"/>
      <c r="GM796" s="38"/>
      <c r="GN796" s="38"/>
      <c r="GO796" s="38"/>
      <c r="GP796" s="38"/>
      <c r="GQ796" s="38"/>
      <c r="GR796" s="38"/>
      <c r="GS796" s="38"/>
      <c r="GT796" s="38"/>
      <c r="GU796" s="38"/>
      <c r="GV796" s="38"/>
      <c r="GW796" s="38"/>
      <c r="GX796" s="38"/>
      <c r="GY796" s="38"/>
      <c r="GZ796" s="38"/>
      <c r="HA796" s="38"/>
      <c r="HB796" s="38"/>
      <c r="HC796" s="38"/>
      <c r="HD796" s="38"/>
      <c r="HE796" s="38"/>
      <c r="HF796" s="38"/>
      <c r="HG796" s="38"/>
      <c r="HH796" s="38"/>
      <c r="HI796" s="38"/>
      <c r="HJ796" s="38"/>
      <c r="HK796" s="38"/>
      <c r="HL796" s="38"/>
      <c r="HM796" s="38"/>
      <c r="HN796" s="38"/>
      <c r="HO796" s="38"/>
      <c r="HP796" s="38"/>
      <c r="HQ796" s="38"/>
      <c r="HR796" s="38"/>
      <c r="HS796" s="38"/>
      <c r="HT796" s="38"/>
      <c r="HU796" s="38"/>
      <c r="HV796" s="38"/>
      <c r="HW796" s="38"/>
      <c r="HX796" s="38"/>
      <c r="HY796" s="38"/>
      <c r="HZ796" s="38"/>
      <c r="IA796" s="38"/>
      <c r="IB796" s="38"/>
      <c r="IC796" s="38"/>
      <c r="ID796" s="38"/>
      <c r="IE796" s="38"/>
      <c r="IF796" s="38"/>
      <c r="IG796" s="38"/>
      <c r="IH796" s="38"/>
    </row>
    <row r="797" ht="19.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38"/>
      <c r="DJ797" s="38"/>
      <c r="DK797" s="38"/>
      <c r="DL797" s="38"/>
      <c r="DM797" s="38"/>
      <c r="DN797" s="38"/>
      <c r="DO797" s="38"/>
      <c r="DP797" s="38"/>
      <c r="DQ797" s="38"/>
      <c r="DR797" s="38"/>
      <c r="DS797" s="38"/>
      <c r="DT797" s="38"/>
      <c r="DU797" s="38"/>
      <c r="DV797" s="38"/>
      <c r="DW797" s="38"/>
      <c r="DX797" s="38"/>
      <c r="DY797" s="38"/>
      <c r="DZ797" s="38"/>
      <c r="EA797" s="38"/>
      <c r="EB797" s="38"/>
      <c r="EC797" s="38"/>
      <c r="ED797" s="38"/>
      <c r="EE797" s="38"/>
      <c r="EF797" s="38"/>
      <c r="EG797" s="38"/>
      <c r="EH797" s="38"/>
      <c r="EI797" s="38"/>
      <c r="EJ797" s="38"/>
      <c r="EK797" s="38"/>
      <c r="EL797" s="38"/>
      <c r="EM797" s="38"/>
      <c r="EN797" s="38"/>
      <c r="EO797" s="38"/>
      <c r="EP797" s="38"/>
      <c r="EQ797" s="38"/>
      <c r="ER797" s="38"/>
      <c r="ES797" s="38"/>
      <c r="ET797" s="38"/>
      <c r="EU797" s="38"/>
      <c r="EV797" s="38"/>
      <c r="EW797" s="38"/>
      <c r="EX797" s="38"/>
      <c r="EY797" s="38"/>
      <c r="EZ797" s="38"/>
      <c r="FA797" s="38"/>
      <c r="FB797" s="38"/>
      <c r="FC797" s="38"/>
      <c r="FD797" s="38"/>
      <c r="FE797" s="38"/>
      <c r="FF797" s="38"/>
      <c r="FG797" s="38"/>
      <c r="FH797" s="38"/>
      <c r="FI797" s="38"/>
      <c r="FJ797" s="38"/>
      <c r="FK797" s="38"/>
      <c r="FL797" s="38"/>
      <c r="FM797" s="38"/>
      <c r="FN797" s="38"/>
      <c r="FO797" s="38"/>
      <c r="FP797" s="38"/>
      <c r="FQ797" s="38"/>
      <c r="FR797" s="38"/>
      <c r="FS797" s="38"/>
      <c r="FT797" s="38"/>
      <c r="FU797" s="38"/>
      <c r="FV797" s="38"/>
      <c r="FW797" s="38"/>
      <c r="FX797" s="38"/>
      <c r="FY797" s="38"/>
      <c r="FZ797" s="38"/>
      <c r="GA797" s="38"/>
      <c r="GB797" s="38"/>
      <c r="GC797" s="38"/>
      <c r="GD797" s="38"/>
      <c r="GE797" s="38"/>
      <c r="GF797" s="38"/>
      <c r="GG797" s="38"/>
      <c r="GH797" s="38"/>
      <c r="GI797" s="38"/>
      <c r="GJ797" s="38"/>
      <c r="GK797" s="38"/>
      <c r="GL797" s="38"/>
      <c r="GM797" s="38"/>
      <c r="GN797" s="38"/>
      <c r="GO797" s="38"/>
      <c r="GP797" s="38"/>
      <c r="GQ797" s="38"/>
      <c r="GR797" s="38"/>
      <c r="GS797" s="38"/>
      <c r="GT797" s="38"/>
      <c r="GU797" s="38"/>
      <c r="GV797" s="38"/>
      <c r="GW797" s="38"/>
      <c r="GX797" s="38"/>
      <c r="GY797" s="38"/>
      <c r="GZ797" s="38"/>
      <c r="HA797" s="38"/>
      <c r="HB797" s="38"/>
      <c r="HC797" s="38"/>
      <c r="HD797" s="38"/>
      <c r="HE797" s="38"/>
      <c r="HF797" s="38"/>
      <c r="HG797" s="38"/>
      <c r="HH797" s="38"/>
      <c r="HI797" s="38"/>
      <c r="HJ797" s="38"/>
      <c r="HK797" s="38"/>
      <c r="HL797" s="38"/>
      <c r="HM797" s="38"/>
      <c r="HN797" s="38"/>
      <c r="HO797" s="38"/>
      <c r="HP797" s="38"/>
      <c r="HQ797" s="38"/>
      <c r="HR797" s="38"/>
      <c r="HS797" s="38"/>
      <c r="HT797" s="38"/>
      <c r="HU797" s="38"/>
      <c r="HV797" s="38"/>
      <c r="HW797" s="38"/>
      <c r="HX797" s="38"/>
      <c r="HY797" s="38"/>
      <c r="HZ797" s="38"/>
      <c r="IA797" s="38"/>
      <c r="IB797" s="38"/>
      <c r="IC797" s="38"/>
      <c r="ID797" s="38"/>
      <c r="IE797" s="38"/>
      <c r="IF797" s="38"/>
      <c r="IG797" s="38"/>
      <c r="IH797" s="38"/>
    </row>
    <row r="798" ht="19.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38"/>
      <c r="DJ798" s="38"/>
      <c r="DK798" s="38"/>
      <c r="DL798" s="38"/>
      <c r="DM798" s="38"/>
      <c r="DN798" s="38"/>
      <c r="DO798" s="38"/>
      <c r="DP798" s="38"/>
      <c r="DQ798" s="38"/>
      <c r="DR798" s="38"/>
      <c r="DS798" s="38"/>
      <c r="DT798" s="38"/>
      <c r="DU798" s="38"/>
      <c r="DV798" s="38"/>
      <c r="DW798" s="38"/>
      <c r="DX798" s="38"/>
      <c r="DY798" s="38"/>
      <c r="DZ798" s="38"/>
      <c r="EA798" s="38"/>
      <c r="EB798" s="38"/>
      <c r="EC798" s="38"/>
      <c r="ED798" s="38"/>
      <c r="EE798" s="38"/>
      <c r="EF798" s="38"/>
      <c r="EG798" s="38"/>
      <c r="EH798" s="38"/>
      <c r="EI798" s="38"/>
      <c r="EJ798" s="38"/>
      <c r="EK798" s="38"/>
      <c r="EL798" s="38"/>
      <c r="EM798" s="38"/>
      <c r="EN798" s="38"/>
      <c r="EO798" s="38"/>
      <c r="EP798" s="38"/>
      <c r="EQ798" s="38"/>
      <c r="ER798" s="38"/>
      <c r="ES798" s="38"/>
      <c r="ET798" s="38"/>
      <c r="EU798" s="38"/>
      <c r="EV798" s="38"/>
      <c r="EW798" s="38"/>
      <c r="EX798" s="38"/>
      <c r="EY798" s="38"/>
      <c r="EZ798" s="38"/>
      <c r="FA798" s="38"/>
      <c r="FB798" s="38"/>
      <c r="FC798" s="38"/>
      <c r="FD798" s="38"/>
      <c r="FE798" s="38"/>
      <c r="FF798" s="38"/>
      <c r="FG798" s="38"/>
      <c r="FH798" s="38"/>
      <c r="FI798" s="38"/>
      <c r="FJ798" s="38"/>
      <c r="FK798" s="38"/>
      <c r="FL798" s="38"/>
      <c r="FM798" s="38"/>
      <c r="FN798" s="38"/>
      <c r="FO798" s="38"/>
      <c r="FP798" s="38"/>
      <c r="FQ798" s="38"/>
      <c r="FR798" s="38"/>
      <c r="FS798" s="38"/>
      <c r="FT798" s="38"/>
      <c r="FU798" s="38"/>
      <c r="FV798" s="38"/>
      <c r="FW798" s="38"/>
      <c r="FX798" s="38"/>
      <c r="FY798" s="38"/>
      <c r="FZ798" s="38"/>
      <c r="GA798" s="38"/>
      <c r="GB798" s="38"/>
      <c r="GC798" s="38"/>
      <c r="GD798" s="38"/>
      <c r="GE798" s="38"/>
      <c r="GF798" s="38"/>
      <c r="GG798" s="38"/>
      <c r="GH798" s="38"/>
      <c r="GI798" s="38"/>
      <c r="GJ798" s="38"/>
      <c r="GK798" s="38"/>
      <c r="GL798" s="38"/>
      <c r="GM798" s="38"/>
      <c r="GN798" s="38"/>
      <c r="GO798" s="38"/>
      <c r="GP798" s="38"/>
      <c r="GQ798" s="38"/>
      <c r="GR798" s="38"/>
      <c r="GS798" s="38"/>
      <c r="GT798" s="38"/>
      <c r="GU798" s="38"/>
      <c r="GV798" s="38"/>
      <c r="GW798" s="38"/>
      <c r="GX798" s="38"/>
      <c r="GY798" s="38"/>
      <c r="GZ798" s="38"/>
      <c r="HA798" s="38"/>
      <c r="HB798" s="38"/>
      <c r="HC798" s="38"/>
      <c r="HD798" s="38"/>
      <c r="HE798" s="38"/>
      <c r="HF798" s="38"/>
      <c r="HG798" s="38"/>
      <c r="HH798" s="38"/>
      <c r="HI798" s="38"/>
      <c r="HJ798" s="38"/>
      <c r="HK798" s="38"/>
      <c r="HL798" s="38"/>
      <c r="HM798" s="38"/>
      <c r="HN798" s="38"/>
      <c r="HO798" s="38"/>
      <c r="HP798" s="38"/>
      <c r="HQ798" s="38"/>
      <c r="HR798" s="38"/>
      <c r="HS798" s="38"/>
      <c r="HT798" s="38"/>
      <c r="HU798" s="38"/>
      <c r="HV798" s="38"/>
      <c r="HW798" s="38"/>
      <c r="HX798" s="38"/>
      <c r="HY798" s="38"/>
      <c r="HZ798" s="38"/>
      <c r="IA798" s="38"/>
      <c r="IB798" s="38"/>
      <c r="IC798" s="38"/>
      <c r="ID798" s="38"/>
      <c r="IE798" s="38"/>
      <c r="IF798" s="38"/>
      <c r="IG798" s="38"/>
      <c r="IH798" s="38"/>
    </row>
    <row r="799" ht="19.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38"/>
      <c r="DJ799" s="38"/>
      <c r="DK799" s="38"/>
      <c r="DL799" s="38"/>
      <c r="DM799" s="38"/>
      <c r="DN799" s="38"/>
      <c r="DO799" s="38"/>
      <c r="DP799" s="38"/>
      <c r="DQ799" s="38"/>
      <c r="DR799" s="38"/>
      <c r="DS799" s="38"/>
      <c r="DT799" s="38"/>
      <c r="DU799" s="38"/>
      <c r="DV799" s="38"/>
      <c r="DW799" s="38"/>
      <c r="DX799" s="38"/>
      <c r="DY799" s="38"/>
      <c r="DZ799" s="38"/>
      <c r="EA799" s="38"/>
      <c r="EB799" s="38"/>
      <c r="EC799" s="38"/>
      <c r="ED799" s="38"/>
      <c r="EE799" s="38"/>
      <c r="EF799" s="38"/>
      <c r="EG799" s="38"/>
      <c r="EH799" s="38"/>
      <c r="EI799" s="38"/>
      <c r="EJ799" s="38"/>
      <c r="EK799" s="38"/>
      <c r="EL799" s="38"/>
      <c r="EM799" s="38"/>
      <c r="EN799" s="38"/>
      <c r="EO799" s="38"/>
      <c r="EP799" s="38"/>
      <c r="EQ799" s="38"/>
      <c r="ER799" s="38"/>
      <c r="ES799" s="38"/>
      <c r="ET799" s="38"/>
      <c r="EU799" s="38"/>
      <c r="EV799" s="38"/>
      <c r="EW799" s="38"/>
      <c r="EX799" s="38"/>
      <c r="EY799" s="38"/>
      <c r="EZ799" s="38"/>
      <c r="FA799" s="38"/>
      <c r="FB799" s="38"/>
      <c r="FC799" s="38"/>
      <c r="FD799" s="38"/>
      <c r="FE799" s="38"/>
      <c r="FF799" s="38"/>
      <c r="FG799" s="38"/>
      <c r="FH799" s="38"/>
      <c r="FI799" s="38"/>
      <c r="FJ799" s="38"/>
      <c r="FK799" s="38"/>
      <c r="FL799" s="38"/>
      <c r="FM799" s="38"/>
      <c r="FN799" s="38"/>
      <c r="FO799" s="38"/>
      <c r="FP799" s="38"/>
      <c r="FQ799" s="38"/>
      <c r="FR799" s="38"/>
      <c r="FS799" s="38"/>
      <c r="FT799" s="38"/>
      <c r="FU799" s="38"/>
      <c r="FV799" s="38"/>
      <c r="FW799" s="38"/>
      <c r="FX799" s="38"/>
      <c r="FY799" s="38"/>
      <c r="FZ799" s="38"/>
      <c r="GA799" s="38"/>
      <c r="GB799" s="38"/>
      <c r="GC799" s="38"/>
      <c r="GD799" s="38"/>
      <c r="GE799" s="38"/>
      <c r="GF799" s="38"/>
      <c r="GG799" s="38"/>
      <c r="GH799" s="38"/>
      <c r="GI799" s="38"/>
      <c r="GJ799" s="38"/>
      <c r="GK799" s="38"/>
      <c r="GL799" s="38"/>
      <c r="GM799" s="38"/>
      <c r="GN799" s="38"/>
      <c r="GO799" s="38"/>
      <c r="GP799" s="38"/>
      <c r="GQ799" s="38"/>
      <c r="GR799" s="38"/>
      <c r="GS799" s="38"/>
      <c r="GT799" s="38"/>
      <c r="GU799" s="38"/>
      <c r="GV799" s="38"/>
      <c r="GW799" s="38"/>
      <c r="GX799" s="38"/>
      <c r="GY799" s="38"/>
      <c r="GZ799" s="38"/>
      <c r="HA799" s="38"/>
      <c r="HB799" s="38"/>
      <c r="HC799" s="38"/>
      <c r="HD799" s="38"/>
      <c r="HE799" s="38"/>
      <c r="HF799" s="38"/>
      <c r="HG799" s="38"/>
      <c r="HH799" s="38"/>
      <c r="HI799" s="38"/>
      <c r="HJ799" s="38"/>
      <c r="HK799" s="38"/>
      <c r="HL799" s="38"/>
      <c r="HM799" s="38"/>
      <c r="HN799" s="38"/>
      <c r="HO799" s="38"/>
      <c r="HP799" s="38"/>
      <c r="HQ799" s="38"/>
      <c r="HR799" s="38"/>
      <c r="HS799" s="38"/>
      <c r="HT799" s="38"/>
      <c r="HU799" s="38"/>
      <c r="HV799" s="38"/>
      <c r="HW799" s="38"/>
      <c r="HX799" s="38"/>
      <c r="HY799" s="38"/>
      <c r="HZ799" s="38"/>
      <c r="IA799" s="38"/>
      <c r="IB799" s="38"/>
      <c r="IC799" s="38"/>
      <c r="ID799" s="38"/>
      <c r="IE799" s="38"/>
      <c r="IF799" s="38"/>
      <c r="IG799" s="38"/>
      <c r="IH799" s="38"/>
    </row>
    <row r="800" ht="19.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38"/>
      <c r="DJ800" s="38"/>
      <c r="DK800" s="38"/>
      <c r="DL800" s="38"/>
      <c r="DM800" s="38"/>
      <c r="DN800" s="38"/>
      <c r="DO800" s="38"/>
      <c r="DP800" s="38"/>
      <c r="DQ800" s="38"/>
      <c r="DR800" s="38"/>
      <c r="DS800" s="38"/>
      <c r="DT800" s="38"/>
      <c r="DU800" s="38"/>
      <c r="DV800" s="38"/>
      <c r="DW800" s="38"/>
      <c r="DX800" s="38"/>
      <c r="DY800" s="38"/>
      <c r="DZ800" s="38"/>
      <c r="EA800" s="38"/>
      <c r="EB800" s="38"/>
      <c r="EC800" s="38"/>
      <c r="ED800" s="38"/>
      <c r="EE800" s="38"/>
      <c r="EF800" s="38"/>
      <c r="EG800" s="38"/>
      <c r="EH800" s="38"/>
      <c r="EI800" s="38"/>
      <c r="EJ800" s="38"/>
      <c r="EK800" s="38"/>
      <c r="EL800" s="38"/>
      <c r="EM800" s="38"/>
      <c r="EN800" s="38"/>
      <c r="EO800" s="38"/>
      <c r="EP800" s="38"/>
      <c r="EQ800" s="38"/>
      <c r="ER800" s="38"/>
      <c r="ES800" s="38"/>
      <c r="ET800" s="38"/>
      <c r="EU800" s="38"/>
      <c r="EV800" s="38"/>
      <c r="EW800" s="38"/>
      <c r="EX800" s="38"/>
      <c r="EY800" s="38"/>
      <c r="EZ800" s="38"/>
      <c r="FA800" s="38"/>
      <c r="FB800" s="38"/>
      <c r="FC800" s="38"/>
      <c r="FD800" s="38"/>
      <c r="FE800" s="38"/>
      <c r="FF800" s="38"/>
      <c r="FG800" s="38"/>
      <c r="FH800" s="38"/>
      <c r="FI800" s="38"/>
      <c r="FJ800" s="38"/>
      <c r="FK800" s="38"/>
      <c r="FL800" s="38"/>
      <c r="FM800" s="38"/>
      <c r="FN800" s="38"/>
      <c r="FO800" s="38"/>
      <c r="FP800" s="38"/>
      <c r="FQ800" s="38"/>
      <c r="FR800" s="38"/>
      <c r="FS800" s="38"/>
      <c r="FT800" s="38"/>
      <c r="FU800" s="38"/>
      <c r="FV800" s="38"/>
      <c r="FW800" s="38"/>
      <c r="FX800" s="38"/>
      <c r="FY800" s="38"/>
      <c r="FZ800" s="38"/>
      <c r="GA800" s="38"/>
      <c r="GB800" s="38"/>
      <c r="GC800" s="38"/>
      <c r="GD800" s="38"/>
      <c r="GE800" s="38"/>
      <c r="GF800" s="38"/>
      <c r="GG800" s="38"/>
      <c r="GH800" s="38"/>
      <c r="GI800" s="38"/>
      <c r="GJ800" s="38"/>
      <c r="GK800" s="38"/>
      <c r="GL800" s="38"/>
      <c r="GM800" s="38"/>
      <c r="GN800" s="38"/>
      <c r="GO800" s="38"/>
      <c r="GP800" s="38"/>
      <c r="GQ800" s="38"/>
      <c r="GR800" s="38"/>
      <c r="GS800" s="38"/>
      <c r="GT800" s="38"/>
      <c r="GU800" s="38"/>
      <c r="GV800" s="38"/>
      <c r="GW800" s="38"/>
      <c r="GX800" s="38"/>
      <c r="GY800" s="38"/>
      <c r="GZ800" s="38"/>
      <c r="HA800" s="38"/>
      <c r="HB800" s="38"/>
      <c r="HC800" s="38"/>
      <c r="HD800" s="38"/>
      <c r="HE800" s="38"/>
      <c r="HF800" s="38"/>
      <c r="HG800" s="38"/>
      <c r="HH800" s="38"/>
      <c r="HI800" s="38"/>
      <c r="HJ800" s="38"/>
      <c r="HK800" s="38"/>
      <c r="HL800" s="38"/>
      <c r="HM800" s="38"/>
      <c r="HN800" s="38"/>
      <c r="HO800" s="38"/>
      <c r="HP800" s="38"/>
      <c r="HQ800" s="38"/>
      <c r="HR800" s="38"/>
      <c r="HS800" s="38"/>
      <c r="HT800" s="38"/>
      <c r="HU800" s="38"/>
      <c r="HV800" s="38"/>
      <c r="HW800" s="38"/>
      <c r="HX800" s="38"/>
      <c r="HY800" s="38"/>
      <c r="HZ800" s="38"/>
      <c r="IA800" s="38"/>
      <c r="IB800" s="38"/>
      <c r="IC800" s="38"/>
      <c r="ID800" s="38"/>
      <c r="IE800" s="38"/>
      <c r="IF800" s="38"/>
      <c r="IG800" s="38"/>
      <c r="IH800" s="38"/>
    </row>
    <row r="801" ht="19.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38"/>
      <c r="DJ801" s="38"/>
      <c r="DK801" s="38"/>
      <c r="DL801" s="38"/>
      <c r="DM801" s="38"/>
      <c r="DN801" s="38"/>
      <c r="DO801" s="38"/>
      <c r="DP801" s="38"/>
      <c r="DQ801" s="38"/>
      <c r="DR801" s="38"/>
      <c r="DS801" s="38"/>
      <c r="DT801" s="38"/>
      <c r="DU801" s="38"/>
      <c r="DV801" s="38"/>
      <c r="DW801" s="38"/>
      <c r="DX801" s="38"/>
      <c r="DY801" s="38"/>
      <c r="DZ801" s="38"/>
      <c r="EA801" s="38"/>
      <c r="EB801" s="38"/>
      <c r="EC801" s="38"/>
      <c r="ED801" s="38"/>
      <c r="EE801" s="38"/>
      <c r="EF801" s="38"/>
      <c r="EG801" s="38"/>
      <c r="EH801" s="38"/>
      <c r="EI801" s="38"/>
      <c r="EJ801" s="38"/>
      <c r="EK801" s="38"/>
      <c r="EL801" s="38"/>
      <c r="EM801" s="38"/>
      <c r="EN801" s="38"/>
      <c r="EO801" s="38"/>
      <c r="EP801" s="38"/>
      <c r="EQ801" s="38"/>
      <c r="ER801" s="38"/>
      <c r="ES801" s="38"/>
      <c r="ET801" s="38"/>
      <c r="EU801" s="38"/>
      <c r="EV801" s="38"/>
      <c r="EW801" s="38"/>
      <c r="EX801" s="38"/>
      <c r="EY801" s="38"/>
      <c r="EZ801" s="38"/>
      <c r="FA801" s="38"/>
      <c r="FB801" s="38"/>
      <c r="FC801" s="38"/>
      <c r="FD801" s="38"/>
      <c r="FE801" s="38"/>
      <c r="FF801" s="38"/>
      <c r="FG801" s="38"/>
      <c r="FH801" s="38"/>
      <c r="FI801" s="38"/>
      <c r="FJ801" s="38"/>
      <c r="FK801" s="38"/>
      <c r="FL801" s="38"/>
      <c r="FM801" s="38"/>
      <c r="FN801" s="38"/>
      <c r="FO801" s="38"/>
      <c r="FP801" s="38"/>
      <c r="FQ801" s="38"/>
      <c r="FR801" s="38"/>
      <c r="FS801" s="38"/>
      <c r="FT801" s="38"/>
      <c r="FU801" s="38"/>
      <c r="FV801" s="38"/>
      <c r="FW801" s="38"/>
      <c r="FX801" s="38"/>
      <c r="FY801" s="38"/>
      <c r="FZ801" s="38"/>
      <c r="GA801" s="38"/>
      <c r="GB801" s="38"/>
      <c r="GC801" s="38"/>
      <c r="GD801" s="38"/>
      <c r="GE801" s="38"/>
      <c r="GF801" s="38"/>
      <c r="GG801" s="38"/>
      <c r="GH801" s="38"/>
      <c r="GI801" s="38"/>
      <c r="GJ801" s="38"/>
      <c r="GK801" s="38"/>
      <c r="GL801" s="38"/>
      <c r="GM801" s="38"/>
      <c r="GN801" s="38"/>
      <c r="GO801" s="38"/>
      <c r="GP801" s="38"/>
      <c r="GQ801" s="38"/>
      <c r="GR801" s="38"/>
      <c r="GS801" s="38"/>
      <c r="GT801" s="38"/>
      <c r="GU801" s="38"/>
      <c r="GV801" s="38"/>
      <c r="GW801" s="38"/>
      <c r="GX801" s="38"/>
      <c r="GY801" s="38"/>
      <c r="GZ801" s="38"/>
      <c r="HA801" s="38"/>
      <c r="HB801" s="38"/>
      <c r="HC801" s="38"/>
      <c r="HD801" s="38"/>
      <c r="HE801" s="38"/>
      <c r="HF801" s="38"/>
      <c r="HG801" s="38"/>
      <c r="HH801" s="38"/>
      <c r="HI801" s="38"/>
      <c r="HJ801" s="38"/>
      <c r="HK801" s="38"/>
      <c r="HL801" s="38"/>
      <c r="HM801" s="38"/>
      <c r="HN801" s="38"/>
      <c r="HO801" s="38"/>
      <c r="HP801" s="38"/>
      <c r="HQ801" s="38"/>
      <c r="HR801" s="38"/>
      <c r="HS801" s="38"/>
      <c r="HT801" s="38"/>
      <c r="HU801" s="38"/>
      <c r="HV801" s="38"/>
      <c r="HW801" s="38"/>
      <c r="HX801" s="38"/>
      <c r="HY801" s="38"/>
      <c r="HZ801" s="38"/>
      <c r="IA801" s="38"/>
      <c r="IB801" s="38"/>
      <c r="IC801" s="38"/>
      <c r="ID801" s="38"/>
      <c r="IE801" s="38"/>
      <c r="IF801" s="38"/>
      <c r="IG801" s="38"/>
      <c r="IH801" s="38"/>
    </row>
    <row r="802" ht="19.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38"/>
      <c r="DJ802" s="38"/>
      <c r="DK802" s="38"/>
      <c r="DL802" s="38"/>
      <c r="DM802" s="38"/>
      <c r="DN802" s="38"/>
      <c r="DO802" s="38"/>
      <c r="DP802" s="38"/>
      <c r="DQ802" s="38"/>
      <c r="DR802" s="38"/>
      <c r="DS802" s="38"/>
      <c r="DT802" s="38"/>
      <c r="DU802" s="38"/>
      <c r="DV802" s="38"/>
      <c r="DW802" s="38"/>
      <c r="DX802" s="38"/>
      <c r="DY802" s="38"/>
      <c r="DZ802" s="38"/>
      <c r="EA802" s="38"/>
      <c r="EB802" s="38"/>
      <c r="EC802" s="38"/>
      <c r="ED802" s="38"/>
      <c r="EE802" s="38"/>
      <c r="EF802" s="38"/>
      <c r="EG802" s="38"/>
      <c r="EH802" s="38"/>
      <c r="EI802" s="38"/>
      <c r="EJ802" s="38"/>
      <c r="EK802" s="38"/>
      <c r="EL802" s="38"/>
      <c r="EM802" s="38"/>
      <c r="EN802" s="38"/>
      <c r="EO802" s="38"/>
      <c r="EP802" s="38"/>
      <c r="EQ802" s="38"/>
      <c r="ER802" s="38"/>
      <c r="ES802" s="38"/>
      <c r="ET802" s="38"/>
      <c r="EU802" s="38"/>
      <c r="EV802" s="38"/>
      <c r="EW802" s="38"/>
      <c r="EX802" s="38"/>
      <c r="EY802" s="38"/>
      <c r="EZ802" s="38"/>
      <c r="FA802" s="38"/>
      <c r="FB802" s="38"/>
      <c r="FC802" s="38"/>
      <c r="FD802" s="38"/>
      <c r="FE802" s="38"/>
      <c r="FF802" s="38"/>
      <c r="FG802" s="38"/>
      <c r="FH802" s="38"/>
      <c r="FI802" s="38"/>
      <c r="FJ802" s="38"/>
      <c r="FK802" s="38"/>
      <c r="FL802" s="38"/>
      <c r="FM802" s="38"/>
      <c r="FN802" s="38"/>
      <c r="FO802" s="38"/>
      <c r="FP802" s="38"/>
      <c r="FQ802" s="38"/>
      <c r="FR802" s="38"/>
      <c r="FS802" s="38"/>
      <c r="FT802" s="38"/>
      <c r="FU802" s="38"/>
      <c r="FV802" s="38"/>
      <c r="FW802" s="38"/>
      <c r="FX802" s="38"/>
      <c r="FY802" s="38"/>
      <c r="FZ802" s="38"/>
      <c r="GA802" s="38"/>
      <c r="GB802" s="38"/>
      <c r="GC802" s="38"/>
      <c r="GD802" s="38"/>
      <c r="GE802" s="38"/>
      <c r="GF802" s="38"/>
      <c r="GG802" s="38"/>
      <c r="GH802" s="38"/>
      <c r="GI802" s="38"/>
      <c r="GJ802" s="38"/>
      <c r="GK802" s="38"/>
      <c r="GL802" s="38"/>
      <c r="GM802" s="38"/>
      <c r="GN802" s="38"/>
      <c r="GO802" s="38"/>
      <c r="GP802" s="38"/>
      <c r="GQ802" s="38"/>
      <c r="GR802" s="38"/>
      <c r="GS802" s="38"/>
      <c r="GT802" s="38"/>
      <c r="GU802" s="38"/>
      <c r="GV802" s="38"/>
      <c r="GW802" s="38"/>
      <c r="GX802" s="38"/>
      <c r="GY802" s="38"/>
      <c r="GZ802" s="38"/>
      <c r="HA802" s="38"/>
      <c r="HB802" s="38"/>
      <c r="HC802" s="38"/>
      <c r="HD802" s="38"/>
      <c r="HE802" s="38"/>
      <c r="HF802" s="38"/>
      <c r="HG802" s="38"/>
      <c r="HH802" s="38"/>
      <c r="HI802" s="38"/>
      <c r="HJ802" s="38"/>
      <c r="HK802" s="38"/>
      <c r="HL802" s="38"/>
      <c r="HM802" s="38"/>
      <c r="HN802" s="38"/>
      <c r="HO802" s="38"/>
      <c r="HP802" s="38"/>
      <c r="HQ802" s="38"/>
      <c r="HR802" s="38"/>
      <c r="HS802" s="38"/>
      <c r="HT802" s="38"/>
      <c r="HU802" s="38"/>
      <c r="HV802" s="38"/>
      <c r="HW802" s="38"/>
      <c r="HX802" s="38"/>
      <c r="HY802" s="38"/>
      <c r="HZ802" s="38"/>
      <c r="IA802" s="38"/>
      <c r="IB802" s="38"/>
      <c r="IC802" s="38"/>
      <c r="ID802" s="38"/>
      <c r="IE802" s="38"/>
      <c r="IF802" s="38"/>
      <c r="IG802" s="38"/>
      <c r="IH802" s="38"/>
    </row>
    <row r="803" ht="19.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38"/>
      <c r="DJ803" s="38"/>
      <c r="DK803" s="38"/>
      <c r="DL803" s="38"/>
      <c r="DM803" s="38"/>
      <c r="DN803" s="38"/>
      <c r="DO803" s="38"/>
      <c r="DP803" s="38"/>
      <c r="DQ803" s="38"/>
      <c r="DR803" s="38"/>
      <c r="DS803" s="38"/>
      <c r="DT803" s="38"/>
      <c r="DU803" s="38"/>
      <c r="DV803" s="38"/>
      <c r="DW803" s="38"/>
      <c r="DX803" s="38"/>
      <c r="DY803" s="38"/>
      <c r="DZ803" s="38"/>
      <c r="EA803" s="38"/>
      <c r="EB803" s="38"/>
      <c r="EC803" s="38"/>
      <c r="ED803" s="38"/>
      <c r="EE803" s="38"/>
      <c r="EF803" s="38"/>
      <c r="EG803" s="38"/>
      <c r="EH803" s="38"/>
      <c r="EI803" s="38"/>
      <c r="EJ803" s="38"/>
      <c r="EK803" s="38"/>
      <c r="EL803" s="38"/>
      <c r="EM803" s="38"/>
      <c r="EN803" s="38"/>
      <c r="EO803" s="38"/>
      <c r="EP803" s="38"/>
      <c r="EQ803" s="38"/>
      <c r="ER803" s="38"/>
      <c r="ES803" s="38"/>
      <c r="ET803" s="38"/>
      <c r="EU803" s="38"/>
      <c r="EV803" s="38"/>
      <c r="EW803" s="38"/>
      <c r="EX803" s="38"/>
      <c r="EY803" s="38"/>
      <c r="EZ803" s="38"/>
      <c r="FA803" s="38"/>
      <c r="FB803" s="38"/>
      <c r="FC803" s="38"/>
      <c r="FD803" s="38"/>
      <c r="FE803" s="38"/>
      <c r="FF803" s="38"/>
      <c r="FG803" s="38"/>
      <c r="FH803" s="38"/>
      <c r="FI803" s="38"/>
      <c r="FJ803" s="38"/>
      <c r="FK803" s="38"/>
      <c r="FL803" s="38"/>
      <c r="FM803" s="38"/>
      <c r="FN803" s="38"/>
      <c r="FO803" s="38"/>
      <c r="FP803" s="38"/>
      <c r="FQ803" s="38"/>
      <c r="FR803" s="38"/>
      <c r="FS803" s="38"/>
      <c r="FT803" s="38"/>
      <c r="FU803" s="38"/>
      <c r="FV803" s="38"/>
      <c r="FW803" s="38"/>
      <c r="FX803" s="38"/>
      <c r="FY803" s="38"/>
      <c r="FZ803" s="38"/>
      <c r="GA803" s="38"/>
      <c r="GB803" s="38"/>
      <c r="GC803" s="38"/>
      <c r="GD803" s="38"/>
      <c r="GE803" s="38"/>
      <c r="GF803" s="38"/>
      <c r="GG803" s="38"/>
      <c r="GH803" s="38"/>
      <c r="GI803" s="38"/>
      <c r="GJ803" s="38"/>
      <c r="GK803" s="38"/>
      <c r="GL803" s="38"/>
      <c r="GM803" s="38"/>
      <c r="GN803" s="38"/>
      <c r="GO803" s="38"/>
      <c r="GP803" s="38"/>
      <c r="GQ803" s="38"/>
      <c r="GR803" s="38"/>
      <c r="GS803" s="38"/>
      <c r="GT803" s="38"/>
      <c r="GU803" s="38"/>
      <c r="GV803" s="38"/>
      <c r="GW803" s="38"/>
      <c r="GX803" s="38"/>
      <c r="GY803" s="38"/>
      <c r="GZ803" s="38"/>
      <c r="HA803" s="38"/>
      <c r="HB803" s="38"/>
      <c r="HC803" s="38"/>
      <c r="HD803" s="38"/>
      <c r="HE803" s="38"/>
      <c r="HF803" s="38"/>
      <c r="HG803" s="38"/>
      <c r="HH803" s="38"/>
      <c r="HI803" s="38"/>
      <c r="HJ803" s="38"/>
      <c r="HK803" s="38"/>
      <c r="HL803" s="38"/>
      <c r="HM803" s="38"/>
      <c r="HN803" s="38"/>
      <c r="HO803" s="38"/>
      <c r="HP803" s="38"/>
      <c r="HQ803" s="38"/>
      <c r="HR803" s="38"/>
      <c r="HS803" s="38"/>
      <c r="HT803" s="38"/>
      <c r="HU803" s="38"/>
      <c r="HV803" s="38"/>
      <c r="HW803" s="38"/>
      <c r="HX803" s="38"/>
      <c r="HY803" s="38"/>
      <c r="HZ803" s="38"/>
      <c r="IA803" s="38"/>
      <c r="IB803" s="38"/>
      <c r="IC803" s="38"/>
      <c r="ID803" s="38"/>
      <c r="IE803" s="38"/>
      <c r="IF803" s="38"/>
      <c r="IG803" s="38"/>
      <c r="IH803" s="38"/>
    </row>
    <row r="804" ht="19.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38"/>
      <c r="DJ804" s="38"/>
      <c r="DK804" s="38"/>
      <c r="DL804" s="38"/>
      <c r="DM804" s="38"/>
      <c r="DN804" s="38"/>
      <c r="DO804" s="38"/>
      <c r="DP804" s="38"/>
      <c r="DQ804" s="38"/>
      <c r="DR804" s="38"/>
      <c r="DS804" s="38"/>
      <c r="DT804" s="38"/>
      <c r="DU804" s="38"/>
      <c r="DV804" s="38"/>
      <c r="DW804" s="38"/>
      <c r="DX804" s="38"/>
      <c r="DY804" s="38"/>
      <c r="DZ804" s="38"/>
      <c r="EA804" s="38"/>
      <c r="EB804" s="38"/>
      <c r="EC804" s="38"/>
      <c r="ED804" s="38"/>
      <c r="EE804" s="38"/>
      <c r="EF804" s="38"/>
      <c r="EG804" s="38"/>
      <c r="EH804" s="38"/>
      <c r="EI804" s="38"/>
      <c r="EJ804" s="38"/>
      <c r="EK804" s="38"/>
      <c r="EL804" s="38"/>
      <c r="EM804" s="38"/>
      <c r="EN804" s="38"/>
      <c r="EO804" s="38"/>
      <c r="EP804" s="38"/>
      <c r="EQ804" s="38"/>
      <c r="ER804" s="38"/>
      <c r="ES804" s="38"/>
      <c r="ET804" s="38"/>
      <c r="EU804" s="38"/>
      <c r="EV804" s="38"/>
      <c r="EW804" s="38"/>
      <c r="EX804" s="38"/>
      <c r="EY804" s="38"/>
      <c r="EZ804" s="38"/>
      <c r="FA804" s="38"/>
      <c r="FB804" s="38"/>
      <c r="FC804" s="38"/>
      <c r="FD804" s="38"/>
      <c r="FE804" s="38"/>
      <c r="FF804" s="38"/>
      <c r="FG804" s="38"/>
      <c r="FH804" s="38"/>
      <c r="FI804" s="38"/>
      <c r="FJ804" s="38"/>
      <c r="FK804" s="38"/>
      <c r="FL804" s="38"/>
      <c r="FM804" s="38"/>
      <c r="FN804" s="38"/>
      <c r="FO804" s="38"/>
      <c r="FP804" s="38"/>
      <c r="FQ804" s="38"/>
      <c r="FR804" s="38"/>
      <c r="FS804" s="38"/>
      <c r="FT804" s="38"/>
      <c r="FU804" s="38"/>
      <c r="FV804" s="38"/>
      <c r="FW804" s="38"/>
      <c r="FX804" s="38"/>
      <c r="FY804" s="38"/>
      <c r="FZ804" s="38"/>
      <c r="GA804" s="38"/>
      <c r="GB804" s="38"/>
      <c r="GC804" s="38"/>
      <c r="GD804" s="38"/>
      <c r="GE804" s="38"/>
      <c r="GF804" s="38"/>
      <c r="GG804" s="38"/>
      <c r="GH804" s="38"/>
      <c r="GI804" s="38"/>
      <c r="GJ804" s="38"/>
      <c r="GK804" s="38"/>
      <c r="GL804" s="38"/>
      <c r="GM804" s="38"/>
      <c r="GN804" s="38"/>
      <c r="GO804" s="38"/>
      <c r="GP804" s="38"/>
      <c r="GQ804" s="38"/>
      <c r="GR804" s="38"/>
      <c r="GS804" s="38"/>
      <c r="GT804" s="38"/>
      <c r="GU804" s="38"/>
      <c r="GV804" s="38"/>
      <c r="GW804" s="38"/>
      <c r="GX804" s="38"/>
      <c r="GY804" s="38"/>
      <c r="GZ804" s="38"/>
      <c r="HA804" s="38"/>
      <c r="HB804" s="38"/>
      <c r="HC804" s="38"/>
      <c r="HD804" s="38"/>
      <c r="HE804" s="38"/>
      <c r="HF804" s="38"/>
      <c r="HG804" s="38"/>
      <c r="HH804" s="38"/>
      <c r="HI804" s="38"/>
      <c r="HJ804" s="38"/>
      <c r="HK804" s="38"/>
      <c r="HL804" s="38"/>
      <c r="HM804" s="38"/>
      <c r="HN804" s="38"/>
      <c r="HO804" s="38"/>
      <c r="HP804" s="38"/>
      <c r="HQ804" s="38"/>
      <c r="HR804" s="38"/>
      <c r="HS804" s="38"/>
      <c r="HT804" s="38"/>
      <c r="HU804" s="38"/>
      <c r="HV804" s="38"/>
      <c r="HW804" s="38"/>
      <c r="HX804" s="38"/>
      <c r="HY804" s="38"/>
      <c r="HZ804" s="38"/>
      <c r="IA804" s="38"/>
      <c r="IB804" s="38"/>
      <c r="IC804" s="38"/>
      <c r="ID804" s="38"/>
      <c r="IE804" s="38"/>
      <c r="IF804" s="38"/>
      <c r="IG804" s="38"/>
      <c r="IH804" s="38"/>
    </row>
    <row r="805" ht="19.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38"/>
      <c r="DJ805" s="38"/>
      <c r="DK805" s="38"/>
      <c r="DL805" s="38"/>
      <c r="DM805" s="38"/>
      <c r="DN805" s="38"/>
      <c r="DO805" s="38"/>
      <c r="DP805" s="38"/>
      <c r="DQ805" s="38"/>
      <c r="DR805" s="38"/>
      <c r="DS805" s="38"/>
      <c r="DT805" s="38"/>
      <c r="DU805" s="38"/>
      <c r="DV805" s="38"/>
      <c r="DW805" s="38"/>
      <c r="DX805" s="38"/>
      <c r="DY805" s="38"/>
      <c r="DZ805" s="38"/>
      <c r="EA805" s="38"/>
      <c r="EB805" s="38"/>
      <c r="EC805" s="38"/>
      <c r="ED805" s="38"/>
      <c r="EE805" s="38"/>
      <c r="EF805" s="38"/>
      <c r="EG805" s="38"/>
      <c r="EH805" s="38"/>
      <c r="EI805" s="38"/>
      <c r="EJ805" s="38"/>
      <c r="EK805" s="38"/>
      <c r="EL805" s="38"/>
      <c r="EM805" s="38"/>
      <c r="EN805" s="38"/>
      <c r="EO805" s="38"/>
      <c r="EP805" s="38"/>
      <c r="EQ805" s="38"/>
      <c r="ER805" s="38"/>
      <c r="ES805" s="38"/>
      <c r="ET805" s="38"/>
      <c r="EU805" s="38"/>
      <c r="EV805" s="38"/>
      <c r="EW805" s="38"/>
      <c r="EX805" s="38"/>
      <c r="EY805" s="38"/>
      <c r="EZ805" s="38"/>
      <c r="FA805" s="38"/>
      <c r="FB805" s="38"/>
      <c r="FC805" s="38"/>
      <c r="FD805" s="38"/>
      <c r="FE805" s="38"/>
      <c r="FF805" s="38"/>
      <c r="FG805" s="38"/>
      <c r="FH805" s="38"/>
      <c r="FI805" s="38"/>
      <c r="FJ805" s="38"/>
      <c r="FK805" s="38"/>
      <c r="FL805" s="38"/>
      <c r="FM805" s="38"/>
      <c r="FN805" s="38"/>
      <c r="FO805" s="38"/>
      <c r="FP805" s="38"/>
      <c r="FQ805" s="38"/>
      <c r="FR805" s="38"/>
      <c r="FS805" s="38"/>
      <c r="FT805" s="38"/>
      <c r="FU805" s="38"/>
      <c r="FV805" s="38"/>
      <c r="FW805" s="38"/>
      <c r="FX805" s="38"/>
      <c r="FY805" s="38"/>
      <c r="FZ805" s="38"/>
      <c r="GA805" s="38"/>
      <c r="GB805" s="38"/>
      <c r="GC805" s="38"/>
      <c r="GD805" s="38"/>
      <c r="GE805" s="38"/>
      <c r="GF805" s="38"/>
      <c r="GG805" s="38"/>
      <c r="GH805" s="38"/>
      <c r="GI805" s="38"/>
      <c r="GJ805" s="38"/>
      <c r="GK805" s="38"/>
      <c r="GL805" s="38"/>
      <c r="GM805" s="38"/>
      <c r="GN805" s="38"/>
      <c r="GO805" s="38"/>
      <c r="GP805" s="38"/>
      <c r="GQ805" s="38"/>
      <c r="GR805" s="38"/>
      <c r="GS805" s="38"/>
      <c r="GT805" s="38"/>
      <c r="GU805" s="38"/>
      <c r="GV805" s="38"/>
      <c r="GW805" s="38"/>
      <c r="GX805" s="38"/>
      <c r="GY805" s="38"/>
      <c r="GZ805" s="38"/>
      <c r="HA805" s="38"/>
      <c r="HB805" s="38"/>
      <c r="HC805" s="38"/>
      <c r="HD805" s="38"/>
      <c r="HE805" s="38"/>
      <c r="HF805" s="38"/>
      <c r="HG805" s="38"/>
      <c r="HH805" s="38"/>
      <c r="HI805" s="38"/>
      <c r="HJ805" s="38"/>
      <c r="HK805" s="38"/>
      <c r="HL805" s="38"/>
      <c r="HM805" s="38"/>
      <c r="HN805" s="38"/>
      <c r="HO805" s="38"/>
      <c r="HP805" s="38"/>
      <c r="HQ805" s="38"/>
      <c r="HR805" s="38"/>
      <c r="HS805" s="38"/>
      <c r="HT805" s="38"/>
      <c r="HU805" s="38"/>
      <c r="HV805" s="38"/>
      <c r="HW805" s="38"/>
      <c r="HX805" s="38"/>
      <c r="HY805" s="38"/>
      <c r="HZ805" s="38"/>
      <c r="IA805" s="38"/>
      <c r="IB805" s="38"/>
      <c r="IC805" s="38"/>
      <c r="ID805" s="38"/>
      <c r="IE805" s="38"/>
      <c r="IF805" s="38"/>
      <c r="IG805" s="38"/>
      <c r="IH805" s="38"/>
    </row>
    <row r="806" ht="19.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38"/>
      <c r="DJ806" s="38"/>
      <c r="DK806" s="38"/>
      <c r="DL806" s="38"/>
      <c r="DM806" s="38"/>
      <c r="DN806" s="38"/>
      <c r="DO806" s="38"/>
      <c r="DP806" s="38"/>
      <c r="DQ806" s="38"/>
      <c r="DR806" s="38"/>
      <c r="DS806" s="38"/>
      <c r="DT806" s="38"/>
      <c r="DU806" s="38"/>
      <c r="DV806" s="38"/>
      <c r="DW806" s="38"/>
      <c r="DX806" s="38"/>
      <c r="DY806" s="38"/>
      <c r="DZ806" s="38"/>
      <c r="EA806" s="38"/>
      <c r="EB806" s="38"/>
      <c r="EC806" s="38"/>
      <c r="ED806" s="38"/>
      <c r="EE806" s="38"/>
      <c r="EF806" s="38"/>
      <c r="EG806" s="38"/>
      <c r="EH806" s="38"/>
      <c r="EI806" s="38"/>
      <c r="EJ806" s="38"/>
      <c r="EK806" s="38"/>
      <c r="EL806" s="38"/>
      <c r="EM806" s="38"/>
      <c r="EN806" s="38"/>
      <c r="EO806" s="38"/>
      <c r="EP806" s="38"/>
      <c r="EQ806" s="38"/>
      <c r="ER806" s="38"/>
      <c r="ES806" s="38"/>
      <c r="ET806" s="38"/>
      <c r="EU806" s="38"/>
      <c r="EV806" s="38"/>
      <c r="EW806" s="38"/>
      <c r="EX806" s="38"/>
      <c r="EY806" s="38"/>
      <c r="EZ806" s="38"/>
      <c r="FA806" s="38"/>
      <c r="FB806" s="38"/>
      <c r="FC806" s="38"/>
      <c r="FD806" s="38"/>
      <c r="FE806" s="38"/>
      <c r="FF806" s="38"/>
      <c r="FG806" s="38"/>
      <c r="FH806" s="38"/>
      <c r="FI806" s="38"/>
      <c r="FJ806" s="38"/>
      <c r="FK806" s="38"/>
      <c r="FL806" s="38"/>
      <c r="FM806" s="38"/>
      <c r="FN806" s="38"/>
      <c r="FO806" s="38"/>
      <c r="FP806" s="38"/>
      <c r="FQ806" s="38"/>
      <c r="FR806" s="38"/>
      <c r="FS806" s="38"/>
      <c r="FT806" s="38"/>
      <c r="FU806" s="38"/>
      <c r="FV806" s="38"/>
      <c r="FW806" s="38"/>
      <c r="FX806" s="38"/>
      <c r="FY806" s="38"/>
      <c r="FZ806" s="38"/>
      <c r="GA806" s="38"/>
      <c r="GB806" s="38"/>
      <c r="GC806" s="38"/>
      <c r="GD806" s="38"/>
      <c r="GE806" s="38"/>
      <c r="GF806" s="38"/>
      <c r="GG806" s="38"/>
      <c r="GH806" s="38"/>
      <c r="GI806" s="38"/>
      <c r="GJ806" s="38"/>
      <c r="GK806" s="38"/>
      <c r="GL806" s="38"/>
      <c r="GM806" s="38"/>
      <c r="GN806" s="38"/>
      <c r="GO806" s="38"/>
      <c r="GP806" s="38"/>
      <c r="GQ806" s="38"/>
      <c r="GR806" s="38"/>
      <c r="GS806" s="38"/>
      <c r="GT806" s="38"/>
      <c r="GU806" s="38"/>
      <c r="GV806" s="38"/>
      <c r="GW806" s="38"/>
      <c r="GX806" s="38"/>
      <c r="GY806" s="38"/>
      <c r="GZ806" s="38"/>
      <c r="HA806" s="38"/>
      <c r="HB806" s="38"/>
      <c r="HC806" s="38"/>
      <c r="HD806" s="38"/>
      <c r="HE806" s="38"/>
      <c r="HF806" s="38"/>
      <c r="HG806" s="38"/>
      <c r="HH806" s="38"/>
      <c r="HI806" s="38"/>
      <c r="HJ806" s="38"/>
      <c r="HK806" s="38"/>
      <c r="HL806" s="38"/>
      <c r="HM806" s="38"/>
      <c r="HN806" s="38"/>
      <c r="HO806" s="38"/>
      <c r="HP806" s="38"/>
      <c r="HQ806" s="38"/>
      <c r="HR806" s="38"/>
      <c r="HS806" s="38"/>
      <c r="HT806" s="38"/>
      <c r="HU806" s="38"/>
      <c r="HV806" s="38"/>
      <c r="HW806" s="38"/>
      <c r="HX806" s="38"/>
      <c r="HY806" s="38"/>
      <c r="HZ806" s="38"/>
      <c r="IA806" s="38"/>
      <c r="IB806" s="38"/>
      <c r="IC806" s="38"/>
      <c r="ID806" s="38"/>
      <c r="IE806" s="38"/>
      <c r="IF806" s="38"/>
      <c r="IG806" s="38"/>
      <c r="IH806" s="38"/>
    </row>
    <row r="807" ht="19.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38"/>
      <c r="DJ807" s="38"/>
      <c r="DK807" s="38"/>
      <c r="DL807" s="38"/>
      <c r="DM807" s="38"/>
      <c r="DN807" s="38"/>
      <c r="DO807" s="38"/>
      <c r="DP807" s="38"/>
      <c r="DQ807" s="38"/>
      <c r="DR807" s="38"/>
      <c r="DS807" s="38"/>
      <c r="DT807" s="38"/>
      <c r="DU807" s="38"/>
      <c r="DV807" s="38"/>
      <c r="DW807" s="38"/>
      <c r="DX807" s="38"/>
      <c r="DY807" s="38"/>
      <c r="DZ807" s="38"/>
      <c r="EA807" s="38"/>
      <c r="EB807" s="38"/>
      <c r="EC807" s="38"/>
      <c r="ED807" s="38"/>
      <c r="EE807" s="38"/>
      <c r="EF807" s="38"/>
      <c r="EG807" s="38"/>
      <c r="EH807" s="38"/>
      <c r="EI807" s="38"/>
      <c r="EJ807" s="38"/>
      <c r="EK807" s="38"/>
      <c r="EL807" s="38"/>
      <c r="EM807" s="38"/>
      <c r="EN807" s="38"/>
      <c r="EO807" s="38"/>
      <c r="EP807" s="38"/>
      <c r="EQ807" s="38"/>
      <c r="ER807" s="38"/>
      <c r="ES807" s="38"/>
      <c r="ET807" s="38"/>
      <c r="EU807" s="38"/>
      <c r="EV807" s="38"/>
      <c r="EW807" s="38"/>
      <c r="EX807" s="38"/>
      <c r="EY807" s="38"/>
      <c r="EZ807" s="38"/>
      <c r="FA807" s="38"/>
      <c r="FB807" s="38"/>
      <c r="FC807" s="38"/>
      <c r="FD807" s="38"/>
      <c r="FE807" s="38"/>
      <c r="FF807" s="38"/>
      <c r="FG807" s="38"/>
      <c r="FH807" s="38"/>
      <c r="FI807" s="38"/>
      <c r="FJ807" s="38"/>
      <c r="FK807" s="38"/>
      <c r="FL807" s="38"/>
      <c r="FM807" s="38"/>
      <c r="FN807" s="38"/>
      <c r="FO807" s="38"/>
      <c r="FP807" s="38"/>
      <c r="FQ807" s="38"/>
      <c r="FR807" s="38"/>
      <c r="FS807" s="38"/>
      <c r="FT807" s="38"/>
      <c r="FU807" s="38"/>
      <c r="FV807" s="38"/>
      <c r="FW807" s="38"/>
      <c r="FX807" s="38"/>
      <c r="FY807" s="38"/>
      <c r="FZ807" s="38"/>
      <c r="GA807" s="38"/>
      <c r="GB807" s="38"/>
      <c r="GC807" s="38"/>
      <c r="GD807" s="38"/>
      <c r="GE807" s="38"/>
      <c r="GF807" s="38"/>
      <c r="GG807" s="38"/>
      <c r="GH807" s="38"/>
      <c r="GI807" s="38"/>
      <c r="GJ807" s="38"/>
      <c r="GK807" s="38"/>
      <c r="GL807" s="38"/>
      <c r="GM807" s="38"/>
      <c r="GN807" s="38"/>
      <c r="GO807" s="38"/>
      <c r="GP807" s="38"/>
      <c r="GQ807" s="38"/>
      <c r="GR807" s="38"/>
      <c r="GS807" s="38"/>
      <c r="GT807" s="38"/>
      <c r="GU807" s="38"/>
      <c r="GV807" s="38"/>
      <c r="GW807" s="38"/>
      <c r="GX807" s="38"/>
      <c r="GY807" s="38"/>
      <c r="GZ807" s="38"/>
      <c r="HA807" s="38"/>
      <c r="HB807" s="38"/>
      <c r="HC807" s="38"/>
      <c r="HD807" s="38"/>
      <c r="HE807" s="38"/>
      <c r="HF807" s="38"/>
      <c r="HG807" s="38"/>
      <c r="HH807" s="38"/>
      <c r="HI807" s="38"/>
      <c r="HJ807" s="38"/>
      <c r="HK807" s="38"/>
      <c r="HL807" s="38"/>
      <c r="HM807" s="38"/>
      <c r="HN807" s="38"/>
      <c r="HO807" s="38"/>
      <c r="HP807" s="38"/>
      <c r="HQ807" s="38"/>
      <c r="HR807" s="38"/>
      <c r="HS807" s="38"/>
      <c r="HT807" s="38"/>
      <c r="HU807" s="38"/>
      <c r="HV807" s="38"/>
      <c r="HW807" s="38"/>
      <c r="HX807" s="38"/>
      <c r="HY807" s="38"/>
      <c r="HZ807" s="38"/>
      <c r="IA807" s="38"/>
      <c r="IB807" s="38"/>
      <c r="IC807" s="38"/>
      <c r="ID807" s="38"/>
      <c r="IE807" s="38"/>
      <c r="IF807" s="38"/>
      <c r="IG807" s="38"/>
      <c r="IH807" s="38"/>
    </row>
    <row r="808" ht="19.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38"/>
      <c r="DJ808" s="38"/>
      <c r="DK808" s="38"/>
      <c r="DL808" s="38"/>
      <c r="DM808" s="38"/>
      <c r="DN808" s="38"/>
      <c r="DO808" s="38"/>
      <c r="DP808" s="38"/>
      <c r="DQ808" s="38"/>
      <c r="DR808" s="38"/>
      <c r="DS808" s="38"/>
      <c r="DT808" s="38"/>
      <c r="DU808" s="38"/>
      <c r="DV808" s="38"/>
      <c r="DW808" s="38"/>
      <c r="DX808" s="38"/>
      <c r="DY808" s="38"/>
      <c r="DZ808" s="38"/>
      <c r="EA808" s="38"/>
      <c r="EB808" s="38"/>
      <c r="EC808" s="38"/>
      <c r="ED808" s="38"/>
      <c r="EE808" s="38"/>
      <c r="EF808" s="38"/>
      <c r="EG808" s="38"/>
      <c r="EH808" s="38"/>
      <c r="EI808" s="38"/>
      <c r="EJ808" s="38"/>
      <c r="EK808" s="38"/>
      <c r="EL808" s="38"/>
      <c r="EM808" s="38"/>
      <c r="EN808" s="38"/>
      <c r="EO808" s="38"/>
      <c r="EP808" s="38"/>
      <c r="EQ808" s="38"/>
      <c r="ER808" s="38"/>
      <c r="ES808" s="38"/>
      <c r="ET808" s="38"/>
      <c r="EU808" s="38"/>
      <c r="EV808" s="38"/>
      <c r="EW808" s="38"/>
      <c r="EX808" s="38"/>
      <c r="EY808" s="38"/>
      <c r="EZ808" s="38"/>
      <c r="FA808" s="38"/>
      <c r="FB808" s="38"/>
      <c r="FC808" s="38"/>
      <c r="FD808" s="38"/>
      <c r="FE808" s="38"/>
      <c r="FF808" s="38"/>
      <c r="FG808" s="38"/>
      <c r="FH808" s="38"/>
      <c r="FI808" s="38"/>
      <c r="FJ808" s="38"/>
      <c r="FK808" s="38"/>
      <c r="FL808" s="38"/>
      <c r="FM808" s="38"/>
      <c r="FN808" s="38"/>
      <c r="FO808" s="38"/>
      <c r="FP808" s="38"/>
      <c r="FQ808" s="38"/>
      <c r="FR808" s="38"/>
      <c r="FS808" s="38"/>
      <c r="FT808" s="38"/>
      <c r="FU808" s="38"/>
      <c r="FV808" s="38"/>
      <c r="FW808" s="38"/>
      <c r="FX808" s="38"/>
      <c r="FY808" s="38"/>
      <c r="FZ808" s="38"/>
      <c r="GA808" s="38"/>
      <c r="GB808" s="38"/>
      <c r="GC808" s="38"/>
      <c r="GD808" s="38"/>
      <c r="GE808" s="38"/>
      <c r="GF808" s="38"/>
      <c r="GG808" s="38"/>
      <c r="GH808" s="38"/>
      <c r="GI808" s="38"/>
      <c r="GJ808" s="38"/>
      <c r="GK808" s="38"/>
      <c r="GL808" s="38"/>
      <c r="GM808" s="38"/>
      <c r="GN808" s="38"/>
      <c r="GO808" s="38"/>
      <c r="GP808" s="38"/>
      <c r="GQ808" s="38"/>
      <c r="GR808" s="38"/>
      <c r="GS808" s="38"/>
      <c r="GT808" s="38"/>
      <c r="GU808" s="38"/>
      <c r="GV808" s="38"/>
      <c r="GW808" s="38"/>
      <c r="GX808" s="38"/>
      <c r="GY808" s="38"/>
      <c r="GZ808" s="38"/>
      <c r="HA808" s="38"/>
      <c r="HB808" s="38"/>
      <c r="HC808" s="38"/>
      <c r="HD808" s="38"/>
      <c r="HE808" s="38"/>
      <c r="HF808" s="38"/>
      <c r="HG808" s="38"/>
      <c r="HH808" s="38"/>
      <c r="HI808" s="38"/>
      <c r="HJ808" s="38"/>
      <c r="HK808" s="38"/>
      <c r="HL808" s="38"/>
      <c r="HM808" s="38"/>
      <c r="HN808" s="38"/>
      <c r="HO808" s="38"/>
      <c r="HP808" s="38"/>
      <c r="HQ808" s="38"/>
      <c r="HR808" s="38"/>
      <c r="HS808" s="38"/>
      <c r="HT808" s="38"/>
      <c r="HU808" s="38"/>
      <c r="HV808" s="38"/>
      <c r="HW808" s="38"/>
      <c r="HX808" s="38"/>
      <c r="HY808" s="38"/>
      <c r="HZ808" s="38"/>
      <c r="IA808" s="38"/>
      <c r="IB808" s="38"/>
      <c r="IC808" s="38"/>
      <c r="ID808" s="38"/>
      <c r="IE808" s="38"/>
      <c r="IF808" s="38"/>
      <c r="IG808" s="38"/>
      <c r="IH808" s="38"/>
    </row>
    <row r="809" ht="19.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38"/>
      <c r="DJ809" s="38"/>
      <c r="DK809" s="38"/>
      <c r="DL809" s="38"/>
      <c r="DM809" s="38"/>
      <c r="DN809" s="38"/>
      <c r="DO809" s="38"/>
      <c r="DP809" s="38"/>
      <c r="DQ809" s="38"/>
      <c r="DR809" s="38"/>
      <c r="DS809" s="38"/>
      <c r="DT809" s="38"/>
      <c r="DU809" s="38"/>
      <c r="DV809" s="38"/>
      <c r="DW809" s="38"/>
      <c r="DX809" s="38"/>
      <c r="DY809" s="38"/>
      <c r="DZ809" s="38"/>
      <c r="EA809" s="38"/>
      <c r="EB809" s="38"/>
      <c r="EC809" s="38"/>
      <c r="ED809" s="38"/>
      <c r="EE809" s="38"/>
      <c r="EF809" s="38"/>
      <c r="EG809" s="38"/>
      <c r="EH809" s="38"/>
      <c r="EI809" s="38"/>
      <c r="EJ809" s="38"/>
      <c r="EK809" s="38"/>
      <c r="EL809" s="38"/>
      <c r="EM809" s="38"/>
      <c r="EN809" s="38"/>
      <c r="EO809" s="38"/>
      <c r="EP809" s="38"/>
      <c r="EQ809" s="38"/>
      <c r="ER809" s="38"/>
      <c r="ES809" s="38"/>
      <c r="ET809" s="38"/>
      <c r="EU809" s="38"/>
      <c r="EV809" s="38"/>
      <c r="EW809" s="38"/>
      <c r="EX809" s="38"/>
      <c r="EY809" s="38"/>
      <c r="EZ809" s="38"/>
      <c r="FA809" s="38"/>
      <c r="FB809" s="38"/>
      <c r="FC809" s="38"/>
      <c r="FD809" s="38"/>
      <c r="FE809" s="38"/>
      <c r="FF809" s="38"/>
      <c r="FG809" s="38"/>
      <c r="FH809" s="38"/>
      <c r="FI809" s="38"/>
      <c r="FJ809" s="38"/>
      <c r="FK809" s="38"/>
      <c r="FL809" s="38"/>
      <c r="FM809" s="38"/>
      <c r="FN809" s="38"/>
      <c r="FO809" s="38"/>
      <c r="FP809" s="38"/>
      <c r="FQ809" s="38"/>
      <c r="FR809" s="38"/>
      <c r="FS809" s="38"/>
      <c r="FT809" s="38"/>
      <c r="FU809" s="38"/>
      <c r="FV809" s="38"/>
      <c r="FW809" s="38"/>
      <c r="FX809" s="38"/>
      <c r="FY809" s="38"/>
      <c r="FZ809" s="38"/>
      <c r="GA809" s="38"/>
      <c r="GB809" s="38"/>
      <c r="GC809" s="38"/>
      <c r="GD809" s="38"/>
      <c r="GE809" s="38"/>
      <c r="GF809" s="38"/>
      <c r="GG809" s="38"/>
      <c r="GH809" s="38"/>
      <c r="GI809" s="38"/>
      <c r="GJ809" s="38"/>
      <c r="GK809" s="38"/>
      <c r="GL809" s="38"/>
      <c r="GM809" s="38"/>
      <c r="GN809" s="38"/>
      <c r="GO809" s="38"/>
      <c r="GP809" s="38"/>
      <c r="GQ809" s="38"/>
      <c r="GR809" s="38"/>
      <c r="GS809" s="38"/>
      <c r="GT809" s="38"/>
      <c r="GU809" s="38"/>
      <c r="GV809" s="38"/>
      <c r="GW809" s="38"/>
      <c r="GX809" s="38"/>
      <c r="GY809" s="38"/>
      <c r="GZ809" s="38"/>
      <c r="HA809" s="38"/>
      <c r="HB809" s="38"/>
      <c r="HC809" s="38"/>
      <c r="HD809" s="38"/>
      <c r="HE809" s="38"/>
      <c r="HF809" s="38"/>
      <c r="HG809" s="38"/>
      <c r="HH809" s="38"/>
      <c r="HI809" s="38"/>
      <c r="HJ809" s="38"/>
      <c r="HK809" s="38"/>
      <c r="HL809" s="38"/>
      <c r="HM809" s="38"/>
      <c r="HN809" s="38"/>
      <c r="HO809" s="38"/>
      <c r="HP809" s="38"/>
      <c r="HQ809" s="38"/>
      <c r="HR809" s="38"/>
      <c r="HS809" s="38"/>
      <c r="HT809" s="38"/>
      <c r="HU809" s="38"/>
      <c r="HV809" s="38"/>
      <c r="HW809" s="38"/>
      <c r="HX809" s="38"/>
      <c r="HY809" s="38"/>
      <c r="HZ809" s="38"/>
      <c r="IA809" s="38"/>
      <c r="IB809" s="38"/>
      <c r="IC809" s="38"/>
      <c r="ID809" s="38"/>
      <c r="IE809" s="38"/>
      <c r="IF809" s="38"/>
      <c r="IG809" s="38"/>
      <c r="IH809" s="38"/>
    </row>
    <row r="810" ht="19.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38"/>
      <c r="DJ810" s="38"/>
      <c r="DK810" s="38"/>
      <c r="DL810" s="38"/>
      <c r="DM810" s="38"/>
      <c r="DN810" s="38"/>
      <c r="DO810" s="38"/>
      <c r="DP810" s="38"/>
      <c r="DQ810" s="38"/>
      <c r="DR810" s="38"/>
      <c r="DS810" s="38"/>
      <c r="DT810" s="38"/>
      <c r="DU810" s="38"/>
      <c r="DV810" s="38"/>
      <c r="DW810" s="38"/>
      <c r="DX810" s="38"/>
      <c r="DY810" s="38"/>
      <c r="DZ810" s="38"/>
      <c r="EA810" s="38"/>
      <c r="EB810" s="38"/>
      <c r="EC810" s="38"/>
      <c r="ED810" s="38"/>
      <c r="EE810" s="38"/>
      <c r="EF810" s="38"/>
      <c r="EG810" s="38"/>
      <c r="EH810" s="38"/>
      <c r="EI810" s="38"/>
      <c r="EJ810" s="38"/>
      <c r="EK810" s="38"/>
      <c r="EL810" s="38"/>
      <c r="EM810" s="38"/>
      <c r="EN810" s="38"/>
      <c r="EO810" s="38"/>
      <c r="EP810" s="38"/>
      <c r="EQ810" s="38"/>
      <c r="ER810" s="38"/>
      <c r="ES810" s="38"/>
      <c r="ET810" s="38"/>
      <c r="EU810" s="38"/>
      <c r="EV810" s="38"/>
      <c r="EW810" s="38"/>
      <c r="EX810" s="38"/>
      <c r="EY810" s="38"/>
      <c r="EZ810" s="38"/>
      <c r="FA810" s="38"/>
      <c r="FB810" s="38"/>
      <c r="FC810" s="38"/>
      <c r="FD810" s="38"/>
      <c r="FE810" s="38"/>
      <c r="FF810" s="38"/>
      <c r="FG810" s="38"/>
      <c r="FH810" s="38"/>
      <c r="FI810" s="38"/>
      <c r="FJ810" s="38"/>
      <c r="FK810" s="38"/>
      <c r="FL810" s="38"/>
      <c r="FM810" s="38"/>
      <c r="FN810" s="38"/>
      <c r="FO810" s="38"/>
      <c r="FP810" s="38"/>
      <c r="FQ810" s="38"/>
      <c r="FR810" s="38"/>
      <c r="FS810" s="38"/>
      <c r="FT810" s="38"/>
      <c r="FU810" s="38"/>
      <c r="FV810" s="38"/>
      <c r="FW810" s="38"/>
      <c r="FX810" s="38"/>
      <c r="FY810" s="38"/>
      <c r="FZ810" s="38"/>
      <c r="GA810" s="38"/>
      <c r="GB810" s="38"/>
      <c r="GC810" s="38"/>
      <c r="GD810" s="38"/>
      <c r="GE810" s="38"/>
      <c r="GF810" s="38"/>
      <c r="GG810" s="38"/>
      <c r="GH810" s="38"/>
      <c r="GI810" s="38"/>
      <c r="GJ810" s="38"/>
      <c r="GK810" s="38"/>
      <c r="GL810" s="38"/>
      <c r="GM810" s="38"/>
      <c r="GN810" s="38"/>
      <c r="GO810" s="38"/>
      <c r="GP810" s="38"/>
      <c r="GQ810" s="38"/>
      <c r="GR810" s="38"/>
      <c r="GS810" s="38"/>
      <c r="GT810" s="38"/>
      <c r="GU810" s="38"/>
      <c r="GV810" s="38"/>
      <c r="GW810" s="38"/>
      <c r="GX810" s="38"/>
      <c r="GY810" s="38"/>
      <c r="GZ810" s="38"/>
      <c r="HA810" s="38"/>
      <c r="HB810" s="38"/>
      <c r="HC810" s="38"/>
      <c r="HD810" s="38"/>
      <c r="HE810" s="38"/>
      <c r="HF810" s="38"/>
      <c r="HG810" s="38"/>
      <c r="HH810" s="38"/>
      <c r="HI810" s="38"/>
      <c r="HJ810" s="38"/>
      <c r="HK810" s="38"/>
      <c r="HL810" s="38"/>
      <c r="HM810" s="38"/>
      <c r="HN810" s="38"/>
      <c r="HO810" s="38"/>
      <c r="HP810" s="38"/>
      <c r="HQ810" s="38"/>
      <c r="HR810" s="38"/>
      <c r="HS810" s="38"/>
      <c r="HT810" s="38"/>
      <c r="HU810" s="38"/>
      <c r="HV810" s="38"/>
      <c r="HW810" s="38"/>
      <c r="HX810" s="38"/>
      <c r="HY810" s="38"/>
      <c r="HZ810" s="38"/>
      <c r="IA810" s="38"/>
      <c r="IB810" s="38"/>
      <c r="IC810" s="38"/>
      <c r="ID810" s="38"/>
      <c r="IE810" s="38"/>
      <c r="IF810" s="38"/>
      <c r="IG810" s="38"/>
      <c r="IH810" s="38"/>
    </row>
    <row r="811" ht="19.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38"/>
      <c r="DJ811" s="38"/>
      <c r="DK811" s="38"/>
      <c r="DL811" s="38"/>
      <c r="DM811" s="38"/>
      <c r="DN811" s="38"/>
      <c r="DO811" s="38"/>
      <c r="DP811" s="38"/>
      <c r="DQ811" s="38"/>
      <c r="DR811" s="38"/>
      <c r="DS811" s="38"/>
      <c r="DT811" s="38"/>
      <c r="DU811" s="38"/>
      <c r="DV811" s="38"/>
      <c r="DW811" s="38"/>
      <c r="DX811" s="38"/>
      <c r="DY811" s="38"/>
      <c r="DZ811" s="38"/>
      <c r="EA811" s="38"/>
      <c r="EB811" s="38"/>
      <c r="EC811" s="38"/>
      <c r="ED811" s="38"/>
      <c r="EE811" s="38"/>
      <c r="EF811" s="38"/>
      <c r="EG811" s="38"/>
      <c r="EH811" s="38"/>
      <c r="EI811" s="38"/>
      <c r="EJ811" s="38"/>
      <c r="EK811" s="38"/>
      <c r="EL811" s="38"/>
      <c r="EM811" s="38"/>
      <c r="EN811" s="38"/>
      <c r="EO811" s="38"/>
      <c r="EP811" s="38"/>
      <c r="EQ811" s="38"/>
      <c r="ER811" s="38"/>
      <c r="ES811" s="38"/>
      <c r="ET811" s="38"/>
      <c r="EU811" s="38"/>
      <c r="EV811" s="38"/>
      <c r="EW811" s="38"/>
      <c r="EX811" s="38"/>
      <c r="EY811" s="38"/>
      <c r="EZ811" s="38"/>
      <c r="FA811" s="38"/>
      <c r="FB811" s="38"/>
      <c r="FC811" s="38"/>
      <c r="FD811" s="38"/>
      <c r="FE811" s="38"/>
      <c r="FF811" s="38"/>
      <c r="FG811" s="38"/>
      <c r="FH811" s="38"/>
      <c r="FI811" s="38"/>
      <c r="FJ811" s="38"/>
      <c r="FK811" s="38"/>
      <c r="FL811" s="38"/>
      <c r="FM811" s="38"/>
      <c r="FN811" s="38"/>
      <c r="FO811" s="38"/>
      <c r="FP811" s="38"/>
      <c r="FQ811" s="38"/>
      <c r="FR811" s="38"/>
      <c r="FS811" s="38"/>
      <c r="FT811" s="38"/>
      <c r="FU811" s="38"/>
      <c r="FV811" s="38"/>
      <c r="FW811" s="38"/>
      <c r="FX811" s="38"/>
      <c r="FY811" s="38"/>
      <c r="FZ811" s="38"/>
      <c r="GA811" s="38"/>
      <c r="GB811" s="38"/>
      <c r="GC811" s="38"/>
      <c r="GD811" s="38"/>
      <c r="GE811" s="38"/>
      <c r="GF811" s="38"/>
      <c r="GG811" s="38"/>
      <c r="GH811" s="38"/>
      <c r="GI811" s="38"/>
      <c r="GJ811" s="38"/>
      <c r="GK811" s="38"/>
      <c r="GL811" s="38"/>
      <c r="GM811" s="38"/>
      <c r="GN811" s="38"/>
      <c r="GO811" s="38"/>
      <c r="GP811" s="38"/>
      <c r="GQ811" s="38"/>
      <c r="GR811" s="38"/>
      <c r="GS811" s="38"/>
      <c r="GT811" s="38"/>
      <c r="GU811" s="38"/>
      <c r="GV811" s="38"/>
      <c r="GW811" s="38"/>
      <c r="GX811" s="38"/>
      <c r="GY811" s="38"/>
      <c r="GZ811" s="38"/>
      <c r="HA811" s="38"/>
      <c r="HB811" s="38"/>
      <c r="HC811" s="38"/>
      <c r="HD811" s="38"/>
      <c r="HE811" s="38"/>
      <c r="HF811" s="38"/>
      <c r="HG811" s="38"/>
      <c r="HH811" s="38"/>
      <c r="HI811" s="38"/>
      <c r="HJ811" s="38"/>
      <c r="HK811" s="38"/>
      <c r="HL811" s="38"/>
      <c r="HM811" s="38"/>
      <c r="HN811" s="38"/>
      <c r="HO811" s="38"/>
      <c r="HP811" s="38"/>
      <c r="HQ811" s="38"/>
      <c r="HR811" s="38"/>
      <c r="HS811" s="38"/>
      <c r="HT811" s="38"/>
      <c r="HU811" s="38"/>
      <c r="HV811" s="38"/>
      <c r="HW811" s="38"/>
      <c r="HX811" s="38"/>
      <c r="HY811" s="38"/>
      <c r="HZ811" s="38"/>
      <c r="IA811" s="38"/>
      <c r="IB811" s="38"/>
      <c r="IC811" s="38"/>
      <c r="ID811" s="38"/>
      <c r="IE811" s="38"/>
      <c r="IF811" s="38"/>
      <c r="IG811" s="38"/>
      <c r="IH811" s="38"/>
    </row>
    <row r="812" ht="19.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38"/>
      <c r="DJ812" s="38"/>
      <c r="DK812" s="38"/>
      <c r="DL812" s="38"/>
      <c r="DM812" s="38"/>
      <c r="DN812" s="38"/>
      <c r="DO812" s="38"/>
      <c r="DP812" s="38"/>
      <c r="DQ812" s="38"/>
      <c r="DR812" s="38"/>
      <c r="DS812" s="38"/>
      <c r="DT812" s="38"/>
      <c r="DU812" s="38"/>
      <c r="DV812" s="38"/>
      <c r="DW812" s="38"/>
      <c r="DX812" s="38"/>
      <c r="DY812" s="38"/>
      <c r="DZ812" s="38"/>
      <c r="EA812" s="38"/>
      <c r="EB812" s="38"/>
      <c r="EC812" s="38"/>
      <c r="ED812" s="38"/>
      <c r="EE812" s="38"/>
      <c r="EF812" s="38"/>
      <c r="EG812" s="38"/>
      <c r="EH812" s="38"/>
      <c r="EI812" s="38"/>
      <c r="EJ812" s="38"/>
      <c r="EK812" s="38"/>
      <c r="EL812" s="38"/>
      <c r="EM812" s="38"/>
      <c r="EN812" s="38"/>
      <c r="EO812" s="38"/>
      <c r="EP812" s="38"/>
      <c r="EQ812" s="38"/>
      <c r="ER812" s="38"/>
      <c r="ES812" s="38"/>
      <c r="ET812" s="38"/>
      <c r="EU812" s="38"/>
      <c r="EV812" s="38"/>
      <c r="EW812" s="38"/>
      <c r="EX812" s="38"/>
      <c r="EY812" s="38"/>
      <c r="EZ812" s="38"/>
      <c r="FA812" s="38"/>
      <c r="FB812" s="38"/>
      <c r="FC812" s="38"/>
      <c r="FD812" s="38"/>
      <c r="FE812" s="38"/>
      <c r="FF812" s="38"/>
      <c r="FG812" s="38"/>
      <c r="FH812" s="38"/>
      <c r="FI812" s="38"/>
      <c r="FJ812" s="38"/>
      <c r="FK812" s="38"/>
      <c r="FL812" s="38"/>
      <c r="FM812" s="38"/>
      <c r="FN812" s="38"/>
      <c r="FO812" s="38"/>
      <c r="FP812" s="38"/>
      <c r="FQ812" s="38"/>
      <c r="FR812" s="38"/>
      <c r="FS812" s="38"/>
      <c r="FT812" s="38"/>
      <c r="FU812" s="38"/>
      <c r="FV812" s="38"/>
      <c r="FW812" s="38"/>
      <c r="FX812" s="38"/>
      <c r="FY812" s="38"/>
      <c r="FZ812" s="38"/>
      <c r="GA812" s="38"/>
      <c r="GB812" s="38"/>
      <c r="GC812" s="38"/>
      <c r="GD812" s="38"/>
      <c r="GE812" s="38"/>
      <c r="GF812" s="38"/>
      <c r="GG812" s="38"/>
      <c r="GH812" s="38"/>
      <c r="GI812" s="38"/>
      <c r="GJ812" s="38"/>
      <c r="GK812" s="38"/>
      <c r="GL812" s="38"/>
      <c r="GM812" s="38"/>
      <c r="GN812" s="38"/>
      <c r="GO812" s="38"/>
      <c r="GP812" s="38"/>
      <c r="GQ812" s="38"/>
      <c r="GR812" s="38"/>
      <c r="GS812" s="38"/>
      <c r="GT812" s="38"/>
      <c r="GU812" s="38"/>
      <c r="GV812" s="38"/>
      <c r="GW812" s="38"/>
      <c r="GX812" s="38"/>
      <c r="GY812" s="38"/>
      <c r="GZ812" s="38"/>
      <c r="HA812" s="38"/>
      <c r="HB812" s="38"/>
      <c r="HC812" s="38"/>
      <c r="HD812" s="38"/>
      <c r="HE812" s="38"/>
      <c r="HF812" s="38"/>
      <c r="HG812" s="38"/>
      <c r="HH812" s="38"/>
      <c r="HI812" s="38"/>
      <c r="HJ812" s="38"/>
      <c r="HK812" s="38"/>
      <c r="HL812" s="38"/>
      <c r="HM812" s="38"/>
      <c r="HN812" s="38"/>
      <c r="HO812" s="38"/>
      <c r="HP812" s="38"/>
      <c r="HQ812" s="38"/>
      <c r="HR812" s="38"/>
      <c r="HS812" s="38"/>
      <c r="HT812" s="38"/>
      <c r="HU812" s="38"/>
      <c r="HV812" s="38"/>
      <c r="HW812" s="38"/>
      <c r="HX812" s="38"/>
      <c r="HY812" s="38"/>
      <c r="HZ812" s="38"/>
      <c r="IA812" s="38"/>
      <c r="IB812" s="38"/>
      <c r="IC812" s="38"/>
      <c r="ID812" s="38"/>
      <c r="IE812" s="38"/>
      <c r="IF812" s="38"/>
      <c r="IG812" s="38"/>
      <c r="IH812" s="38"/>
    </row>
    <row r="813" ht="19.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38"/>
      <c r="DJ813" s="38"/>
      <c r="DK813" s="38"/>
      <c r="DL813" s="38"/>
      <c r="DM813" s="38"/>
      <c r="DN813" s="38"/>
      <c r="DO813" s="38"/>
      <c r="DP813" s="38"/>
      <c r="DQ813" s="38"/>
      <c r="DR813" s="38"/>
      <c r="DS813" s="38"/>
      <c r="DT813" s="38"/>
      <c r="DU813" s="38"/>
      <c r="DV813" s="38"/>
      <c r="DW813" s="38"/>
      <c r="DX813" s="38"/>
      <c r="DY813" s="38"/>
      <c r="DZ813" s="38"/>
      <c r="EA813" s="38"/>
      <c r="EB813" s="38"/>
      <c r="EC813" s="38"/>
      <c r="ED813" s="38"/>
      <c r="EE813" s="38"/>
      <c r="EF813" s="38"/>
      <c r="EG813" s="38"/>
      <c r="EH813" s="38"/>
      <c r="EI813" s="38"/>
      <c r="EJ813" s="38"/>
      <c r="EK813" s="38"/>
      <c r="EL813" s="38"/>
      <c r="EM813" s="38"/>
      <c r="EN813" s="38"/>
      <c r="EO813" s="38"/>
      <c r="EP813" s="38"/>
      <c r="EQ813" s="38"/>
      <c r="ER813" s="38"/>
      <c r="ES813" s="38"/>
      <c r="ET813" s="38"/>
      <c r="EU813" s="38"/>
      <c r="EV813" s="38"/>
      <c r="EW813" s="38"/>
      <c r="EX813" s="38"/>
      <c r="EY813" s="38"/>
      <c r="EZ813" s="38"/>
      <c r="FA813" s="38"/>
      <c r="FB813" s="38"/>
      <c r="FC813" s="38"/>
      <c r="FD813" s="38"/>
      <c r="FE813" s="38"/>
      <c r="FF813" s="38"/>
      <c r="FG813" s="38"/>
      <c r="FH813" s="38"/>
      <c r="FI813" s="38"/>
      <c r="FJ813" s="38"/>
      <c r="FK813" s="38"/>
      <c r="FL813" s="38"/>
      <c r="FM813" s="38"/>
      <c r="FN813" s="38"/>
      <c r="FO813" s="38"/>
      <c r="FP813" s="38"/>
      <c r="FQ813" s="38"/>
      <c r="FR813" s="38"/>
      <c r="FS813" s="38"/>
      <c r="FT813" s="38"/>
      <c r="FU813" s="38"/>
      <c r="FV813" s="38"/>
      <c r="FW813" s="38"/>
      <c r="FX813" s="38"/>
      <c r="FY813" s="38"/>
      <c r="FZ813" s="38"/>
      <c r="GA813" s="38"/>
      <c r="GB813" s="38"/>
      <c r="GC813" s="38"/>
      <c r="GD813" s="38"/>
      <c r="GE813" s="38"/>
      <c r="GF813" s="38"/>
      <c r="GG813" s="38"/>
      <c r="GH813" s="38"/>
      <c r="GI813" s="38"/>
      <c r="GJ813" s="38"/>
      <c r="GK813" s="38"/>
      <c r="GL813" s="38"/>
      <c r="GM813" s="38"/>
      <c r="GN813" s="38"/>
      <c r="GO813" s="38"/>
      <c r="GP813" s="38"/>
      <c r="GQ813" s="38"/>
      <c r="GR813" s="38"/>
      <c r="GS813" s="38"/>
      <c r="GT813" s="38"/>
      <c r="GU813" s="38"/>
      <c r="GV813" s="38"/>
      <c r="GW813" s="38"/>
      <c r="GX813" s="38"/>
      <c r="GY813" s="38"/>
      <c r="GZ813" s="38"/>
      <c r="HA813" s="38"/>
      <c r="HB813" s="38"/>
      <c r="HC813" s="38"/>
      <c r="HD813" s="38"/>
      <c r="HE813" s="38"/>
      <c r="HF813" s="38"/>
      <c r="HG813" s="38"/>
      <c r="HH813" s="38"/>
      <c r="HI813" s="38"/>
      <c r="HJ813" s="38"/>
      <c r="HK813" s="38"/>
      <c r="HL813" s="38"/>
      <c r="HM813" s="38"/>
      <c r="HN813" s="38"/>
      <c r="HO813" s="38"/>
      <c r="HP813" s="38"/>
      <c r="HQ813" s="38"/>
      <c r="HR813" s="38"/>
      <c r="HS813" s="38"/>
      <c r="HT813" s="38"/>
      <c r="HU813" s="38"/>
      <c r="HV813" s="38"/>
      <c r="HW813" s="38"/>
      <c r="HX813" s="38"/>
      <c r="HY813" s="38"/>
      <c r="HZ813" s="38"/>
      <c r="IA813" s="38"/>
      <c r="IB813" s="38"/>
      <c r="IC813" s="38"/>
      <c r="ID813" s="38"/>
      <c r="IE813" s="38"/>
      <c r="IF813" s="38"/>
      <c r="IG813" s="38"/>
      <c r="IH813" s="38"/>
    </row>
    <row r="814" ht="19.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38"/>
      <c r="DJ814" s="38"/>
      <c r="DK814" s="38"/>
      <c r="DL814" s="38"/>
      <c r="DM814" s="38"/>
      <c r="DN814" s="38"/>
      <c r="DO814" s="38"/>
      <c r="DP814" s="38"/>
      <c r="DQ814" s="38"/>
      <c r="DR814" s="38"/>
      <c r="DS814" s="38"/>
      <c r="DT814" s="38"/>
      <c r="DU814" s="38"/>
      <c r="DV814" s="38"/>
      <c r="DW814" s="38"/>
      <c r="DX814" s="38"/>
      <c r="DY814" s="38"/>
      <c r="DZ814" s="38"/>
      <c r="EA814" s="38"/>
      <c r="EB814" s="38"/>
      <c r="EC814" s="38"/>
      <c r="ED814" s="38"/>
      <c r="EE814" s="38"/>
      <c r="EF814" s="38"/>
      <c r="EG814" s="38"/>
      <c r="EH814" s="38"/>
      <c r="EI814" s="38"/>
      <c r="EJ814" s="38"/>
      <c r="EK814" s="38"/>
      <c r="EL814" s="38"/>
      <c r="EM814" s="38"/>
      <c r="EN814" s="38"/>
      <c r="EO814" s="38"/>
      <c r="EP814" s="38"/>
      <c r="EQ814" s="38"/>
      <c r="ER814" s="38"/>
      <c r="ES814" s="38"/>
      <c r="ET814" s="38"/>
      <c r="EU814" s="38"/>
      <c r="EV814" s="38"/>
      <c r="EW814" s="38"/>
      <c r="EX814" s="38"/>
      <c r="EY814" s="38"/>
      <c r="EZ814" s="38"/>
      <c r="FA814" s="38"/>
      <c r="FB814" s="38"/>
      <c r="FC814" s="38"/>
      <c r="FD814" s="38"/>
      <c r="FE814" s="38"/>
      <c r="FF814" s="38"/>
      <c r="FG814" s="38"/>
      <c r="FH814" s="38"/>
      <c r="FI814" s="38"/>
      <c r="FJ814" s="38"/>
      <c r="FK814" s="38"/>
      <c r="FL814" s="38"/>
      <c r="FM814" s="38"/>
      <c r="FN814" s="38"/>
      <c r="FO814" s="38"/>
      <c r="FP814" s="38"/>
      <c r="FQ814" s="38"/>
      <c r="FR814" s="38"/>
      <c r="FS814" s="38"/>
      <c r="FT814" s="38"/>
      <c r="FU814" s="38"/>
      <c r="FV814" s="38"/>
      <c r="FW814" s="38"/>
      <c r="FX814" s="38"/>
      <c r="FY814" s="38"/>
      <c r="FZ814" s="38"/>
      <c r="GA814" s="38"/>
      <c r="GB814" s="38"/>
      <c r="GC814" s="38"/>
      <c r="GD814" s="38"/>
      <c r="GE814" s="38"/>
      <c r="GF814" s="38"/>
      <c r="GG814" s="38"/>
      <c r="GH814" s="38"/>
      <c r="GI814" s="38"/>
      <c r="GJ814" s="38"/>
      <c r="GK814" s="38"/>
      <c r="GL814" s="38"/>
      <c r="GM814" s="38"/>
      <c r="GN814" s="38"/>
      <c r="GO814" s="38"/>
      <c r="GP814" s="38"/>
      <c r="GQ814" s="38"/>
      <c r="GR814" s="38"/>
      <c r="GS814" s="38"/>
      <c r="GT814" s="38"/>
      <c r="GU814" s="38"/>
      <c r="GV814" s="38"/>
      <c r="GW814" s="38"/>
      <c r="GX814" s="38"/>
      <c r="GY814" s="38"/>
      <c r="GZ814" s="38"/>
      <c r="HA814" s="38"/>
      <c r="HB814" s="38"/>
      <c r="HC814" s="38"/>
      <c r="HD814" s="38"/>
      <c r="HE814" s="38"/>
      <c r="HF814" s="38"/>
      <c r="HG814" s="38"/>
      <c r="HH814" s="38"/>
      <c r="HI814" s="38"/>
      <c r="HJ814" s="38"/>
      <c r="HK814" s="38"/>
      <c r="HL814" s="38"/>
      <c r="HM814" s="38"/>
      <c r="HN814" s="38"/>
      <c r="HO814" s="38"/>
      <c r="HP814" s="38"/>
      <c r="HQ814" s="38"/>
      <c r="HR814" s="38"/>
      <c r="HS814" s="38"/>
      <c r="HT814" s="38"/>
      <c r="HU814" s="38"/>
      <c r="HV814" s="38"/>
      <c r="HW814" s="38"/>
      <c r="HX814" s="38"/>
      <c r="HY814" s="38"/>
      <c r="HZ814" s="38"/>
      <c r="IA814" s="38"/>
      <c r="IB814" s="38"/>
      <c r="IC814" s="38"/>
      <c r="ID814" s="38"/>
      <c r="IE814" s="38"/>
      <c r="IF814" s="38"/>
      <c r="IG814" s="38"/>
      <c r="IH814" s="38"/>
    </row>
    <row r="815" ht="19.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38"/>
      <c r="DJ815" s="38"/>
      <c r="DK815" s="38"/>
      <c r="DL815" s="38"/>
      <c r="DM815" s="38"/>
      <c r="DN815" s="38"/>
      <c r="DO815" s="38"/>
      <c r="DP815" s="38"/>
      <c r="DQ815" s="38"/>
      <c r="DR815" s="38"/>
      <c r="DS815" s="38"/>
      <c r="DT815" s="38"/>
      <c r="DU815" s="38"/>
      <c r="DV815" s="38"/>
      <c r="DW815" s="38"/>
      <c r="DX815" s="38"/>
      <c r="DY815" s="38"/>
      <c r="DZ815" s="38"/>
      <c r="EA815" s="38"/>
      <c r="EB815" s="38"/>
      <c r="EC815" s="38"/>
      <c r="ED815" s="38"/>
      <c r="EE815" s="38"/>
      <c r="EF815" s="38"/>
      <c r="EG815" s="38"/>
      <c r="EH815" s="38"/>
      <c r="EI815" s="38"/>
      <c r="EJ815" s="38"/>
      <c r="EK815" s="38"/>
      <c r="EL815" s="38"/>
      <c r="EM815" s="38"/>
      <c r="EN815" s="38"/>
      <c r="EO815" s="38"/>
      <c r="EP815" s="38"/>
      <c r="EQ815" s="38"/>
      <c r="ER815" s="38"/>
      <c r="ES815" s="38"/>
      <c r="ET815" s="38"/>
      <c r="EU815" s="38"/>
      <c r="EV815" s="38"/>
      <c r="EW815" s="38"/>
      <c r="EX815" s="38"/>
      <c r="EY815" s="38"/>
      <c r="EZ815" s="38"/>
      <c r="FA815" s="38"/>
      <c r="FB815" s="38"/>
      <c r="FC815" s="38"/>
      <c r="FD815" s="38"/>
      <c r="FE815" s="38"/>
      <c r="FF815" s="38"/>
      <c r="FG815" s="38"/>
      <c r="FH815" s="38"/>
      <c r="FI815" s="38"/>
      <c r="FJ815" s="38"/>
      <c r="FK815" s="38"/>
      <c r="FL815" s="38"/>
      <c r="FM815" s="38"/>
      <c r="FN815" s="38"/>
      <c r="FO815" s="38"/>
      <c r="FP815" s="38"/>
      <c r="FQ815" s="38"/>
      <c r="FR815" s="38"/>
      <c r="FS815" s="38"/>
      <c r="FT815" s="38"/>
      <c r="FU815" s="38"/>
      <c r="FV815" s="38"/>
      <c r="FW815" s="38"/>
      <c r="FX815" s="38"/>
      <c r="FY815" s="38"/>
      <c r="FZ815" s="38"/>
      <c r="GA815" s="38"/>
      <c r="GB815" s="38"/>
      <c r="GC815" s="38"/>
      <c r="GD815" s="38"/>
      <c r="GE815" s="38"/>
      <c r="GF815" s="38"/>
      <c r="GG815" s="38"/>
      <c r="GH815" s="38"/>
      <c r="GI815" s="38"/>
      <c r="GJ815" s="38"/>
      <c r="GK815" s="38"/>
      <c r="GL815" s="38"/>
      <c r="GM815" s="38"/>
      <c r="GN815" s="38"/>
      <c r="GO815" s="38"/>
      <c r="GP815" s="38"/>
      <c r="GQ815" s="38"/>
      <c r="GR815" s="38"/>
      <c r="GS815" s="38"/>
      <c r="GT815" s="38"/>
      <c r="GU815" s="38"/>
      <c r="GV815" s="38"/>
      <c r="GW815" s="38"/>
      <c r="GX815" s="38"/>
      <c r="GY815" s="38"/>
      <c r="GZ815" s="38"/>
      <c r="HA815" s="38"/>
      <c r="HB815" s="38"/>
      <c r="HC815" s="38"/>
      <c r="HD815" s="38"/>
      <c r="HE815" s="38"/>
      <c r="HF815" s="38"/>
      <c r="HG815" s="38"/>
      <c r="HH815" s="38"/>
      <c r="HI815" s="38"/>
      <c r="HJ815" s="38"/>
      <c r="HK815" s="38"/>
      <c r="HL815" s="38"/>
      <c r="HM815" s="38"/>
      <c r="HN815" s="38"/>
      <c r="HO815" s="38"/>
      <c r="HP815" s="38"/>
      <c r="HQ815" s="38"/>
      <c r="HR815" s="38"/>
      <c r="HS815" s="38"/>
      <c r="HT815" s="38"/>
      <c r="HU815" s="38"/>
      <c r="HV815" s="38"/>
      <c r="HW815" s="38"/>
      <c r="HX815" s="38"/>
      <c r="HY815" s="38"/>
      <c r="HZ815" s="38"/>
      <c r="IA815" s="38"/>
      <c r="IB815" s="38"/>
      <c r="IC815" s="38"/>
      <c r="ID815" s="38"/>
      <c r="IE815" s="38"/>
      <c r="IF815" s="38"/>
      <c r="IG815" s="38"/>
      <c r="IH815" s="38"/>
    </row>
    <row r="816" ht="19.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38"/>
      <c r="DJ816" s="38"/>
      <c r="DK816" s="38"/>
      <c r="DL816" s="38"/>
      <c r="DM816" s="38"/>
      <c r="DN816" s="38"/>
      <c r="DO816" s="38"/>
      <c r="DP816" s="38"/>
      <c r="DQ816" s="38"/>
      <c r="DR816" s="38"/>
      <c r="DS816" s="38"/>
      <c r="DT816" s="38"/>
      <c r="DU816" s="38"/>
      <c r="DV816" s="38"/>
      <c r="DW816" s="38"/>
      <c r="DX816" s="38"/>
      <c r="DY816" s="38"/>
      <c r="DZ816" s="38"/>
      <c r="EA816" s="38"/>
      <c r="EB816" s="38"/>
      <c r="EC816" s="38"/>
      <c r="ED816" s="38"/>
      <c r="EE816" s="38"/>
      <c r="EF816" s="38"/>
      <c r="EG816" s="38"/>
      <c r="EH816" s="38"/>
      <c r="EI816" s="38"/>
      <c r="EJ816" s="38"/>
      <c r="EK816" s="38"/>
      <c r="EL816" s="38"/>
      <c r="EM816" s="38"/>
      <c r="EN816" s="38"/>
      <c r="EO816" s="38"/>
      <c r="EP816" s="38"/>
      <c r="EQ816" s="38"/>
      <c r="ER816" s="38"/>
      <c r="ES816" s="38"/>
      <c r="ET816" s="38"/>
      <c r="EU816" s="38"/>
      <c r="EV816" s="38"/>
      <c r="EW816" s="38"/>
      <c r="EX816" s="38"/>
      <c r="EY816" s="38"/>
      <c r="EZ816" s="38"/>
      <c r="FA816" s="38"/>
      <c r="FB816" s="38"/>
      <c r="FC816" s="38"/>
      <c r="FD816" s="38"/>
      <c r="FE816" s="38"/>
      <c r="FF816" s="38"/>
      <c r="FG816" s="38"/>
      <c r="FH816" s="38"/>
      <c r="FI816" s="38"/>
      <c r="FJ816" s="38"/>
      <c r="FK816" s="38"/>
      <c r="FL816" s="38"/>
      <c r="FM816" s="38"/>
      <c r="FN816" s="38"/>
      <c r="FO816" s="38"/>
      <c r="FP816" s="38"/>
      <c r="FQ816" s="38"/>
      <c r="FR816" s="38"/>
      <c r="FS816" s="38"/>
      <c r="FT816" s="38"/>
      <c r="FU816" s="38"/>
      <c r="FV816" s="38"/>
      <c r="FW816" s="38"/>
      <c r="FX816" s="38"/>
      <c r="FY816" s="38"/>
      <c r="FZ816" s="38"/>
      <c r="GA816" s="38"/>
      <c r="GB816" s="38"/>
      <c r="GC816" s="38"/>
      <c r="GD816" s="38"/>
      <c r="GE816" s="38"/>
      <c r="GF816" s="38"/>
      <c r="GG816" s="38"/>
      <c r="GH816" s="38"/>
      <c r="GI816" s="38"/>
      <c r="GJ816" s="38"/>
      <c r="GK816" s="38"/>
      <c r="GL816" s="38"/>
      <c r="GM816" s="38"/>
      <c r="GN816" s="38"/>
      <c r="GO816" s="38"/>
      <c r="GP816" s="38"/>
      <c r="GQ816" s="38"/>
      <c r="GR816" s="38"/>
      <c r="GS816" s="38"/>
      <c r="GT816" s="38"/>
      <c r="GU816" s="38"/>
      <c r="GV816" s="38"/>
      <c r="GW816" s="38"/>
      <c r="GX816" s="38"/>
      <c r="GY816" s="38"/>
      <c r="GZ816" s="38"/>
      <c r="HA816" s="38"/>
      <c r="HB816" s="38"/>
      <c r="HC816" s="38"/>
      <c r="HD816" s="38"/>
      <c r="HE816" s="38"/>
      <c r="HF816" s="38"/>
      <c r="HG816" s="38"/>
      <c r="HH816" s="38"/>
      <c r="HI816" s="38"/>
      <c r="HJ816" s="38"/>
      <c r="HK816" s="38"/>
      <c r="HL816" s="38"/>
      <c r="HM816" s="38"/>
      <c r="HN816" s="38"/>
      <c r="HO816" s="38"/>
      <c r="HP816" s="38"/>
      <c r="HQ816" s="38"/>
      <c r="HR816" s="38"/>
      <c r="HS816" s="38"/>
      <c r="HT816" s="38"/>
      <c r="HU816" s="38"/>
      <c r="HV816" s="38"/>
      <c r="HW816" s="38"/>
      <c r="HX816" s="38"/>
      <c r="HY816" s="38"/>
      <c r="HZ816" s="38"/>
      <c r="IA816" s="38"/>
      <c r="IB816" s="38"/>
      <c r="IC816" s="38"/>
      <c r="ID816" s="38"/>
      <c r="IE816" s="38"/>
      <c r="IF816" s="38"/>
      <c r="IG816" s="38"/>
      <c r="IH816" s="38"/>
    </row>
    <row r="817" ht="19.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38"/>
      <c r="DJ817" s="38"/>
      <c r="DK817" s="38"/>
      <c r="DL817" s="38"/>
      <c r="DM817" s="38"/>
      <c r="DN817" s="38"/>
      <c r="DO817" s="38"/>
      <c r="DP817" s="38"/>
      <c r="DQ817" s="38"/>
      <c r="DR817" s="38"/>
      <c r="DS817" s="38"/>
      <c r="DT817" s="38"/>
      <c r="DU817" s="38"/>
      <c r="DV817" s="38"/>
      <c r="DW817" s="38"/>
      <c r="DX817" s="38"/>
      <c r="DY817" s="38"/>
      <c r="DZ817" s="38"/>
      <c r="EA817" s="38"/>
      <c r="EB817" s="38"/>
      <c r="EC817" s="38"/>
      <c r="ED817" s="38"/>
      <c r="EE817" s="38"/>
      <c r="EF817" s="38"/>
      <c r="EG817" s="38"/>
      <c r="EH817" s="38"/>
      <c r="EI817" s="38"/>
      <c r="EJ817" s="38"/>
      <c r="EK817" s="38"/>
      <c r="EL817" s="38"/>
      <c r="EM817" s="38"/>
      <c r="EN817" s="38"/>
      <c r="EO817" s="38"/>
      <c r="EP817" s="38"/>
      <c r="EQ817" s="38"/>
      <c r="ER817" s="38"/>
      <c r="ES817" s="38"/>
      <c r="ET817" s="38"/>
      <c r="EU817" s="38"/>
      <c r="EV817" s="38"/>
      <c r="EW817" s="38"/>
      <c r="EX817" s="38"/>
      <c r="EY817" s="38"/>
      <c r="EZ817" s="38"/>
      <c r="FA817" s="38"/>
      <c r="FB817" s="38"/>
      <c r="FC817" s="38"/>
      <c r="FD817" s="38"/>
      <c r="FE817" s="38"/>
      <c r="FF817" s="38"/>
      <c r="FG817" s="38"/>
      <c r="FH817" s="38"/>
      <c r="FI817" s="38"/>
      <c r="FJ817" s="38"/>
      <c r="FK817" s="38"/>
      <c r="FL817" s="38"/>
      <c r="FM817" s="38"/>
      <c r="FN817" s="38"/>
      <c r="FO817" s="38"/>
      <c r="FP817" s="38"/>
      <c r="FQ817" s="38"/>
      <c r="FR817" s="38"/>
      <c r="FS817" s="38"/>
      <c r="FT817" s="38"/>
      <c r="FU817" s="38"/>
      <c r="FV817" s="38"/>
      <c r="FW817" s="38"/>
      <c r="FX817" s="38"/>
      <c r="FY817" s="38"/>
      <c r="FZ817" s="38"/>
      <c r="GA817" s="38"/>
      <c r="GB817" s="38"/>
      <c r="GC817" s="38"/>
      <c r="GD817" s="38"/>
      <c r="GE817" s="38"/>
      <c r="GF817" s="38"/>
      <c r="GG817" s="38"/>
      <c r="GH817" s="38"/>
      <c r="GI817" s="38"/>
      <c r="GJ817" s="38"/>
      <c r="GK817" s="38"/>
      <c r="GL817" s="38"/>
      <c r="GM817" s="38"/>
      <c r="GN817" s="38"/>
      <c r="GO817" s="38"/>
      <c r="GP817" s="38"/>
      <c r="GQ817" s="38"/>
      <c r="GR817" s="38"/>
      <c r="GS817" s="38"/>
      <c r="GT817" s="38"/>
      <c r="GU817" s="38"/>
      <c r="GV817" s="38"/>
      <c r="GW817" s="38"/>
      <c r="GX817" s="38"/>
      <c r="GY817" s="38"/>
      <c r="GZ817" s="38"/>
      <c r="HA817" s="38"/>
      <c r="HB817" s="38"/>
      <c r="HC817" s="38"/>
      <c r="HD817" s="38"/>
      <c r="HE817" s="38"/>
      <c r="HF817" s="38"/>
      <c r="HG817" s="38"/>
      <c r="HH817" s="38"/>
      <c r="HI817" s="38"/>
      <c r="HJ817" s="38"/>
      <c r="HK817" s="38"/>
      <c r="HL817" s="38"/>
      <c r="HM817" s="38"/>
      <c r="HN817" s="38"/>
      <c r="HO817" s="38"/>
      <c r="HP817" s="38"/>
      <c r="HQ817" s="38"/>
      <c r="HR817" s="38"/>
      <c r="HS817" s="38"/>
      <c r="HT817" s="38"/>
      <c r="HU817" s="38"/>
      <c r="HV817" s="38"/>
      <c r="HW817" s="38"/>
      <c r="HX817" s="38"/>
      <c r="HY817" s="38"/>
      <c r="HZ817" s="38"/>
      <c r="IA817" s="38"/>
      <c r="IB817" s="38"/>
      <c r="IC817" s="38"/>
      <c r="ID817" s="38"/>
      <c r="IE817" s="38"/>
      <c r="IF817" s="38"/>
      <c r="IG817" s="38"/>
      <c r="IH817" s="38"/>
    </row>
    <row r="818" ht="19.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38"/>
      <c r="DJ818" s="38"/>
      <c r="DK818" s="38"/>
      <c r="DL818" s="38"/>
      <c r="DM818" s="38"/>
      <c r="DN818" s="38"/>
      <c r="DO818" s="38"/>
      <c r="DP818" s="38"/>
      <c r="DQ818" s="38"/>
      <c r="DR818" s="38"/>
      <c r="DS818" s="38"/>
      <c r="DT818" s="38"/>
      <c r="DU818" s="38"/>
      <c r="DV818" s="38"/>
      <c r="DW818" s="38"/>
      <c r="DX818" s="38"/>
      <c r="DY818" s="38"/>
      <c r="DZ818" s="38"/>
      <c r="EA818" s="38"/>
      <c r="EB818" s="38"/>
      <c r="EC818" s="38"/>
      <c r="ED818" s="38"/>
      <c r="EE818" s="38"/>
      <c r="EF818" s="38"/>
      <c r="EG818" s="38"/>
      <c r="EH818" s="38"/>
      <c r="EI818" s="38"/>
      <c r="EJ818" s="38"/>
      <c r="EK818" s="38"/>
      <c r="EL818" s="38"/>
      <c r="EM818" s="38"/>
      <c r="EN818" s="38"/>
      <c r="EO818" s="38"/>
      <c r="EP818" s="38"/>
      <c r="EQ818" s="38"/>
      <c r="ER818" s="38"/>
      <c r="ES818" s="38"/>
      <c r="ET818" s="38"/>
      <c r="EU818" s="38"/>
      <c r="EV818" s="38"/>
      <c r="EW818" s="38"/>
      <c r="EX818" s="38"/>
      <c r="EY818" s="38"/>
      <c r="EZ818" s="38"/>
      <c r="FA818" s="38"/>
      <c r="FB818" s="38"/>
      <c r="FC818" s="38"/>
      <c r="FD818" s="38"/>
      <c r="FE818" s="38"/>
      <c r="FF818" s="38"/>
      <c r="FG818" s="38"/>
      <c r="FH818" s="38"/>
      <c r="FI818" s="38"/>
      <c r="FJ818" s="38"/>
      <c r="FK818" s="38"/>
      <c r="FL818" s="38"/>
      <c r="FM818" s="38"/>
      <c r="FN818" s="38"/>
      <c r="FO818" s="38"/>
      <c r="FP818" s="38"/>
      <c r="FQ818" s="38"/>
      <c r="FR818" s="38"/>
      <c r="FS818" s="38"/>
      <c r="FT818" s="38"/>
      <c r="FU818" s="38"/>
      <c r="FV818" s="38"/>
      <c r="FW818" s="38"/>
      <c r="FX818" s="38"/>
      <c r="FY818" s="38"/>
      <c r="FZ818" s="38"/>
      <c r="GA818" s="38"/>
      <c r="GB818" s="38"/>
      <c r="GC818" s="38"/>
      <c r="GD818" s="38"/>
      <c r="GE818" s="38"/>
      <c r="GF818" s="38"/>
      <c r="GG818" s="38"/>
      <c r="GH818" s="38"/>
      <c r="GI818" s="38"/>
      <c r="GJ818" s="38"/>
      <c r="GK818" s="38"/>
      <c r="GL818" s="38"/>
      <c r="GM818" s="38"/>
      <c r="GN818" s="38"/>
      <c r="GO818" s="38"/>
      <c r="GP818" s="38"/>
      <c r="GQ818" s="38"/>
      <c r="GR818" s="38"/>
      <c r="GS818" s="38"/>
      <c r="GT818" s="38"/>
      <c r="GU818" s="38"/>
      <c r="GV818" s="38"/>
      <c r="GW818" s="38"/>
      <c r="GX818" s="38"/>
      <c r="GY818" s="38"/>
      <c r="GZ818" s="38"/>
      <c r="HA818" s="38"/>
      <c r="HB818" s="38"/>
      <c r="HC818" s="38"/>
      <c r="HD818" s="38"/>
      <c r="HE818" s="38"/>
      <c r="HF818" s="38"/>
      <c r="HG818" s="38"/>
      <c r="HH818" s="38"/>
      <c r="HI818" s="38"/>
      <c r="HJ818" s="38"/>
      <c r="HK818" s="38"/>
      <c r="HL818" s="38"/>
      <c r="HM818" s="38"/>
      <c r="HN818" s="38"/>
      <c r="HO818" s="38"/>
      <c r="HP818" s="38"/>
      <c r="HQ818" s="38"/>
      <c r="HR818" s="38"/>
      <c r="HS818" s="38"/>
      <c r="HT818" s="38"/>
      <c r="HU818" s="38"/>
      <c r="HV818" s="38"/>
      <c r="HW818" s="38"/>
      <c r="HX818" s="38"/>
      <c r="HY818" s="38"/>
      <c r="HZ818" s="38"/>
      <c r="IA818" s="38"/>
      <c r="IB818" s="38"/>
      <c r="IC818" s="38"/>
      <c r="ID818" s="38"/>
      <c r="IE818" s="38"/>
      <c r="IF818" s="38"/>
      <c r="IG818" s="38"/>
      <c r="IH818" s="38"/>
    </row>
    <row r="819" ht="19.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38"/>
      <c r="DJ819" s="38"/>
      <c r="DK819" s="38"/>
      <c r="DL819" s="38"/>
      <c r="DM819" s="38"/>
      <c r="DN819" s="38"/>
      <c r="DO819" s="38"/>
      <c r="DP819" s="38"/>
      <c r="DQ819" s="38"/>
      <c r="DR819" s="38"/>
      <c r="DS819" s="38"/>
      <c r="DT819" s="38"/>
      <c r="DU819" s="38"/>
      <c r="DV819" s="38"/>
      <c r="DW819" s="38"/>
      <c r="DX819" s="38"/>
      <c r="DY819" s="38"/>
      <c r="DZ819" s="38"/>
      <c r="EA819" s="38"/>
      <c r="EB819" s="38"/>
      <c r="EC819" s="38"/>
      <c r="ED819" s="38"/>
      <c r="EE819" s="38"/>
      <c r="EF819" s="38"/>
      <c r="EG819" s="38"/>
      <c r="EH819" s="38"/>
      <c r="EI819" s="38"/>
      <c r="EJ819" s="38"/>
      <c r="EK819" s="38"/>
      <c r="EL819" s="38"/>
      <c r="EM819" s="38"/>
      <c r="EN819" s="38"/>
      <c r="EO819" s="38"/>
      <c r="EP819" s="38"/>
      <c r="EQ819" s="38"/>
      <c r="ER819" s="38"/>
      <c r="ES819" s="38"/>
      <c r="ET819" s="38"/>
      <c r="EU819" s="38"/>
      <c r="EV819" s="38"/>
      <c r="EW819" s="38"/>
      <c r="EX819" s="38"/>
      <c r="EY819" s="38"/>
      <c r="EZ819" s="38"/>
      <c r="FA819" s="38"/>
      <c r="FB819" s="38"/>
      <c r="FC819" s="38"/>
      <c r="FD819" s="38"/>
      <c r="FE819" s="38"/>
      <c r="FF819" s="38"/>
      <c r="FG819" s="38"/>
      <c r="FH819" s="38"/>
      <c r="FI819" s="38"/>
      <c r="FJ819" s="38"/>
      <c r="FK819" s="38"/>
      <c r="FL819" s="38"/>
      <c r="FM819" s="38"/>
      <c r="FN819" s="38"/>
      <c r="FO819" s="38"/>
      <c r="FP819" s="38"/>
      <c r="FQ819" s="38"/>
      <c r="FR819" s="38"/>
      <c r="FS819" s="38"/>
      <c r="FT819" s="38"/>
      <c r="FU819" s="38"/>
      <c r="FV819" s="38"/>
      <c r="FW819" s="38"/>
      <c r="FX819" s="38"/>
      <c r="FY819" s="38"/>
      <c r="FZ819" s="38"/>
      <c r="GA819" s="38"/>
      <c r="GB819" s="38"/>
      <c r="GC819" s="38"/>
      <c r="GD819" s="38"/>
      <c r="GE819" s="38"/>
      <c r="GF819" s="38"/>
      <c r="GG819" s="38"/>
      <c r="GH819" s="38"/>
      <c r="GI819" s="38"/>
      <c r="GJ819" s="38"/>
      <c r="GK819" s="38"/>
      <c r="GL819" s="38"/>
      <c r="GM819" s="38"/>
      <c r="GN819" s="38"/>
      <c r="GO819" s="38"/>
      <c r="GP819" s="38"/>
      <c r="GQ819" s="38"/>
      <c r="GR819" s="38"/>
      <c r="GS819" s="38"/>
      <c r="GT819" s="38"/>
      <c r="GU819" s="38"/>
      <c r="GV819" s="38"/>
      <c r="GW819" s="38"/>
      <c r="GX819" s="38"/>
      <c r="GY819" s="38"/>
      <c r="GZ819" s="38"/>
      <c r="HA819" s="38"/>
      <c r="HB819" s="38"/>
      <c r="HC819" s="38"/>
      <c r="HD819" s="38"/>
      <c r="HE819" s="38"/>
      <c r="HF819" s="38"/>
      <c r="HG819" s="38"/>
      <c r="HH819" s="38"/>
      <c r="HI819" s="38"/>
      <c r="HJ819" s="38"/>
      <c r="HK819" s="38"/>
      <c r="HL819" s="38"/>
      <c r="HM819" s="38"/>
      <c r="HN819" s="38"/>
      <c r="HO819" s="38"/>
      <c r="HP819" s="38"/>
      <c r="HQ819" s="38"/>
      <c r="HR819" s="38"/>
      <c r="HS819" s="38"/>
      <c r="HT819" s="38"/>
      <c r="HU819" s="38"/>
      <c r="HV819" s="38"/>
      <c r="HW819" s="38"/>
      <c r="HX819" s="38"/>
      <c r="HY819" s="38"/>
      <c r="HZ819" s="38"/>
      <c r="IA819" s="38"/>
      <c r="IB819" s="38"/>
      <c r="IC819" s="38"/>
      <c r="ID819" s="38"/>
      <c r="IE819" s="38"/>
      <c r="IF819" s="38"/>
      <c r="IG819" s="38"/>
      <c r="IH819" s="38"/>
    </row>
    <row r="820" ht="19.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38"/>
      <c r="DJ820" s="38"/>
      <c r="DK820" s="38"/>
      <c r="DL820" s="38"/>
      <c r="DM820" s="38"/>
      <c r="DN820" s="38"/>
      <c r="DO820" s="38"/>
      <c r="DP820" s="38"/>
      <c r="DQ820" s="38"/>
      <c r="DR820" s="38"/>
      <c r="DS820" s="38"/>
      <c r="DT820" s="38"/>
      <c r="DU820" s="38"/>
      <c r="DV820" s="38"/>
      <c r="DW820" s="38"/>
      <c r="DX820" s="38"/>
      <c r="DY820" s="38"/>
      <c r="DZ820" s="38"/>
      <c r="EA820" s="38"/>
      <c r="EB820" s="38"/>
      <c r="EC820" s="38"/>
      <c r="ED820" s="38"/>
      <c r="EE820" s="38"/>
      <c r="EF820" s="38"/>
      <c r="EG820" s="38"/>
      <c r="EH820" s="38"/>
      <c r="EI820" s="38"/>
      <c r="EJ820" s="38"/>
      <c r="EK820" s="38"/>
      <c r="EL820" s="38"/>
      <c r="EM820" s="38"/>
      <c r="EN820" s="38"/>
      <c r="EO820" s="38"/>
      <c r="EP820" s="38"/>
      <c r="EQ820" s="38"/>
      <c r="ER820" s="38"/>
      <c r="ES820" s="38"/>
      <c r="ET820" s="38"/>
      <c r="EU820" s="38"/>
      <c r="EV820" s="38"/>
      <c r="EW820" s="38"/>
      <c r="EX820" s="38"/>
      <c r="EY820" s="38"/>
      <c r="EZ820" s="38"/>
      <c r="FA820" s="38"/>
      <c r="FB820" s="38"/>
      <c r="FC820" s="38"/>
      <c r="FD820" s="38"/>
      <c r="FE820" s="38"/>
      <c r="FF820" s="38"/>
      <c r="FG820" s="38"/>
      <c r="FH820" s="38"/>
      <c r="FI820" s="38"/>
      <c r="FJ820" s="38"/>
      <c r="FK820" s="38"/>
      <c r="FL820" s="38"/>
      <c r="FM820" s="38"/>
      <c r="FN820" s="38"/>
      <c r="FO820" s="38"/>
      <c r="FP820" s="38"/>
      <c r="FQ820" s="38"/>
      <c r="FR820" s="38"/>
      <c r="FS820" s="38"/>
      <c r="FT820" s="38"/>
      <c r="FU820" s="38"/>
      <c r="FV820" s="38"/>
      <c r="FW820" s="38"/>
      <c r="FX820" s="38"/>
      <c r="FY820" s="38"/>
      <c r="FZ820" s="38"/>
      <c r="GA820" s="38"/>
      <c r="GB820" s="38"/>
      <c r="GC820" s="38"/>
      <c r="GD820" s="38"/>
      <c r="GE820" s="38"/>
      <c r="GF820" s="38"/>
      <c r="GG820" s="38"/>
      <c r="GH820" s="38"/>
      <c r="GI820" s="38"/>
      <c r="GJ820" s="38"/>
      <c r="GK820" s="38"/>
      <c r="GL820" s="38"/>
      <c r="GM820" s="38"/>
      <c r="GN820" s="38"/>
      <c r="GO820" s="38"/>
      <c r="GP820" s="38"/>
      <c r="GQ820" s="38"/>
      <c r="GR820" s="38"/>
      <c r="GS820" s="38"/>
      <c r="GT820" s="38"/>
      <c r="GU820" s="38"/>
      <c r="GV820" s="38"/>
      <c r="GW820" s="38"/>
      <c r="GX820" s="38"/>
      <c r="GY820" s="38"/>
      <c r="GZ820" s="38"/>
      <c r="HA820" s="38"/>
      <c r="HB820" s="38"/>
      <c r="HC820" s="38"/>
      <c r="HD820" s="38"/>
      <c r="HE820" s="38"/>
      <c r="HF820" s="38"/>
      <c r="HG820" s="38"/>
      <c r="HH820" s="38"/>
      <c r="HI820" s="38"/>
      <c r="HJ820" s="38"/>
      <c r="HK820" s="38"/>
      <c r="HL820" s="38"/>
      <c r="HM820" s="38"/>
      <c r="HN820" s="38"/>
      <c r="HO820" s="38"/>
      <c r="HP820" s="38"/>
      <c r="HQ820" s="38"/>
      <c r="HR820" s="38"/>
      <c r="HS820" s="38"/>
      <c r="HT820" s="38"/>
      <c r="HU820" s="38"/>
      <c r="HV820" s="38"/>
      <c r="HW820" s="38"/>
      <c r="HX820" s="38"/>
      <c r="HY820" s="38"/>
      <c r="HZ820" s="38"/>
      <c r="IA820" s="38"/>
      <c r="IB820" s="38"/>
      <c r="IC820" s="38"/>
      <c r="ID820" s="38"/>
      <c r="IE820" s="38"/>
      <c r="IF820" s="38"/>
      <c r="IG820" s="38"/>
      <c r="IH820" s="38"/>
    </row>
    <row r="821" ht="19.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38"/>
      <c r="DJ821" s="38"/>
      <c r="DK821" s="38"/>
      <c r="DL821" s="38"/>
      <c r="DM821" s="38"/>
      <c r="DN821" s="38"/>
      <c r="DO821" s="38"/>
      <c r="DP821" s="38"/>
      <c r="DQ821" s="38"/>
      <c r="DR821" s="38"/>
      <c r="DS821" s="38"/>
      <c r="DT821" s="38"/>
      <c r="DU821" s="38"/>
      <c r="DV821" s="38"/>
      <c r="DW821" s="38"/>
      <c r="DX821" s="38"/>
      <c r="DY821" s="38"/>
      <c r="DZ821" s="38"/>
      <c r="EA821" s="38"/>
      <c r="EB821" s="38"/>
      <c r="EC821" s="38"/>
      <c r="ED821" s="38"/>
      <c r="EE821" s="38"/>
      <c r="EF821" s="38"/>
      <c r="EG821" s="38"/>
      <c r="EH821" s="38"/>
      <c r="EI821" s="38"/>
      <c r="EJ821" s="38"/>
      <c r="EK821" s="38"/>
      <c r="EL821" s="38"/>
      <c r="EM821" s="38"/>
      <c r="EN821" s="38"/>
      <c r="EO821" s="38"/>
      <c r="EP821" s="38"/>
      <c r="EQ821" s="38"/>
      <c r="ER821" s="38"/>
      <c r="ES821" s="38"/>
      <c r="ET821" s="38"/>
      <c r="EU821" s="38"/>
      <c r="EV821" s="38"/>
      <c r="EW821" s="38"/>
      <c r="EX821" s="38"/>
      <c r="EY821" s="38"/>
      <c r="EZ821" s="38"/>
      <c r="FA821" s="38"/>
      <c r="FB821" s="38"/>
      <c r="FC821" s="38"/>
      <c r="FD821" s="38"/>
      <c r="FE821" s="38"/>
      <c r="FF821" s="38"/>
      <c r="FG821" s="38"/>
      <c r="FH821" s="38"/>
      <c r="FI821" s="38"/>
      <c r="FJ821" s="38"/>
      <c r="FK821" s="38"/>
      <c r="FL821" s="38"/>
      <c r="FM821" s="38"/>
      <c r="FN821" s="38"/>
      <c r="FO821" s="38"/>
      <c r="FP821" s="38"/>
      <c r="FQ821" s="38"/>
      <c r="FR821" s="38"/>
      <c r="FS821" s="38"/>
      <c r="FT821" s="38"/>
      <c r="FU821" s="38"/>
      <c r="FV821" s="38"/>
      <c r="FW821" s="38"/>
      <c r="FX821" s="38"/>
      <c r="FY821" s="38"/>
      <c r="FZ821" s="38"/>
      <c r="GA821" s="38"/>
      <c r="GB821" s="38"/>
      <c r="GC821" s="38"/>
      <c r="GD821" s="38"/>
      <c r="GE821" s="38"/>
      <c r="GF821" s="38"/>
      <c r="GG821" s="38"/>
      <c r="GH821" s="38"/>
      <c r="GI821" s="38"/>
      <c r="GJ821" s="38"/>
      <c r="GK821" s="38"/>
      <c r="GL821" s="38"/>
      <c r="GM821" s="38"/>
      <c r="GN821" s="38"/>
      <c r="GO821" s="38"/>
      <c r="GP821" s="38"/>
      <c r="GQ821" s="38"/>
      <c r="GR821" s="38"/>
      <c r="GS821" s="38"/>
      <c r="GT821" s="38"/>
      <c r="GU821" s="38"/>
      <c r="GV821" s="38"/>
      <c r="GW821" s="38"/>
      <c r="GX821" s="38"/>
      <c r="GY821" s="38"/>
      <c r="GZ821" s="38"/>
      <c r="HA821" s="38"/>
      <c r="HB821" s="38"/>
      <c r="HC821" s="38"/>
      <c r="HD821" s="38"/>
      <c r="HE821" s="38"/>
      <c r="HF821" s="38"/>
      <c r="HG821" s="38"/>
      <c r="HH821" s="38"/>
      <c r="HI821" s="38"/>
      <c r="HJ821" s="38"/>
      <c r="HK821" s="38"/>
      <c r="HL821" s="38"/>
      <c r="HM821" s="38"/>
      <c r="HN821" s="38"/>
      <c r="HO821" s="38"/>
      <c r="HP821" s="38"/>
      <c r="HQ821" s="38"/>
      <c r="HR821" s="38"/>
      <c r="HS821" s="38"/>
      <c r="HT821" s="38"/>
      <c r="HU821" s="38"/>
      <c r="HV821" s="38"/>
      <c r="HW821" s="38"/>
      <c r="HX821" s="38"/>
      <c r="HY821" s="38"/>
      <c r="HZ821" s="38"/>
      <c r="IA821" s="38"/>
      <c r="IB821" s="38"/>
      <c r="IC821" s="38"/>
      <c r="ID821" s="38"/>
      <c r="IE821" s="38"/>
      <c r="IF821" s="38"/>
      <c r="IG821" s="38"/>
      <c r="IH821" s="38"/>
    </row>
    <row r="822" ht="19.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38"/>
      <c r="DJ822" s="38"/>
      <c r="DK822" s="38"/>
      <c r="DL822" s="38"/>
      <c r="DM822" s="38"/>
      <c r="DN822" s="38"/>
      <c r="DO822" s="38"/>
      <c r="DP822" s="38"/>
      <c r="DQ822" s="38"/>
      <c r="DR822" s="38"/>
      <c r="DS822" s="38"/>
      <c r="DT822" s="38"/>
      <c r="DU822" s="38"/>
      <c r="DV822" s="38"/>
      <c r="DW822" s="38"/>
      <c r="DX822" s="38"/>
      <c r="DY822" s="38"/>
      <c r="DZ822" s="38"/>
      <c r="EA822" s="38"/>
      <c r="EB822" s="38"/>
      <c r="EC822" s="38"/>
      <c r="ED822" s="38"/>
      <c r="EE822" s="38"/>
      <c r="EF822" s="38"/>
      <c r="EG822" s="38"/>
      <c r="EH822" s="38"/>
      <c r="EI822" s="38"/>
      <c r="EJ822" s="38"/>
      <c r="EK822" s="38"/>
      <c r="EL822" s="38"/>
      <c r="EM822" s="38"/>
      <c r="EN822" s="38"/>
      <c r="EO822" s="38"/>
      <c r="EP822" s="38"/>
      <c r="EQ822" s="38"/>
      <c r="ER822" s="38"/>
      <c r="ES822" s="38"/>
      <c r="ET822" s="38"/>
      <c r="EU822" s="38"/>
      <c r="EV822" s="38"/>
      <c r="EW822" s="38"/>
      <c r="EX822" s="38"/>
      <c r="EY822" s="38"/>
      <c r="EZ822" s="38"/>
      <c r="FA822" s="38"/>
      <c r="FB822" s="38"/>
      <c r="FC822" s="38"/>
      <c r="FD822" s="38"/>
      <c r="FE822" s="38"/>
      <c r="FF822" s="38"/>
      <c r="FG822" s="38"/>
      <c r="FH822" s="38"/>
      <c r="FI822" s="38"/>
      <c r="FJ822" s="38"/>
      <c r="FK822" s="38"/>
      <c r="FL822" s="38"/>
      <c r="FM822" s="38"/>
      <c r="FN822" s="38"/>
      <c r="FO822" s="38"/>
      <c r="FP822" s="38"/>
      <c r="FQ822" s="38"/>
      <c r="FR822" s="38"/>
      <c r="FS822" s="38"/>
      <c r="FT822" s="38"/>
      <c r="FU822" s="38"/>
      <c r="FV822" s="38"/>
      <c r="FW822" s="38"/>
      <c r="FX822" s="38"/>
      <c r="FY822" s="38"/>
      <c r="FZ822" s="38"/>
      <c r="GA822" s="38"/>
      <c r="GB822" s="38"/>
      <c r="GC822" s="38"/>
      <c r="GD822" s="38"/>
      <c r="GE822" s="38"/>
      <c r="GF822" s="38"/>
      <c r="GG822" s="38"/>
      <c r="GH822" s="38"/>
      <c r="GI822" s="38"/>
      <c r="GJ822" s="38"/>
      <c r="GK822" s="38"/>
      <c r="GL822" s="38"/>
      <c r="GM822" s="38"/>
      <c r="GN822" s="38"/>
      <c r="GO822" s="38"/>
      <c r="GP822" s="38"/>
      <c r="GQ822" s="38"/>
      <c r="GR822" s="38"/>
      <c r="GS822" s="38"/>
      <c r="GT822" s="38"/>
      <c r="GU822" s="38"/>
      <c r="GV822" s="38"/>
      <c r="GW822" s="38"/>
      <c r="GX822" s="38"/>
      <c r="GY822" s="38"/>
      <c r="GZ822" s="38"/>
      <c r="HA822" s="38"/>
      <c r="HB822" s="38"/>
      <c r="HC822" s="38"/>
      <c r="HD822" s="38"/>
      <c r="HE822" s="38"/>
      <c r="HF822" s="38"/>
      <c r="HG822" s="38"/>
      <c r="HH822" s="38"/>
      <c r="HI822" s="38"/>
      <c r="HJ822" s="38"/>
      <c r="HK822" s="38"/>
      <c r="HL822" s="38"/>
      <c r="HM822" s="38"/>
      <c r="HN822" s="38"/>
      <c r="HO822" s="38"/>
      <c r="HP822" s="38"/>
      <c r="HQ822" s="38"/>
      <c r="HR822" s="38"/>
      <c r="HS822" s="38"/>
      <c r="HT822" s="38"/>
      <c r="HU822" s="38"/>
      <c r="HV822" s="38"/>
      <c r="HW822" s="38"/>
      <c r="HX822" s="38"/>
      <c r="HY822" s="38"/>
      <c r="HZ822" s="38"/>
      <c r="IA822" s="38"/>
      <c r="IB822" s="38"/>
      <c r="IC822" s="38"/>
      <c r="ID822" s="38"/>
      <c r="IE822" s="38"/>
      <c r="IF822" s="38"/>
      <c r="IG822" s="38"/>
      <c r="IH822" s="38"/>
    </row>
    <row r="823" ht="19.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38"/>
      <c r="DJ823" s="38"/>
      <c r="DK823" s="38"/>
      <c r="DL823" s="38"/>
      <c r="DM823" s="38"/>
      <c r="DN823" s="38"/>
      <c r="DO823" s="38"/>
      <c r="DP823" s="38"/>
      <c r="DQ823" s="38"/>
      <c r="DR823" s="38"/>
      <c r="DS823" s="38"/>
      <c r="DT823" s="38"/>
      <c r="DU823" s="38"/>
      <c r="DV823" s="38"/>
      <c r="DW823" s="38"/>
      <c r="DX823" s="38"/>
      <c r="DY823" s="38"/>
      <c r="DZ823" s="38"/>
      <c r="EA823" s="38"/>
      <c r="EB823" s="38"/>
      <c r="EC823" s="38"/>
      <c r="ED823" s="38"/>
      <c r="EE823" s="38"/>
      <c r="EF823" s="38"/>
      <c r="EG823" s="38"/>
      <c r="EH823" s="38"/>
      <c r="EI823" s="38"/>
      <c r="EJ823" s="38"/>
      <c r="EK823" s="38"/>
      <c r="EL823" s="38"/>
      <c r="EM823" s="38"/>
      <c r="EN823" s="38"/>
      <c r="EO823" s="38"/>
      <c r="EP823" s="38"/>
      <c r="EQ823" s="38"/>
      <c r="ER823" s="38"/>
      <c r="ES823" s="38"/>
      <c r="ET823" s="38"/>
      <c r="EU823" s="38"/>
      <c r="EV823" s="38"/>
      <c r="EW823" s="38"/>
      <c r="EX823" s="38"/>
      <c r="EY823" s="38"/>
      <c r="EZ823" s="38"/>
      <c r="FA823" s="38"/>
      <c r="FB823" s="38"/>
      <c r="FC823" s="38"/>
      <c r="FD823" s="38"/>
      <c r="FE823" s="38"/>
      <c r="FF823" s="38"/>
      <c r="FG823" s="38"/>
      <c r="FH823" s="38"/>
      <c r="FI823" s="38"/>
      <c r="FJ823" s="38"/>
      <c r="FK823" s="38"/>
      <c r="FL823" s="38"/>
      <c r="FM823" s="38"/>
      <c r="FN823" s="38"/>
      <c r="FO823" s="38"/>
      <c r="FP823" s="38"/>
      <c r="FQ823" s="38"/>
      <c r="FR823" s="38"/>
      <c r="FS823" s="38"/>
      <c r="FT823" s="38"/>
      <c r="FU823" s="38"/>
      <c r="FV823" s="38"/>
      <c r="FW823" s="38"/>
      <c r="FX823" s="38"/>
      <c r="FY823" s="38"/>
      <c r="FZ823" s="38"/>
      <c r="GA823" s="38"/>
      <c r="GB823" s="38"/>
      <c r="GC823" s="38"/>
      <c r="GD823" s="38"/>
      <c r="GE823" s="38"/>
      <c r="GF823" s="38"/>
      <c r="GG823" s="38"/>
      <c r="GH823" s="38"/>
      <c r="GI823" s="38"/>
      <c r="GJ823" s="38"/>
      <c r="GK823" s="38"/>
      <c r="GL823" s="38"/>
      <c r="GM823" s="38"/>
      <c r="GN823" s="38"/>
      <c r="GO823" s="38"/>
      <c r="GP823" s="38"/>
      <c r="GQ823" s="38"/>
      <c r="GR823" s="38"/>
      <c r="GS823" s="38"/>
      <c r="GT823" s="38"/>
      <c r="GU823" s="38"/>
      <c r="GV823" s="38"/>
      <c r="GW823" s="38"/>
      <c r="GX823" s="38"/>
      <c r="GY823" s="38"/>
      <c r="GZ823" s="38"/>
      <c r="HA823" s="38"/>
      <c r="HB823" s="38"/>
      <c r="HC823" s="38"/>
      <c r="HD823" s="38"/>
      <c r="HE823" s="38"/>
      <c r="HF823" s="38"/>
      <c r="HG823" s="38"/>
      <c r="HH823" s="38"/>
      <c r="HI823" s="38"/>
      <c r="HJ823" s="38"/>
      <c r="HK823" s="38"/>
      <c r="HL823" s="38"/>
      <c r="HM823" s="38"/>
      <c r="HN823" s="38"/>
      <c r="HO823" s="38"/>
      <c r="HP823" s="38"/>
      <c r="HQ823" s="38"/>
      <c r="HR823" s="38"/>
      <c r="HS823" s="38"/>
      <c r="HT823" s="38"/>
      <c r="HU823" s="38"/>
      <c r="HV823" s="38"/>
      <c r="HW823" s="38"/>
      <c r="HX823" s="38"/>
      <c r="HY823" s="38"/>
      <c r="HZ823" s="38"/>
      <c r="IA823" s="38"/>
      <c r="IB823" s="38"/>
      <c r="IC823" s="38"/>
      <c r="ID823" s="38"/>
      <c r="IE823" s="38"/>
      <c r="IF823" s="38"/>
      <c r="IG823" s="38"/>
      <c r="IH823" s="38"/>
    </row>
    <row r="824" ht="19.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38"/>
      <c r="DJ824" s="38"/>
      <c r="DK824" s="38"/>
      <c r="DL824" s="38"/>
      <c r="DM824" s="38"/>
      <c r="DN824" s="38"/>
      <c r="DO824" s="38"/>
      <c r="DP824" s="38"/>
      <c r="DQ824" s="38"/>
      <c r="DR824" s="38"/>
      <c r="DS824" s="38"/>
      <c r="DT824" s="38"/>
      <c r="DU824" s="38"/>
      <c r="DV824" s="38"/>
      <c r="DW824" s="38"/>
      <c r="DX824" s="38"/>
      <c r="DY824" s="38"/>
      <c r="DZ824" s="38"/>
      <c r="EA824" s="38"/>
      <c r="EB824" s="38"/>
      <c r="EC824" s="38"/>
      <c r="ED824" s="38"/>
      <c r="EE824" s="38"/>
      <c r="EF824" s="38"/>
      <c r="EG824" s="38"/>
      <c r="EH824" s="38"/>
      <c r="EI824" s="38"/>
      <c r="EJ824" s="38"/>
      <c r="EK824" s="38"/>
      <c r="EL824" s="38"/>
      <c r="EM824" s="38"/>
      <c r="EN824" s="38"/>
      <c r="EO824" s="38"/>
      <c r="EP824" s="38"/>
      <c r="EQ824" s="38"/>
      <c r="ER824" s="38"/>
      <c r="ES824" s="38"/>
      <c r="ET824" s="38"/>
      <c r="EU824" s="38"/>
      <c r="EV824" s="38"/>
      <c r="EW824" s="38"/>
      <c r="EX824" s="38"/>
      <c r="EY824" s="38"/>
      <c r="EZ824" s="38"/>
      <c r="FA824" s="38"/>
      <c r="FB824" s="38"/>
      <c r="FC824" s="38"/>
      <c r="FD824" s="38"/>
      <c r="FE824" s="38"/>
      <c r="FF824" s="38"/>
      <c r="FG824" s="38"/>
      <c r="FH824" s="38"/>
      <c r="FI824" s="38"/>
      <c r="FJ824" s="38"/>
      <c r="FK824" s="38"/>
      <c r="FL824" s="38"/>
      <c r="FM824" s="38"/>
      <c r="FN824" s="38"/>
      <c r="FO824" s="38"/>
      <c r="FP824" s="38"/>
      <c r="FQ824" s="38"/>
      <c r="FR824" s="38"/>
      <c r="FS824" s="38"/>
      <c r="FT824" s="38"/>
      <c r="FU824" s="38"/>
      <c r="FV824" s="38"/>
      <c r="FW824" s="38"/>
      <c r="FX824" s="38"/>
      <c r="FY824" s="38"/>
      <c r="FZ824" s="38"/>
      <c r="GA824" s="38"/>
      <c r="GB824" s="38"/>
      <c r="GC824" s="38"/>
      <c r="GD824" s="38"/>
      <c r="GE824" s="38"/>
      <c r="GF824" s="38"/>
      <c r="GG824" s="38"/>
      <c r="GH824" s="38"/>
      <c r="GI824" s="38"/>
      <c r="GJ824" s="38"/>
      <c r="GK824" s="38"/>
      <c r="GL824" s="38"/>
      <c r="GM824" s="38"/>
      <c r="GN824" s="38"/>
      <c r="GO824" s="38"/>
      <c r="GP824" s="38"/>
      <c r="GQ824" s="38"/>
      <c r="GR824" s="38"/>
      <c r="GS824" s="38"/>
      <c r="GT824" s="38"/>
      <c r="GU824" s="38"/>
      <c r="GV824" s="38"/>
      <c r="GW824" s="38"/>
      <c r="GX824" s="38"/>
      <c r="GY824" s="38"/>
      <c r="GZ824" s="38"/>
      <c r="HA824" s="38"/>
      <c r="HB824" s="38"/>
      <c r="HC824" s="38"/>
      <c r="HD824" s="38"/>
      <c r="HE824" s="38"/>
      <c r="HF824" s="38"/>
      <c r="HG824" s="38"/>
      <c r="HH824" s="38"/>
      <c r="HI824" s="38"/>
      <c r="HJ824" s="38"/>
      <c r="HK824" s="38"/>
      <c r="HL824" s="38"/>
      <c r="HM824" s="38"/>
      <c r="HN824" s="38"/>
      <c r="HO824" s="38"/>
      <c r="HP824" s="38"/>
      <c r="HQ824" s="38"/>
      <c r="HR824" s="38"/>
      <c r="HS824" s="38"/>
      <c r="HT824" s="38"/>
      <c r="HU824" s="38"/>
      <c r="HV824" s="38"/>
      <c r="HW824" s="38"/>
      <c r="HX824" s="38"/>
      <c r="HY824" s="38"/>
      <c r="HZ824" s="38"/>
      <c r="IA824" s="38"/>
      <c r="IB824" s="38"/>
      <c r="IC824" s="38"/>
      <c r="ID824" s="38"/>
      <c r="IE824" s="38"/>
      <c r="IF824" s="38"/>
      <c r="IG824" s="38"/>
      <c r="IH824" s="38"/>
    </row>
    <row r="825" ht="19.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38"/>
      <c r="DJ825" s="38"/>
      <c r="DK825" s="38"/>
      <c r="DL825" s="38"/>
      <c r="DM825" s="38"/>
      <c r="DN825" s="38"/>
      <c r="DO825" s="38"/>
      <c r="DP825" s="38"/>
      <c r="DQ825" s="38"/>
      <c r="DR825" s="38"/>
      <c r="DS825" s="38"/>
      <c r="DT825" s="38"/>
      <c r="DU825" s="38"/>
      <c r="DV825" s="38"/>
      <c r="DW825" s="38"/>
      <c r="DX825" s="38"/>
      <c r="DY825" s="38"/>
      <c r="DZ825" s="38"/>
      <c r="EA825" s="38"/>
      <c r="EB825" s="38"/>
      <c r="EC825" s="38"/>
      <c r="ED825" s="38"/>
      <c r="EE825" s="38"/>
      <c r="EF825" s="38"/>
      <c r="EG825" s="38"/>
      <c r="EH825" s="38"/>
      <c r="EI825" s="38"/>
      <c r="EJ825" s="38"/>
      <c r="EK825" s="38"/>
      <c r="EL825" s="38"/>
      <c r="EM825" s="38"/>
      <c r="EN825" s="38"/>
      <c r="EO825" s="38"/>
      <c r="EP825" s="38"/>
      <c r="EQ825" s="38"/>
      <c r="ER825" s="38"/>
      <c r="ES825" s="38"/>
      <c r="ET825" s="38"/>
      <c r="EU825" s="38"/>
      <c r="EV825" s="38"/>
      <c r="EW825" s="38"/>
      <c r="EX825" s="38"/>
      <c r="EY825" s="38"/>
      <c r="EZ825" s="38"/>
      <c r="FA825" s="38"/>
      <c r="FB825" s="38"/>
      <c r="FC825" s="38"/>
      <c r="FD825" s="38"/>
      <c r="FE825" s="38"/>
      <c r="FF825" s="38"/>
      <c r="FG825" s="38"/>
      <c r="FH825" s="38"/>
      <c r="FI825" s="38"/>
      <c r="FJ825" s="38"/>
      <c r="FK825" s="38"/>
      <c r="FL825" s="38"/>
      <c r="FM825" s="38"/>
      <c r="FN825" s="38"/>
      <c r="FO825" s="38"/>
      <c r="FP825" s="38"/>
      <c r="FQ825" s="38"/>
      <c r="FR825" s="38"/>
      <c r="FS825" s="38"/>
      <c r="FT825" s="38"/>
      <c r="FU825" s="38"/>
      <c r="FV825" s="38"/>
      <c r="FW825" s="38"/>
      <c r="FX825" s="38"/>
      <c r="FY825" s="38"/>
      <c r="FZ825" s="38"/>
      <c r="GA825" s="38"/>
      <c r="GB825" s="38"/>
      <c r="GC825" s="38"/>
      <c r="GD825" s="38"/>
      <c r="GE825" s="38"/>
      <c r="GF825" s="38"/>
      <c r="GG825" s="38"/>
      <c r="GH825" s="38"/>
      <c r="GI825" s="38"/>
      <c r="GJ825" s="38"/>
      <c r="GK825" s="38"/>
      <c r="GL825" s="38"/>
      <c r="GM825" s="38"/>
      <c r="GN825" s="38"/>
      <c r="GO825" s="38"/>
      <c r="GP825" s="38"/>
      <c r="GQ825" s="38"/>
      <c r="GR825" s="38"/>
      <c r="GS825" s="38"/>
      <c r="GT825" s="38"/>
      <c r="GU825" s="38"/>
      <c r="GV825" s="38"/>
      <c r="GW825" s="38"/>
      <c r="GX825" s="38"/>
      <c r="GY825" s="38"/>
      <c r="GZ825" s="38"/>
      <c r="HA825" s="38"/>
      <c r="HB825" s="38"/>
      <c r="HC825" s="38"/>
      <c r="HD825" s="38"/>
      <c r="HE825" s="38"/>
      <c r="HF825" s="38"/>
      <c r="HG825" s="38"/>
      <c r="HH825" s="38"/>
      <c r="HI825" s="38"/>
      <c r="HJ825" s="38"/>
      <c r="HK825" s="38"/>
      <c r="HL825" s="38"/>
      <c r="HM825" s="38"/>
      <c r="HN825" s="38"/>
      <c r="HO825" s="38"/>
      <c r="HP825" s="38"/>
      <c r="HQ825" s="38"/>
      <c r="HR825" s="38"/>
      <c r="HS825" s="38"/>
      <c r="HT825" s="38"/>
      <c r="HU825" s="38"/>
      <c r="HV825" s="38"/>
      <c r="HW825" s="38"/>
      <c r="HX825" s="38"/>
      <c r="HY825" s="38"/>
      <c r="HZ825" s="38"/>
      <c r="IA825" s="38"/>
      <c r="IB825" s="38"/>
      <c r="IC825" s="38"/>
      <c r="ID825" s="38"/>
      <c r="IE825" s="38"/>
      <c r="IF825" s="38"/>
      <c r="IG825" s="38"/>
      <c r="IH825" s="38"/>
    </row>
    <row r="826" ht="19.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38"/>
      <c r="DJ826" s="38"/>
      <c r="DK826" s="38"/>
      <c r="DL826" s="38"/>
      <c r="DM826" s="38"/>
      <c r="DN826" s="38"/>
      <c r="DO826" s="38"/>
      <c r="DP826" s="38"/>
      <c r="DQ826" s="38"/>
      <c r="DR826" s="38"/>
      <c r="DS826" s="38"/>
      <c r="DT826" s="38"/>
      <c r="DU826" s="38"/>
      <c r="DV826" s="38"/>
      <c r="DW826" s="38"/>
      <c r="DX826" s="38"/>
      <c r="DY826" s="38"/>
      <c r="DZ826" s="38"/>
      <c r="EA826" s="38"/>
      <c r="EB826" s="38"/>
      <c r="EC826" s="38"/>
      <c r="ED826" s="38"/>
      <c r="EE826" s="38"/>
      <c r="EF826" s="38"/>
      <c r="EG826" s="38"/>
      <c r="EH826" s="38"/>
      <c r="EI826" s="38"/>
      <c r="EJ826" s="38"/>
      <c r="EK826" s="38"/>
      <c r="EL826" s="38"/>
      <c r="EM826" s="38"/>
      <c r="EN826" s="38"/>
      <c r="EO826" s="38"/>
      <c r="EP826" s="38"/>
      <c r="EQ826" s="38"/>
      <c r="ER826" s="38"/>
      <c r="ES826" s="38"/>
      <c r="ET826" s="38"/>
      <c r="EU826" s="38"/>
      <c r="EV826" s="38"/>
      <c r="EW826" s="38"/>
      <c r="EX826" s="38"/>
      <c r="EY826" s="38"/>
      <c r="EZ826" s="38"/>
      <c r="FA826" s="38"/>
      <c r="FB826" s="38"/>
      <c r="FC826" s="38"/>
      <c r="FD826" s="38"/>
      <c r="FE826" s="38"/>
      <c r="FF826" s="38"/>
      <c r="FG826" s="38"/>
      <c r="FH826" s="38"/>
      <c r="FI826" s="38"/>
      <c r="FJ826" s="38"/>
      <c r="FK826" s="38"/>
      <c r="FL826" s="38"/>
      <c r="FM826" s="38"/>
      <c r="FN826" s="38"/>
      <c r="FO826" s="38"/>
      <c r="FP826" s="38"/>
      <c r="FQ826" s="38"/>
      <c r="FR826" s="38"/>
      <c r="FS826" s="38"/>
      <c r="FT826" s="38"/>
      <c r="FU826" s="38"/>
      <c r="FV826" s="38"/>
      <c r="FW826" s="38"/>
      <c r="FX826" s="38"/>
      <c r="FY826" s="38"/>
      <c r="FZ826" s="38"/>
      <c r="GA826" s="38"/>
      <c r="GB826" s="38"/>
      <c r="GC826" s="38"/>
      <c r="GD826" s="38"/>
      <c r="GE826" s="38"/>
      <c r="GF826" s="38"/>
      <c r="GG826" s="38"/>
      <c r="GH826" s="38"/>
      <c r="GI826" s="38"/>
      <c r="GJ826" s="38"/>
      <c r="GK826" s="38"/>
      <c r="GL826" s="38"/>
      <c r="GM826" s="38"/>
      <c r="GN826" s="38"/>
      <c r="GO826" s="38"/>
      <c r="GP826" s="38"/>
      <c r="GQ826" s="38"/>
      <c r="GR826" s="38"/>
      <c r="GS826" s="38"/>
      <c r="GT826" s="38"/>
      <c r="GU826" s="38"/>
      <c r="GV826" s="38"/>
      <c r="GW826" s="38"/>
      <c r="GX826" s="38"/>
      <c r="GY826" s="38"/>
      <c r="GZ826" s="38"/>
      <c r="HA826" s="38"/>
      <c r="HB826" s="38"/>
      <c r="HC826" s="38"/>
      <c r="HD826" s="38"/>
      <c r="HE826" s="38"/>
      <c r="HF826" s="38"/>
      <c r="HG826" s="38"/>
      <c r="HH826" s="38"/>
      <c r="HI826" s="38"/>
      <c r="HJ826" s="38"/>
      <c r="HK826" s="38"/>
      <c r="HL826" s="38"/>
      <c r="HM826" s="38"/>
      <c r="HN826" s="38"/>
      <c r="HO826" s="38"/>
      <c r="HP826" s="38"/>
      <c r="HQ826" s="38"/>
      <c r="HR826" s="38"/>
      <c r="HS826" s="38"/>
      <c r="HT826" s="38"/>
      <c r="HU826" s="38"/>
      <c r="HV826" s="38"/>
      <c r="HW826" s="38"/>
      <c r="HX826" s="38"/>
      <c r="HY826" s="38"/>
      <c r="HZ826" s="38"/>
      <c r="IA826" s="38"/>
      <c r="IB826" s="38"/>
      <c r="IC826" s="38"/>
      <c r="ID826" s="38"/>
      <c r="IE826" s="38"/>
      <c r="IF826" s="38"/>
      <c r="IG826" s="38"/>
      <c r="IH826" s="38"/>
    </row>
    <row r="827" ht="19.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38"/>
      <c r="DJ827" s="38"/>
      <c r="DK827" s="38"/>
      <c r="DL827" s="38"/>
      <c r="DM827" s="38"/>
      <c r="DN827" s="38"/>
      <c r="DO827" s="38"/>
      <c r="DP827" s="38"/>
      <c r="DQ827" s="38"/>
      <c r="DR827" s="38"/>
      <c r="DS827" s="38"/>
      <c r="DT827" s="38"/>
      <c r="DU827" s="38"/>
      <c r="DV827" s="38"/>
      <c r="DW827" s="38"/>
      <c r="DX827" s="38"/>
      <c r="DY827" s="38"/>
      <c r="DZ827" s="38"/>
      <c r="EA827" s="38"/>
      <c r="EB827" s="38"/>
      <c r="EC827" s="38"/>
      <c r="ED827" s="38"/>
      <c r="EE827" s="38"/>
      <c r="EF827" s="38"/>
      <c r="EG827" s="38"/>
      <c r="EH827" s="38"/>
      <c r="EI827" s="38"/>
      <c r="EJ827" s="38"/>
      <c r="EK827" s="38"/>
      <c r="EL827" s="38"/>
      <c r="EM827" s="38"/>
      <c r="EN827" s="38"/>
      <c r="EO827" s="38"/>
      <c r="EP827" s="38"/>
      <c r="EQ827" s="38"/>
      <c r="ER827" s="38"/>
      <c r="ES827" s="38"/>
      <c r="ET827" s="38"/>
      <c r="EU827" s="38"/>
      <c r="EV827" s="38"/>
      <c r="EW827" s="38"/>
      <c r="EX827" s="38"/>
      <c r="EY827" s="38"/>
      <c r="EZ827" s="38"/>
      <c r="FA827" s="38"/>
      <c r="FB827" s="38"/>
      <c r="FC827" s="38"/>
      <c r="FD827" s="38"/>
      <c r="FE827" s="38"/>
      <c r="FF827" s="38"/>
      <c r="FG827" s="38"/>
      <c r="FH827" s="38"/>
      <c r="FI827" s="38"/>
      <c r="FJ827" s="38"/>
      <c r="FK827" s="38"/>
      <c r="FL827" s="38"/>
      <c r="FM827" s="38"/>
      <c r="FN827" s="38"/>
      <c r="FO827" s="38"/>
      <c r="FP827" s="38"/>
      <c r="FQ827" s="38"/>
      <c r="FR827" s="38"/>
      <c r="FS827" s="38"/>
      <c r="FT827" s="38"/>
      <c r="FU827" s="38"/>
      <c r="FV827" s="38"/>
      <c r="FW827" s="38"/>
      <c r="FX827" s="38"/>
      <c r="FY827" s="38"/>
      <c r="FZ827" s="38"/>
      <c r="GA827" s="38"/>
      <c r="GB827" s="38"/>
      <c r="GC827" s="38"/>
      <c r="GD827" s="38"/>
      <c r="GE827" s="38"/>
      <c r="GF827" s="38"/>
      <c r="GG827" s="38"/>
      <c r="GH827" s="38"/>
      <c r="GI827" s="38"/>
      <c r="GJ827" s="38"/>
      <c r="GK827" s="38"/>
      <c r="GL827" s="38"/>
      <c r="GM827" s="38"/>
      <c r="GN827" s="38"/>
      <c r="GO827" s="38"/>
      <c r="GP827" s="38"/>
      <c r="GQ827" s="38"/>
      <c r="GR827" s="38"/>
      <c r="GS827" s="38"/>
      <c r="GT827" s="38"/>
      <c r="GU827" s="38"/>
      <c r="GV827" s="38"/>
      <c r="GW827" s="38"/>
      <c r="GX827" s="38"/>
      <c r="GY827" s="38"/>
      <c r="GZ827" s="38"/>
      <c r="HA827" s="38"/>
      <c r="HB827" s="38"/>
      <c r="HC827" s="38"/>
      <c r="HD827" s="38"/>
      <c r="HE827" s="38"/>
      <c r="HF827" s="38"/>
      <c r="HG827" s="38"/>
      <c r="HH827" s="38"/>
      <c r="HI827" s="38"/>
      <c r="HJ827" s="38"/>
      <c r="HK827" s="38"/>
      <c r="HL827" s="38"/>
      <c r="HM827" s="38"/>
      <c r="HN827" s="38"/>
      <c r="HO827" s="38"/>
      <c r="HP827" s="38"/>
      <c r="HQ827" s="38"/>
      <c r="HR827" s="38"/>
      <c r="HS827" s="38"/>
      <c r="HT827" s="38"/>
      <c r="HU827" s="38"/>
      <c r="HV827" s="38"/>
      <c r="HW827" s="38"/>
      <c r="HX827" s="38"/>
      <c r="HY827" s="38"/>
      <c r="HZ827" s="38"/>
      <c r="IA827" s="38"/>
      <c r="IB827" s="38"/>
      <c r="IC827" s="38"/>
      <c r="ID827" s="38"/>
      <c r="IE827" s="38"/>
      <c r="IF827" s="38"/>
      <c r="IG827" s="38"/>
      <c r="IH827" s="38"/>
    </row>
    <row r="828" ht="19.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38"/>
      <c r="DJ828" s="38"/>
      <c r="DK828" s="38"/>
      <c r="DL828" s="38"/>
      <c r="DM828" s="38"/>
      <c r="DN828" s="38"/>
      <c r="DO828" s="38"/>
      <c r="DP828" s="38"/>
      <c r="DQ828" s="38"/>
      <c r="DR828" s="38"/>
      <c r="DS828" s="38"/>
      <c r="DT828" s="38"/>
      <c r="DU828" s="38"/>
      <c r="DV828" s="38"/>
      <c r="DW828" s="38"/>
      <c r="DX828" s="38"/>
      <c r="DY828" s="38"/>
      <c r="DZ828" s="38"/>
      <c r="EA828" s="38"/>
      <c r="EB828" s="38"/>
      <c r="EC828" s="38"/>
      <c r="ED828" s="38"/>
      <c r="EE828" s="38"/>
      <c r="EF828" s="38"/>
      <c r="EG828" s="38"/>
      <c r="EH828" s="38"/>
      <c r="EI828" s="38"/>
      <c r="EJ828" s="38"/>
      <c r="EK828" s="38"/>
      <c r="EL828" s="38"/>
      <c r="EM828" s="38"/>
      <c r="EN828" s="38"/>
      <c r="EO828" s="38"/>
      <c r="EP828" s="38"/>
      <c r="EQ828" s="38"/>
      <c r="ER828" s="38"/>
      <c r="ES828" s="38"/>
      <c r="ET828" s="38"/>
      <c r="EU828" s="38"/>
      <c r="EV828" s="38"/>
      <c r="EW828" s="38"/>
      <c r="EX828" s="38"/>
      <c r="EY828" s="38"/>
      <c r="EZ828" s="38"/>
      <c r="FA828" s="38"/>
      <c r="FB828" s="38"/>
      <c r="FC828" s="38"/>
      <c r="FD828" s="38"/>
      <c r="FE828" s="38"/>
      <c r="FF828" s="38"/>
      <c r="FG828" s="38"/>
      <c r="FH828" s="38"/>
      <c r="FI828" s="38"/>
      <c r="FJ828" s="38"/>
      <c r="FK828" s="38"/>
      <c r="FL828" s="38"/>
      <c r="FM828" s="38"/>
      <c r="FN828" s="38"/>
      <c r="FO828" s="38"/>
      <c r="FP828" s="38"/>
      <c r="FQ828" s="38"/>
      <c r="FR828" s="38"/>
      <c r="FS828" s="38"/>
      <c r="FT828" s="38"/>
      <c r="FU828" s="38"/>
      <c r="FV828" s="38"/>
      <c r="FW828" s="38"/>
      <c r="FX828" s="38"/>
      <c r="FY828" s="38"/>
      <c r="FZ828" s="38"/>
      <c r="GA828" s="38"/>
      <c r="GB828" s="38"/>
      <c r="GC828" s="38"/>
      <c r="GD828" s="38"/>
      <c r="GE828" s="38"/>
      <c r="GF828" s="38"/>
      <c r="GG828" s="38"/>
      <c r="GH828" s="38"/>
      <c r="GI828" s="38"/>
      <c r="GJ828" s="38"/>
      <c r="GK828" s="38"/>
      <c r="GL828" s="38"/>
      <c r="GM828" s="38"/>
      <c r="GN828" s="38"/>
      <c r="GO828" s="38"/>
      <c r="GP828" s="38"/>
      <c r="GQ828" s="38"/>
      <c r="GR828" s="38"/>
      <c r="GS828" s="38"/>
      <c r="GT828" s="38"/>
      <c r="GU828" s="38"/>
      <c r="GV828" s="38"/>
      <c r="GW828" s="38"/>
      <c r="GX828" s="38"/>
      <c r="GY828" s="38"/>
      <c r="GZ828" s="38"/>
      <c r="HA828" s="38"/>
      <c r="HB828" s="38"/>
      <c r="HC828" s="38"/>
      <c r="HD828" s="38"/>
      <c r="HE828" s="38"/>
      <c r="HF828" s="38"/>
      <c r="HG828" s="38"/>
      <c r="HH828" s="38"/>
      <c r="HI828" s="38"/>
      <c r="HJ828" s="38"/>
      <c r="HK828" s="38"/>
      <c r="HL828" s="38"/>
      <c r="HM828" s="38"/>
      <c r="HN828" s="38"/>
      <c r="HO828" s="38"/>
      <c r="HP828" s="38"/>
      <c r="HQ828" s="38"/>
      <c r="HR828" s="38"/>
      <c r="HS828" s="38"/>
      <c r="HT828" s="38"/>
      <c r="HU828" s="38"/>
      <c r="HV828" s="38"/>
      <c r="HW828" s="38"/>
      <c r="HX828" s="38"/>
      <c r="HY828" s="38"/>
      <c r="HZ828" s="38"/>
      <c r="IA828" s="38"/>
      <c r="IB828" s="38"/>
      <c r="IC828" s="38"/>
      <c r="ID828" s="38"/>
      <c r="IE828" s="38"/>
      <c r="IF828" s="38"/>
      <c r="IG828" s="38"/>
      <c r="IH828" s="38"/>
    </row>
    <row r="829" ht="19.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38"/>
      <c r="DJ829" s="38"/>
      <c r="DK829" s="38"/>
      <c r="DL829" s="38"/>
      <c r="DM829" s="38"/>
      <c r="DN829" s="38"/>
      <c r="DO829" s="38"/>
      <c r="DP829" s="38"/>
      <c r="DQ829" s="38"/>
      <c r="DR829" s="38"/>
      <c r="DS829" s="38"/>
      <c r="DT829" s="38"/>
      <c r="DU829" s="38"/>
      <c r="DV829" s="38"/>
      <c r="DW829" s="38"/>
      <c r="DX829" s="38"/>
      <c r="DY829" s="38"/>
      <c r="DZ829" s="38"/>
      <c r="EA829" s="38"/>
      <c r="EB829" s="38"/>
      <c r="EC829" s="38"/>
      <c r="ED829" s="38"/>
      <c r="EE829" s="38"/>
      <c r="EF829" s="38"/>
      <c r="EG829" s="38"/>
      <c r="EH829" s="38"/>
      <c r="EI829" s="38"/>
      <c r="EJ829" s="38"/>
      <c r="EK829" s="38"/>
      <c r="EL829" s="38"/>
      <c r="EM829" s="38"/>
      <c r="EN829" s="38"/>
      <c r="EO829" s="38"/>
      <c r="EP829" s="38"/>
      <c r="EQ829" s="38"/>
      <c r="ER829" s="38"/>
      <c r="ES829" s="38"/>
      <c r="ET829" s="38"/>
      <c r="EU829" s="38"/>
      <c r="EV829" s="38"/>
      <c r="EW829" s="38"/>
      <c r="EX829" s="38"/>
      <c r="EY829" s="38"/>
      <c r="EZ829" s="38"/>
      <c r="FA829" s="38"/>
      <c r="FB829" s="38"/>
      <c r="FC829" s="38"/>
      <c r="FD829" s="38"/>
      <c r="FE829" s="38"/>
      <c r="FF829" s="38"/>
      <c r="FG829" s="38"/>
      <c r="FH829" s="38"/>
      <c r="FI829" s="38"/>
      <c r="FJ829" s="38"/>
      <c r="FK829" s="38"/>
      <c r="FL829" s="38"/>
      <c r="FM829" s="38"/>
      <c r="FN829" s="38"/>
      <c r="FO829" s="38"/>
      <c r="FP829" s="38"/>
      <c r="FQ829" s="38"/>
      <c r="FR829" s="38"/>
      <c r="FS829" s="38"/>
      <c r="FT829" s="38"/>
      <c r="FU829" s="38"/>
      <c r="FV829" s="38"/>
      <c r="FW829" s="38"/>
      <c r="FX829" s="38"/>
      <c r="FY829" s="38"/>
      <c r="FZ829" s="38"/>
      <c r="GA829" s="38"/>
      <c r="GB829" s="38"/>
      <c r="GC829" s="38"/>
      <c r="GD829" s="38"/>
      <c r="GE829" s="38"/>
      <c r="GF829" s="38"/>
      <c r="GG829" s="38"/>
      <c r="GH829" s="38"/>
      <c r="GI829" s="38"/>
      <c r="GJ829" s="38"/>
      <c r="GK829" s="38"/>
      <c r="GL829" s="38"/>
      <c r="GM829" s="38"/>
      <c r="GN829" s="38"/>
      <c r="GO829" s="38"/>
      <c r="GP829" s="38"/>
      <c r="GQ829" s="38"/>
      <c r="GR829" s="38"/>
      <c r="GS829" s="38"/>
      <c r="GT829" s="38"/>
      <c r="GU829" s="38"/>
      <c r="GV829" s="38"/>
      <c r="GW829" s="38"/>
      <c r="GX829" s="38"/>
      <c r="GY829" s="38"/>
      <c r="GZ829" s="38"/>
      <c r="HA829" s="38"/>
      <c r="HB829" s="38"/>
      <c r="HC829" s="38"/>
      <c r="HD829" s="38"/>
      <c r="HE829" s="38"/>
      <c r="HF829" s="38"/>
      <c r="HG829" s="38"/>
      <c r="HH829" s="38"/>
      <c r="HI829" s="38"/>
      <c r="HJ829" s="38"/>
      <c r="HK829" s="38"/>
      <c r="HL829" s="38"/>
      <c r="HM829" s="38"/>
      <c r="HN829" s="38"/>
      <c r="HO829" s="38"/>
      <c r="HP829" s="38"/>
      <c r="HQ829" s="38"/>
      <c r="HR829" s="38"/>
      <c r="HS829" s="38"/>
      <c r="HT829" s="38"/>
      <c r="HU829" s="38"/>
      <c r="HV829" s="38"/>
      <c r="HW829" s="38"/>
      <c r="HX829" s="38"/>
      <c r="HY829" s="38"/>
      <c r="HZ829" s="38"/>
      <c r="IA829" s="38"/>
      <c r="IB829" s="38"/>
      <c r="IC829" s="38"/>
      <c r="ID829" s="38"/>
      <c r="IE829" s="38"/>
      <c r="IF829" s="38"/>
      <c r="IG829" s="38"/>
      <c r="IH829" s="38"/>
    </row>
    <row r="830" ht="19.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38"/>
      <c r="DJ830" s="38"/>
      <c r="DK830" s="38"/>
      <c r="DL830" s="38"/>
      <c r="DM830" s="38"/>
      <c r="DN830" s="38"/>
      <c r="DO830" s="38"/>
      <c r="DP830" s="38"/>
      <c r="DQ830" s="38"/>
      <c r="DR830" s="38"/>
      <c r="DS830" s="38"/>
      <c r="DT830" s="38"/>
      <c r="DU830" s="38"/>
      <c r="DV830" s="38"/>
      <c r="DW830" s="38"/>
      <c r="DX830" s="38"/>
      <c r="DY830" s="38"/>
      <c r="DZ830" s="38"/>
      <c r="EA830" s="38"/>
      <c r="EB830" s="38"/>
      <c r="EC830" s="38"/>
      <c r="ED830" s="38"/>
      <c r="EE830" s="38"/>
      <c r="EF830" s="38"/>
      <c r="EG830" s="38"/>
      <c r="EH830" s="38"/>
      <c r="EI830" s="38"/>
      <c r="EJ830" s="38"/>
      <c r="EK830" s="38"/>
      <c r="EL830" s="38"/>
      <c r="EM830" s="38"/>
      <c r="EN830" s="38"/>
      <c r="EO830" s="38"/>
      <c r="EP830" s="38"/>
      <c r="EQ830" s="38"/>
      <c r="ER830" s="38"/>
      <c r="ES830" s="38"/>
      <c r="ET830" s="38"/>
      <c r="EU830" s="38"/>
      <c r="EV830" s="38"/>
      <c r="EW830" s="38"/>
      <c r="EX830" s="38"/>
      <c r="EY830" s="38"/>
      <c r="EZ830" s="38"/>
      <c r="FA830" s="38"/>
      <c r="FB830" s="38"/>
      <c r="FC830" s="38"/>
      <c r="FD830" s="38"/>
      <c r="FE830" s="38"/>
      <c r="FF830" s="38"/>
      <c r="FG830" s="38"/>
      <c r="FH830" s="38"/>
      <c r="FI830" s="38"/>
      <c r="FJ830" s="38"/>
      <c r="FK830" s="38"/>
      <c r="FL830" s="38"/>
      <c r="FM830" s="38"/>
      <c r="FN830" s="38"/>
      <c r="FO830" s="38"/>
      <c r="FP830" s="38"/>
      <c r="FQ830" s="38"/>
      <c r="FR830" s="38"/>
      <c r="FS830" s="38"/>
      <c r="FT830" s="38"/>
      <c r="FU830" s="38"/>
      <c r="FV830" s="38"/>
      <c r="FW830" s="38"/>
      <c r="FX830" s="38"/>
      <c r="FY830" s="38"/>
      <c r="FZ830" s="38"/>
      <c r="GA830" s="38"/>
      <c r="GB830" s="38"/>
      <c r="GC830" s="38"/>
      <c r="GD830" s="38"/>
      <c r="GE830" s="38"/>
      <c r="GF830" s="38"/>
      <c r="GG830" s="38"/>
      <c r="GH830" s="38"/>
      <c r="GI830" s="38"/>
      <c r="GJ830" s="38"/>
      <c r="GK830" s="38"/>
      <c r="GL830" s="38"/>
      <c r="GM830" s="38"/>
      <c r="GN830" s="38"/>
      <c r="GO830" s="38"/>
      <c r="GP830" s="38"/>
      <c r="GQ830" s="38"/>
      <c r="GR830" s="38"/>
      <c r="GS830" s="38"/>
      <c r="GT830" s="38"/>
      <c r="GU830" s="38"/>
      <c r="GV830" s="38"/>
      <c r="GW830" s="38"/>
      <c r="GX830" s="38"/>
      <c r="GY830" s="38"/>
      <c r="GZ830" s="38"/>
      <c r="HA830" s="38"/>
      <c r="HB830" s="38"/>
      <c r="HC830" s="38"/>
      <c r="HD830" s="38"/>
      <c r="HE830" s="38"/>
      <c r="HF830" s="38"/>
      <c r="HG830" s="38"/>
      <c r="HH830" s="38"/>
      <c r="HI830" s="38"/>
      <c r="HJ830" s="38"/>
      <c r="HK830" s="38"/>
      <c r="HL830" s="38"/>
      <c r="HM830" s="38"/>
      <c r="HN830" s="38"/>
      <c r="HO830" s="38"/>
      <c r="HP830" s="38"/>
      <c r="HQ830" s="38"/>
      <c r="HR830" s="38"/>
      <c r="HS830" s="38"/>
      <c r="HT830" s="38"/>
      <c r="HU830" s="38"/>
      <c r="HV830" s="38"/>
      <c r="HW830" s="38"/>
      <c r="HX830" s="38"/>
      <c r="HY830" s="38"/>
      <c r="HZ830" s="38"/>
      <c r="IA830" s="38"/>
      <c r="IB830" s="38"/>
      <c r="IC830" s="38"/>
      <c r="ID830" s="38"/>
      <c r="IE830" s="38"/>
      <c r="IF830" s="38"/>
      <c r="IG830" s="38"/>
      <c r="IH830" s="38"/>
    </row>
    <row r="831" ht="19.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38"/>
      <c r="DJ831" s="38"/>
      <c r="DK831" s="38"/>
      <c r="DL831" s="38"/>
      <c r="DM831" s="38"/>
      <c r="DN831" s="38"/>
      <c r="DO831" s="38"/>
      <c r="DP831" s="38"/>
      <c r="DQ831" s="38"/>
      <c r="DR831" s="38"/>
      <c r="DS831" s="38"/>
      <c r="DT831" s="38"/>
      <c r="DU831" s="38"/>
      <c r="DV831" s="38"/>
      <c r="DW831" s="38"/>
      <c r="DX831" s="38"/>
      <c r="DY831" s="38"/>
      <c r="DZ831" s="38"/>
      <c r="EA831" s="38"/>
      <c r="EB831" s="38"/>
      <c r="EC831" s="38"/>
      <c r="ED831" s="38"/>
      <c r="EE831" s="38"/>
      <c r="EF831" s="38"/>
      <c r="EG831" s="38"/>
      <c r="EH831" s="38"/>
      <c r="EI831" s="38"/>
      <c r="EJ831" s="38"/>
      <c r="EK831" s="38"/>
      <c r="EL831" s="38"/>
      <c r="EM831" s="38"/>
      <c r="EN831" s="38"/>
      <c r="EO831" s="38"/>
      <c r="EP831" s="38"/>
      <c r="EQ831" s="38"/>
      <c r="ER831" s="38"/>
      <c r="ES831" s="38"/>
      <c r="ET831" s="38"/>
      <c r="EU831" s="38"/>
      <c r="EV831" s="38"/>
      <c r="EW831" s="38"/>
      <c r="EX831" s="38"/>
      <c r="EY831" s="38"/>
      <c r="EZ831" s="38"/>
      <c r="FA831" s="38"/>
      <c r="FB831" s="38"/>
      <c r="FC831" s="38"/>
      <c r="FD831" s="38"/>
      <c r="FE831" s="38"/>
      <c r="FF831" s="38"/>
      <c r="FG831" s="38"/>
      <c r="FH831" s="38"/>
      <c r="FI831" s="38"/>
      <c r="FJ831" s="38"/>
      <c r="FK831" s="38"/>
      <c r="FL831" s="38"/>
      <c r="FM831" s="38"/>
      <c r="FN831" s="38"/>
      <c r="FO831" s="38"/>
      <c r="FP831" s="38"/>
      <c r="FQ831" s="38"/>
      <c r="FR831" s="38"/>
      <c r="FS831" s="38"/>
      <c r="FT831" s="38"/>
      <c r="FU831" s="38"/>
      <c r="FV831" s="38"/>
      <c r="FW831" s="38"/>
      <c r="FX831" s="38"/>
      <c r="FY831" s="38"/>
      <c r="FZ831" s="38"/>
      <c r="GA831" s="38"/>
      <c r="GB831" s="38"/>
      <c r="GC831" s="38"/>
      <c r="GD831" s="38"/>
      <c r="GE831" s="38"/>
      <c r="GF831" s="38"/>
      <c r="GG831" s="38"/>
      <c r="GH831" s="38"/>
      <c r="GI831" s="38"/>
      <c r="GJ831" s="38"/>
      <c r="GK831" s="38"/>
      <c r="GL831" s="38"/>
      <c r="GM831" s="38"/>
      <c r="GN831" s="38"/>
      <c r="GO831" s="38"/>
      <c r="GP831" s="38"/>
      <c r="GQ831" s="38"/>
      <c r="GR831" s="38"/>
      <c r="GS831" s="38"/>
      <c r="GT831" s="38"/>
      <c r="GU831" s="38"/>
      <c r="GV831" s="38"/>
      <c r="GW831" s="38"/>
      <c r="GX831" s="38"/>
      <c r="GY831" s="38"/>
      <c r="GZ831" s="38"/>
      <c r="HA831" s="38"/>
      <c r="HB831" s="38"/>
      <c r="HC831" s="38"/>
      <c r="HD831" s="38"/>
      <c r="HE831" s="38"/>
      <c r="HF831" s="38"/>
      <c r="HG831" s="38"/>
      <c r="HH831" s="38"/>
      <c r="HI831" s="38"/>
      <c r="HJ831" s="38"/>
      <c r="HK831" s="38"/>
      <c r="HL831" s="38"/>
      <c r="HM831" s="38"/>
      <c r="HN831" s="38"/>
      <c r="HO831" s="38"/>
      <c r="HP831" s="38"/>
      <c r="HQ831" s="38"/>
      <c r="HR831" s="38"/>
      <c r="HS831" s="38"/>
      <c r="HT831" s="38"/>
      <c r="HU831" s="38"/>
      <c r="HV831" s="38"/>
      <c r="HW831" s="38"/>
      <c r="HX831" s="38"/>
      <c r="HY831" s="38"/>
      <c r="HZ831" s="38"/>
      <c r="IA831" s="38"/>
      <c r="IB831" s="38"/>
      <c r="IC831" s="38"/>
      <c r="ID831" s="38"/>
      <c r="IE831" s="38"/>
      <c r="IF831" s="38"/>
      <c r="IG831" s="38"/>
      <c r="IH831" s="38"/>
    </row>
    <row r="832" ht="19.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38"/>
      <c r="DJ832" s="38"/>
      <c r="DK832" s="38"/>
      <c r="DL832" s="38"/>
      <c r="DM832" s="38"/>
      <c r="DN832" s="38"/>
      <c r="DO832" s="38"/>
      <c r="DP832" s="38"/>
      <c r="DQ832" s="38"/>
      <c r="DR832" s="38"/>
      <c r="DS832" s="38"/>
      <c r="DT832" s="38"/>
      <c r="DU832" s="38"/>
      <c r="DV832" s="38"/>
      <c r="DW832" s="38"/>
      <c r="DX832" s="38"/>
      <c r="DY832" s="38"/>
      <c r="DZ832" s="38"/>
      <c r="EA832" s="38"/>
      <c r="EB832" s="38"/>
      <c r="EC832" s="38"/>
      <c r="ED832" s="38"/>
      <c r="EE832" s="38"/>
      <c r="EF832" s="38"/>
      <c r="EG832" s="38"/>
      <c r="EH832" s="38"/>
      <c r="EI832" s="38"/>
      <c r="EJ832" s="38"/>
      <c r="EK832" s="38"/>
      <c r="EL832" s="38"/>
      <c r="EM832" s="38"/>
      <c r="EN832" s="38"/>
      <c r="EO832" s="38"/>
      <c r="EP832" s="38"/>
      <c r="EQ832" s="38"/>
      <c r="ER832" s="38"/>
      <c r="ES832" s="38"/>
      <c r="ET832" s="38"/>
      <c r="EU832" s="38"/>
      <c r="EV832" s="38"/>
      <c r="EW832" s="38"/>
      <c r="EX832" s="38"/>
      <c r="EY832" s="38"/>
      <c r="EZ832" s="38"/>
      <c r="FA832" s="38"/>
      <c r="FB832" s="38"/>
      <c r="FC832" s="38"/>
      <c r="FD832" s="38"/>
      <c r="FE832" s="38"/>
      <c r="FF832" s="38"/>
      <c r="FG832" s="38"/>
      <c r="FH832" s="38"/>
      <c r="FI832" s="38"/>
      <c r="FJ832" s="38"/>
      <c r="FK832" s="38"/>
      <c r="FL832" s="38"/>
      <c r="FM832" s="38"/>
      <c r="FN832" s="38"/>
      <c r="FO832" s="38"/>
      <c r="FP832" s="38"/>
      <c r="FQ832" s="38"/>
      <c r="FR832" s="38"/>
      <c r="FS832" s="38"/>
      <c r="FT832" s="38"/>
      <c r="FU832" s="38"/>
      <c r="FV832" s="38"/>
      <c r="FW832" s="38"/>
      <c r="FX832" s="38"/>
      <c r="FY832" s="38"/>
      <c r="FZ832" s="38"/>
      <c r="GA832" s="38"/>
      <c r="GB832" s="38"/>
      <c r="GC832" s="38"/>
      <c r="GD832" s="38"/>
      <c r="GE832" s="38"/>
      <c r="GF832" s="38"/>
      <c r="GG832" s="38"/>
      <c r="GH832" s="38"/>
      <c r="GI832" s="38"/>
      <c r="GJ832" s="38"/>
      <c r="GK832" s="38"/>
      <c r="GL832" s="38"/>
      <c r="GM832" s="38"/>
      <c r="GN832" s="38"/>
      <c r="GO832" s="38"/>
      <c r="GP832" s="38"/>
      <c r="GQ832" s="38"/>
      <c r="GR832" s="38"/>
      <c r="GS832" s="38"/>
      <c r="GT832" s="38"/>
      <c r="GU832" s="38"/>
      <c r="GV832" s="38"/>
      <c r="GW832" s="38"/>
      <c r="GX832" s="38"/>
      <c r="GY832" s="38"/>
      <c r="GZ832" s="38"/>
      <c r="HA832" s="38"/>
      <c r="HB832" s="38"/>
      <c r="HC832" s="38"/>
      <c r="HD832" s="38"/>
      <c r="HE832" s="38"/>
      <c r="HF832" s="38"/>
      <c r="HG832" s="38"/>
      <c r="HH832" s="38"/>
      <c r="HI832" s="38"/>
      <c r="HJ832" s="38"/>
      <c r="HK832" s="38"/>
      <c r="HL832" s="38"/>
      <c r="HM832" s="38"/>
      <c r="HN832" s="38"/>
      <c r="HO832" s="38"/>
      <c r="HP832" s="38"/>
      <c r="HQ832" s="38"/>
      <c r="HR832" s="38"/>
      <c r="HS832" s="38"/>
      <c r="HT832" s="38"/>
      <c r="HU832" s="38"/>
      <c r="HV832" s="38"/>
      <c r="HW832" s="38"/>
      <c r="HX832" s="38"/>
      <c r="HY832" s="38"/>
      <c r="HZ832" s="38"/>
      <c r="IA832" s="38"/>
      <c r="IB832" s="38"/>
      <c r="IC832" s="38"/>
      <c r="ID832" s="38"/>
      <c r="IE832" s="38"/>
      <c r="IF832" s="38"/>
      <c r="IG832" s="38"/>
      <c r="IH832" s="38"/>
    </row>
    <row r="833" ht="19.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8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8"/>
      <c r="DX833" s="38"/>
      <c r="DY833" s="38"/>
      <c r="DZ833" s="38"/>
      <c r="EA833" s="38"/>
      <c r="EB833" s="38"/>
      <c r="EC833" s="38"/>
      <c r="ED833" s="38"/>
      <c r="EE833" s="38"/>
      <c r="EF833" s="38"/>
      <c r="EG833" s="38"/>
      <c r="EH833" s="38"/>
      <c r="EI833" s="38"/>
      <c r="EJ833" s="38"/>
      <c r="EK833" s="38"/>
      <c r="EL833" s="38"/>
      <c r="EM833" s="38"/>
      <c r="EN833" s="38"/>
      <c r="EO833" s="38"/>
      <c r="EP833" s="38"/>
      <c r="EQ833" s="38"/>
      <c r="ER833" s="38"/>
      <c r="ES833" s="38"/>
      <c r="ET833" s="38"/>
      <c r="EU833" s="38"/>
      <c r="EV833" s="38"/>
      <c r="EW833" s="38"/>
      <c r="EX833" s="38"/>
      <c r="EY833" s="38"/>
      <c r="EZ833" s="38"/>
      <c r="FA833" s="38"/>
      <c r="FB833" s="38"/>
      <c r="FC833" s="38"/>
      <c r="FD833" s="38"/>
      <c r="FE833" s="38"/>
      <c r="FF833" s="38"/>
      <c r="FG833" s="38"/>
      <c r="FH833" s="38"/>
      <c r="FI833" s="38"/>
      <c r="FJ833" s="38"/>
      <c r="FK833" s="38"/>
      <c r="FL833" s="38"/>
      <c r="FM833" s="38"/>
      <c r="FN833" s="38"/>
      <c r="FO833" s="38"/>
      <c r="FP833" s="38"/>
      <c r="FQ833" s="38"/>
      <c r="FR833" s="38"/>
      <c r="FS833" s="38"/>
      <c r="FT833" s="38"/>
      <c r="FU833" s="38"/>
      <c r="FV833" s="38"/>
      <c r="FW833" s="38"/>
      <c r="FX833" s="38"/>
      <c r="FY833" s="38"/>
      <c r="FZ833" s="38"/>
      <c r="GA833" s="38"/>
      <c r="GB833" s="38"/>
      <c r="GC833" s="38"/>
      <c r="GD833" s="38"/>
      <c r="GE833" s="38"/>
      <c r="GF833" s="38"/>
      <c r="GG833" s="38"/>
      <c r="GH833" s="38"/>
      <c r="GI833" s="38"/>
      <c r="GJ833" s="38"/>
      <c r="GK833" s="38"/>
      <c r="GL833" s="38"/>
      <c r="GM833" s="38"/>
      <c r="GN833" s="38"/>
      <c r="GO833" s="38"/>
      <c r="GP833" s="38"/>
      <c r="GQ833" s="38"/>
      <c r="GR833" s="38"/>
      <c r="GS833" s="38"/>
      <c r="GT833" s="38"/>
      <c r="GU833" s="38"/>
      <c r="GV833" s="38"/>
      <c r="GW833" s="38"/>
      <c r="GX833" s="38"/>
      <c r="GY833" s="38"/>
      <c r="GZ833" s="38"/>
      <c r="HA833" s="38"/>
      <c r="HB833" s="38"/>
      <c r="HC833" s="38"/>
      <c r="HD833" s="38"/>
      <c r="HE833" s="38"/>
      <c r="HF833" s="38"/>
      <c r="HG833" s="38"/>
      <c r="HH833" s="38"/>
      <c r="HI833" s="38"/>
      <c r="HJ833" s="38"/>
      <c r="HK833" s="38"/>
      <c r="HL833" s="38"/>
      <c r="HM833" s="38"/>
      <c r="HN833" s="38"/>
      <c r="HO833" s="38"/>
      <c r="HP833" s="38"/>
      <c r="HQ833" s="38"/>
      <c r="HR833" s="38"/>
      <c r="HS833" s="38"/>
      <c r="HT833" s="38"/>
      <c r="HU833" s="38"/>
      <c r="HV833" s="38"/>
      <c r="HW833" s="38"/>
      <c r="HX833" s="38"/>
      <c r="HY833" s="38"/>
      <c r="HZ833" s="38"/>
      <c r="IA833" s="38"/>
      <c r="IB833" s="38"/>
      <c r="IC833" s="38"/>
      <c r="ID833" s="38"/>
      <c r="IE833" s="38"/>
      <c r="IF833" s="38"/>
      <c r="IG833" s="38"/>
      <c r="IH833" s="38"/>
    </row>
    <row r="834" ht="19.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8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8"/>
      <c r="DX834" s="38"/>
      <c r="DY834" s="38"/>
      <c r="DZ834" s="38"/>
      <c r="EA834" s="38"/>
      <c r="EB834" s="38"/>
      <c r="EC834" s="38"/>
      <c r="ED834" s="38"/>
      <c r="EE834" s="38"/>
      <c r="EF834" s="38"/>
      <c r="EG834" s="38"/>
      <c r="EH834" s="38"/>
      <c r="EI834" s="38"/>
      <c r="EJ834" s="38"/>
      <c r="EK834" s="38"/>
      <c r="EL834" s="38"/>
      <c r="EM834" s="38"/>
      <c r="EN834" s="38"/>
      <c r="EO834" s="38"/>
      <c r="EP834" s="38"/>
      <c r="EQ834" s="38"/>
      <c r="ER834" s="38"/>
      <c r="ES834" s="38"/>
      <c r="ET834" s="38"/>
      <c r="EU834" s="38"/>
      <c r="EV834" s="38"/>
      <c r="EW834" s="38"/>
      <c r="EX834" s="38"/>
      <c r="EY834" s="38"/>
      <c r="EZ834" s="38"/>
      <c r="FA834" s="38"/>
      <c r="FB834" s="38"/>
      <c r="FC834" s="38"/>
      <c r="FD834" s="38"/>
      <c r="FE834" s="38"/>
      <c r="FF834" s="38"/>
      <c r="FG834" s="38"/>
      <c r="FH834" s="38"/>
      <c r="FI834" s="38"/>
      <c r="FJ834" s="38"/>
      <c r="FK834" s="38"/>
      <c r="FL834" s="38"/>
      <c r="FM834" s="38"/>
      <c r="FN834" s="38"/>
      <c r="FO834" s="38"/>
      <c r="FP834" s="38"/>
      <c r="FQ834" s="38"/>
      <c r="FR834" s="38"/>
      <c r="FS834" s="38"/>
      <c r="FT834" s="38"/>
      <c r="FU834" s="38"/>
      <c r="FV834" s="38"/>
      <c r="FW834" s="38"/>
      <c r="FX834" s="38"/>
      <c r="FY834" s="38"/>
      <c r="FZ834" s="38"/>
      <c r="GA834" s="38"/>
      <c r="GB834" s="38"/>
      <c r="GC834" s="38"/>
      <c r="GD834" s="38"/>
      <c r="GE834" s="38"/>
      <c r="GF834" s="38"/>
      <c r="GG834" s="38"/>
      <c r="GH834" s="38"/>
      <c r="GI834" s="38"/>
      <c r="GJ834" s="38"/>
      <c r="GK834" s="38"/>
      <c r="GL834" s="38"/>
      <c r="GM834" s="38"/>
      <c r="GN834" s="38"/>
      <c r="GO834" s="38"/>
      <c r="GP834" s="38"/>
      <c r="GQ834" s="38"/>
      <c r="GR834" s="38"/>
      <c r="GS834" s="38"/>
      <c r="GT834" s="38"/>
      <c r="GU834" s="38"/>
      <c r="GV834" s="38"/>
      <c r="GW834" s="38"/>
      <c r="GX834" s="38"/>
      <c r="GY834" s="38"/>
      <c r="GZ834" s="38"/>
      <c r="HA834" s="38"/>
      <c r="HB834" s="38"/>
      <c r="HC834" s="38"/>
      <c r="HD834" s="38"/>
      <c r="HE834" s="38"/>
      <c r="HF834" s="38"/>
      <c r="HG834" s="38"/>
      <c r="HH834" s="38"/>
      <c r="HI834" s="38"/>
      <c r="HJ834" s="38"/>
      <c r="HK834" s="38"/>
      <c r="HL834" s="38"/>
      <c r="HM834" s="38"/>
      <c r="HN834" s="38"/>
      <c r="HO834" s="38"/>
      <c r="HP834" s="38"/>
      <c r="HQ834" s="38"/>
      <c r="HR834" s="38"/>
      <c r="HS834" s="38"/>
      <c r="HT834" s="38"/>
      <c r="HU834" s="38"/>
      <c r="HV834" s="38"/>
      <c r="HW834" s="38"/>
      <c r="HX834" s="38"/>
      <c r="HY834" s="38"/>
      <c r="HZ834" s="38"/>
      <c r="IA834" s="38"/>
      <c r="IB834" s="38"/>
      <c r="IC834" s="38"/>
      <c r="ID834" s="38"/>
      <c r="IE834" s="38"/>
      <c r="IF834" s="38"/>
      <c r="IG834" s="38"/>
      <c r="IH834" s="38"/>
    </row>
    <row r="835" ht="19.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8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8"/>
      <c r="DX835" s="38"/>
      <c r="DY835" s="38"/>
      <c r="DZ835" s="38"/>
      <c r="EA835" s="38"/>
      <c r="EB835" s="38"/>
      <c r="EC835" s="38"/>
      <c r="ED835" s="38"/>
      <c r="EE835" s="38"/>
      <c r="EF835" s="38"/>
      <c r="EG835" s="38"/>
      <c r="EH835" s="38"/>
      <c r="EI835" s="38"/>
      <c r="EJ835" s="38"/>
      <c r="EK835" s="38"/>
      <c r="EL835" s="38"/>
      <c r="EM835" s="38"/>
      <c r="EN835" s="38"/>
      <c r="EO835" s="38"/>
      <c r="EP835" s="38"/>
      <c r="EQ835" s="38"/>
      <c r="ER835" s="38"/>
      <c r="ES835" s="38"/>
      <c r="ET835" s="38"/>
      <c r="EU835" s="38"/>
      <c r="EV835" s="38"/>
      <c r="EW835" s="38"/>
      <c r="EX835" s="38"/>
      <c r="EY835" s="38"/>
      <c r="EZ835" s="38"/>
      <c r="FA835" s="38"/>
      <c r="FB835" s="38"/>
      <c r="FC835" s="38"/>
      <c r="FD835" s="38"/>
      <c r="FE835" s="38"/>
      <c r="FF835" s="38"/>
      <c r="FG835" s="38"/>
      <c r="FH835" s="38"/>
      <c r="FI835" s="38"/>
      <c r="FJ835" s="38"/>
      <c r="FK835" s="38"/>
      <c r="FL835" s="38"/>
      <c r="FM835" s="38"/>
      <c r="FN835" s="38"/>
      <c r="FO835" s="38"/>
      <c r="FP835" s="38"/>
      <c r="FQ835" s="38"/>
      <c r="FR835" s="38"/>
      <c r="FS835" s="38"/>
      <c r="FT835" s="38"/>
      <c r="FU835" s="38"/>
      <c r="FV835" s="38"/>
      <c r="FW835" s="38"/>
      <c r="FX835" s="38"/>
      <c r="FY835" s="38"/>
      <c r="FZ835" s="38"/>
      <c r="GA835" s="38"/>
      <c r="GB835" s="38"/>
      <c r="GC835" s="38"/>
      <c r="GD835" s="38"/>
      <c r="GE835" s="38"/>
      <c r="GF835" s="38"/>
      <c r="GG835" s="38"/>
      <c r="GH835" s="38"/>
      <c r="GI835" s="38"/>
      <c r="GJ835" s="38"/>
      <c r="GK835" s="38"/>
      <c r="GL835" s="38"/>
      <c r="GM835" s="38"/>
      <c r="GN835" s="38"/>
      <c r="GO835" s="38"/>
      <c r="GP835" s="38"/>
      <c r="GQ835" s="38"/>
      <c r="GR835" s="38"/>
      <c r="GS835" s="38"/>
      <c r="GT835" s="38"/>
      <c r="GU835" s="38"/>
      <c r="GV835" s="38"/>
      <c r="GW835" s="38"/>
      <c r="GX835" s="38"/>
      <c r="GY835" s="38"/>
      <c r="GZ835" s="38"/>
      <c r="HA835" s="38"/>
      <c r="HB835" s="38"/>
      <c r="HC835" s="38"/>
      <c r="HD835" s="38"/>
      <c r="HE835" s="38"/>
      <c r="HF835" s="38"/>
      <c r="HG835" s="38"/>
      <c r="HH835" s="38"/>
      <c r="HI835" s="38"/>
      <c r="HJ835" s="38"/>
      <c r="HK835" s="38"/>
      <c r="HL835" s="38"/>
      <c r="HM835" s="38"/>
      <c r="HN835" s="38"/>
      <c r="HO835" s="38"/>
      <c r="HP835" s="38"/>
      <c r="HQ835" s="38"/>
      <c r="HR835" s="38"/>
      <c r="HS835" s="38"/>
      <c r="HT835" s="38"/>
      <c r="HU835" s="38"/>
      <c r="HV835" s="38"/>
      <c r="HW835" s="38"/>
      <c r="HX835" s="38"/>
      <c r="HY835" s="38"/>
      <c r="HZ835" s="38"/>
      <c r="IA835" s="38"/>
      <c r="IB835" s="38"/>
      <c r="IC835" s="38"/>
      <c r="ID835" s="38"/>
      <c r="IE835" s="38"/>
      <c r="IF835" s="38"/>
      <c r="IG835" s="38"/>
      <c r="IH835" s="38"/>
    </row>
    <row r="836" ht="19.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38"/>
      <c r="DJ836" s="38"/>
      <c r="DK836" s="38"/>
      <c r="DL836" s="38"/>
      <c r="DM836" s="38"/>
      <c r="DN836" s="38"/>
      <c r="DO836" s="38"/>
      <c r="DP836" s="38"/>
      <c r="DQ836" s="38"/>
      <c r="DR836" s="38"/>
      <c r="DS836" s="38"/>
      <c r="DT836" s="38"/>
      <c r="DU836" s="38"/>
      <c r="DV836" s="38"/>
      <c r="DW836" s="38"/>
      <c r="DX836" s="38"/>
      <c r="DY836" s="38"/>
      <c r="DZ836" s="38"/>
      <c r="EA836" s="38"/>
      <c r="EB836" s="38"/>
      <c r="EC836" s="38"/>
      <c r="ED836" s="38"/>
      <c r="EE836" s="38"/>
      <c r="EF836" s="38"/>
      <c r="EG836" s="38"/>
      <c r="EH836" s="38"/>
      <c r="EI836" s="38"/>
      <c r="EJ836" s="38"/>
      <c r="EK836" s="38"/>
      <c r="EL836" s="38"/>
      <c r="EM836" s="38"/>
      <c r="EN836" s="38"/>
      <c r="EO836" s="38"/>
      <c r="EP836" s="38"/>
      <c r="EQ836" s="38"/>
      <c r="ER836" s="38"/>
      <c r="ES836" s="38"/>
      <c r="ET836" s="38"/>
      <c r="EU836" s="38"/>
      <c r="EV836" s="38"/>
      <c r="EW836" s="38"/>
      <c r="EX836" s="38"/>
      <c r="EY836" s="38"/>
      <c r="EZ836" s="38"/>
      <c r="FA836" s="38"/>
      <c r="FB836" s="38"/>
      <c r="FC836" s="38"/>
      <c r="FD836" s="38"/>
      <c r="FE836" s="38"/>
      <c r="FF836" s="38"/>
      <c r="FG836" s="38"/>
      <c r="FH836" s="38"/>
      <c r="FI836" s="38"/>
      <c r="FJ836" s="38"/>
      <c r="FK836" s="38"/>
      <c r="FL836" s="38"/>
      <c r="FM836" s="38"/>
      <c r="FN836" s="38"/>
      <c r="FO836" s="38"/>
      <c r="FP836" s="38"/>
      <c r="FQ836" s="38"/>
      <c r="FR836" s="38"/>
      <c r="FS836" s="38"/>
      <c r="FT836" s="38"/>
      <c r="FU836" s="38"/>
      <c r="FV836" s="38"/>
      <c r="FW836" s="38"/>
      <c r="FX836" s="38"/>
      <c r="FY836" s="38"/>
      <c r="FZ836" s="38"/>
      <c r="GA836" s="38"/>
      <c r="GB836" s="38"/>
      <c r="GC836" s="38"/>
      <c r="GD836" s="38"/>
      <c r="GE836" s="38"/>
      <c r="GF836" s="38"/>
      <c r="GG836" s="38"/>
      <c r="GH836" s="38"/>
      <c r="GI836" s="38"/>
      <c r="GJ836" s="38"/>
      <c r="GK836" s="38"/>
      <c r="GL836" s="38"/>
      <c r="GM836" s="38"/>
      <c r="GN836" s="38"/>
      <c r="GO836" s="38"/>
      <c r="GP836" s="38"/>
      <c r="GQ836" s="38"/>
      <c r="GR836" s="38"/>
      <c r="GS836" s="38"/>
      <c r="GT836" s="38"/>
      <c r="GU836" s="38"/>
      <c r="GV836" s="38"/>
      <c r="GW836" s="38"/>
      <c r="GX836" s="38"/>
      <c r="GY836" s="38"/>
      <c r="GZ836" s="38"/>
      <c r="HA836" s="38"/>
      <c r="HB836" s="38"/>
      <c r="HC836" s="38"/>
      <c r="HD836" s="38"/>
      <c r="HE836" s="38"/>
      <c r="HF836" s="38"/>
      <c r="HG836" s="38"/>
      <c r="HH836" s="38"/>
      <c r="HI836" s="38"/>
      <c r="HJ836" s="38"/>
      <c r="HK836" s="38"/>
      <c r="HL836" s="38"/>
      <c r="HM836" s="38"/>
      <c r="HN836" s="38"/>
      <c r="HO836" s="38"/>
      <c r="HP836" s="38"/>
      <c r="HQ836" s="38"/>
      <c r="HR836" s="38"/>
      <c r="HS836" s="38"/>
      <c r="HT836" s="38"/>
      <c r="HU836" s="38"/>
      <c r="HV836" s="38"/>
      <c r="HW836" s="38"/>
      <c r="HX836" s="38"/>
      <c r="HY836" s="38"/>
      <c r="HZ836" s="38"/>
      <c r="IA836" s="38"/>
      <c r="IB836" s="38"/>
      <c r="IC836" s="38"/>
      <c r="ID836" s="38"/>
      <c r="IE836" s="38"/>
      <c r="IF836" s="38"/>
      <c r="IG836" s="38"/>
      <c r="IH836" s="38"/>
    </row>
    <row r="837" ht="19.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38"/>
      <c r="DJ837" s="38"/>
      <c r="DK837" s="38"/>
      <c r="DL837" s="38"/>
      <c r="DM837" s="38"/>
      <c r="DN837" s="38"/>
      <c r="DO837" s="38"/>
      <c r="DP837" s="38"/>
      <c r="DQ837" s="38"/>
      <c r="DR837" s="38"/>
      <c r="DS837" s="38"/>
      <c r="DT837" s="38"/>
      <c r="DU837" s="38"/>
      <c r="DV837" s="38"/>
      <c r="DW837" s="38"/>
      <c r="DX837" s="38"/>
      <c r="DY837" s="38"/>
      <c r="DZ837" s="38"/>
      <c r="EA837" s="38"/>
      <c r="EB837" s="38"/>
      <c r="EC837" s="38"/>
      <c r="ED837" s="38"/>
      <c r="EE837" s="38"/>
      <c r="EF837" s="38"/>
      <c r="EG837" s="38"/>
      <c r="EH837" s="38"/>
      <c r="EI837" s="38"/>
      <c r="EJ837" s="38"/>
      <c r="EK837" s="38"/>
      <c r="EL837" s="38"/>
      <c r="EM837" s="38"/>
      <c r="EN837" s="38"/>
      <c r="EO837" s="38"/>
      <c r="EP837" s="38"/>
      <c r="EQ837" s="38"/>
      <c r="ER837" s="38"/>
      <c r="ES837" s="38"/>
      <c r="ET837" s="38"/>
      <c r="EU837" s="38"/>
      <c r="EV837" s="38"/>
      <c r="EW837" s="38"/>
      <c r="EX837" s="38"/>
      <c r="EY837" s="38"/>
      <c r="EZ837" s="38"/>
      <c r="FA837" s="38"/>
      <c r="FB837" s="38"/>
      <c r="FC837" s="38"/>
      <c r="FD837" s="38"/>
      <c r="FE837" s="38"/>
      <c r="FF837" s="38"/>
      <c r="FG837" s="38"/>
      <c r="FH837" s="38"/>
      <c r="FI837" s="38"/>
      <c r="FJ837" s="38"/>
      <c r="FK837" s="38"/>
      <c r="FL837" s="38"/>
      <c r="FM837" s="38"/>
      <c r="FN837" s="38"/>
      <c r="FO837" s="38"/>
      <c r="FP837" s="38"/>
      <c r="FQ837" s="38"/>
      <c r="FR837" s="38"/>
      <c r="FS837" s="38"/>
      <c r="FT837" s="38"/>
      <c r="FU837" s="38"/>
      <c r="FV837" s="38"/>
      <c r="FW837" s="38"/>
      <c r="FX837" s="38"/>
      <c r="FY837" s="38"/>
      <c r="FZ837" s="38"/>
      <c r="GA837" s="38"/>
      <c r="GB837" s="38"/>
      <c r="GC837" s="38"/>
      <c r="GD837" s="38"/>
      <c r="GE837" s="38"/>
      <c r="GF837" s="38"/>
      <c r="GG837" s="38"/>
      <c r="GH837" s="38"/>
      <c r="GI837" s="38"/>
      <c r="GJ837" s="38"/>
      <c r="GK837" s="38"/>
      <c r="GL837" s="38"/>
      <c r="GM837" s="38"/>
      <c r="GN837" s="38"/>
      <c r="GO837" s="38"/>
      <c r="GP837" s="38"/>
      <c r="GQ837" s="38"/>
      <c r="GR837" s="38"/>
      <c r="GS837" s="38"/>
      <c r="GT837" s="38"/>
      <c r="GU837" s="38"/>
      <c r="GV837" s="38"/>
      <c r="GW837" s="38"/>
      <c r="GX837" s="38"/>
      <c r="GY837" s="38"/>
      <c r="GZ837" s="38"/>
      <c r="HA837" s="38"/>
      <c r="HB837" s="38"/>
      <c r="HC837" s="38"/>
      <c r="HD837" s="38"/>
      <c r="HE837" s="38"/>
      <c r="HF837" s="38"/>
      <c r="HG837" s="38"/>
      <c r="HH837" s="38"/>
      <c r="HI837" s="38"/>
      <c r="HJ837" s="38"/>
      <c r="HK837" s="38"/>
      <c r="HL837" s="38"/>
      <c r="HM837" s="38"/>
      <c r="HN837" s="38"/>
      <c r="HO837" s="38"/>
      <c r="HP837" s="38"/>
      <c r="HQ837" s="38"/>
      <c r="HR837" s="38"/>
      <c r="HS837" s="38"/>
      <c r="HT837" s="38"/>
      <c r="HU837" s="38"/>
      <c r="HV837" s="38"/>
      <c r="HW837" s="38"/>
      <c r="HX837" s="38"/>
      <c r="HY837" s="38"/>
      <c r="HZ837" s="38"/>
      <c r="IA837" s="38"/>
      <c r="IB837" s="38"/>
      <c r="IC837" s="38"/>
      <c r="ID837" s="38"/>
      <c r="IE837" s="38"/>
      <c r="IF837" s="38"/>
      <c r="IG837" s="38"/>
      <c r="IH837" s="38"/>
    </row>
    <row r="838" ht="19.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38"/>
      <c r="DJ838" s="38"/>
      <c r="DK838" s="38"/>
      <c r="DL838" s="38"/>
      <c r="DM838" s="38"/>
      <c r="DN838" s="38"/>
      <c r="DO838" s="38"/>
      <c r="DP838" s="38"/>
      <c r="DQ838" s="38"/>
      <c r="DR838" s="38"/>
      <c r="DS838" s="38"/>
      <c r="DT838" s="38"/>
      <c r="DU838" s="38"/>
      <c r="DV838" s="38"/>
      <c r="DW838" s="38"/>
      <c r="DX838" s="38"/>
      <c r="DY838" s="38"/>
      <c r="DZ838" s="38"/>
      <c r="EA838" s="38"/>
      <c r="EB838" s="38"/>
      <c r="EC838" s="38"/>
      <c r="ED838" s="38"/>
      <c r="EE838" s="38"/>
      <c r="EF838" s="38"/>
      <c r="EG838" s="38"/>
      <c r="EH838" s="38"/>
      <c r="EI838" s="38"/>
      <c r="EJ838" s="38"/>
      <c r="EK838" s="38"/>
      <c r="EL838" s="38"/>
      <c r="EM838" s="38"/>
      <c r="EN838" s="38"/>
      <c r="EO838" s="38"/>
      <c r="EP838" s="38"/>
      <c r="EQ838" s="38"/>
      <c r="ER838" s="38"/>
      <c r="ES838" s="38"/>
      <c r="ET838" s="38"/>
      <c r="EU838" s="38"/>
      <c r="EV838" s="38"/>
      <c r="EW838" s="38"/>
      <c r="EX838" s="38"/>
      <c r="EY838" s="38"/>
      <c r="EZ838" s="38"/>
      <c r="FA838" s="38"/>
      <c r="FB838" s="38"/>
      <c r="FC838" s="38"/>
      <c r="FD838" s="38"/>
      <c r="FE838" s="38"/>
      <c r="FF838" s="38"/>
      <c r="FG838" s="38"/>
      <c r="FH838" s="38"/>
      <c r="FI838" s="38"/>
      <c r="FJ838" s="38"/>
      <c r="FK838" s="38"/>
      <c r="FL838" s="38"/>
      <c r="FM838" s="38"/>
      <c r="FN838" s="38"/>
      <c r="FO838" s="38"/>
      <c r="FP838" s="38"/>
      <c r="FQ838" s="38"/>
      <c r="FR838" s="38"/>
      <c r="FS838" s="38"/>
      <c r="FT838" s="38"/>
      <c r="FU838" s="38"/>
      <c r="FV838" s="38"/>
      <c r="FW838" s="38"/>
      <c r="FX838" s="38"/>
      <c r="FY838" s="38"/>
      <c r="FZ838" s="38"/>
      <c r="GA838" s="38"/>
      <c r="GB838" s="38"/>
      <c r="GC838" s="38"/>
      <c r="GD838" s="38"/>
      <c r="GE838" s="38"/>
      <c r="GF838" s="38"/>
      <c r="GG838" s="38"/>
      <c r="GH838" s="38"/>
      <c r="GI838" s="38"/>
      <c r="GJ838" s="38"/>
      <c r="GK838" s="38"/>
      <c r="GL838" s="38"/>
      <c r="GM838" s="38"/>
      <c r="GN838" s="38"/>
      <c r="GO838" s="38"/>
      <c r="GP838" s="38"/>
      <c r="GQ838" s="38"/>
      <c r="GR838" s="38"/>
      <c r="GS838" s="38"/>
      <c r="GT838" s="38"/>
      <c r="GU838" s="38"/>
      <c r="GV838" s="38"/>
      <c r="GW838" s="38"/>
      <c r="GX838" s="38"/>
      <c r="GY838" s="38"/>
      <c r="GZ838" s="38"/>
      <c r="HA838" s="38"/>
      <c r="HB838" s="38"/>
      <c r="HC838" s="38"/>
      <c r="HD838" s="38"/>
      <c r="HE838" s="38"/>
      <c r="HF838" s="38"/>
      <c r="HG838" s="38"/>
      <c r="HH838" s="38"/>
      <c r="HI838" s="38"/>
      <c r="HJ838" s="38"/>
      <c r="HK838" s="38"/>
      <c r="HL838" s="38"/>
      <c r="HM838" s="38"/>
      <c r="HN838" s="38"/>
      <c r="HO838" s="38"/>
      <c r="HP838" s="38"/>
      <c r="HQ838" s="38"/>
      <c r="HR838" s="38"/>
      <c r="HS838" s="38"/>
      <c r="HT838" s="38"/>
      <c r="HU838" s="38"/>
      <c r="HV838" s="38"/>
      <c r="HW838" s="38"/>
      <c r="HX838" s="38"/>
      <c r="HY838" s="38"/>
      <c r="HZ838" s="38"/>
      <c r="IA838" s="38"/>
      <c r="IB838" s="38"/>
      <c r="IC838" s="38"/>
      <c r="ID838" s="38"/>
      <c r="IE838" s="38"/>
      <c r="IF838" s="38"/>
      <c r="IG838" s="38"/>
      <c r="IH838" s="38"/>
    </row>
    <row r="839" ht="19.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38"/>
      <c r="DJ839" s="38"/>
      <c r="DK839" s="38"/>
      <c r="DL839" s="38"/>
      <c r="DM839" s="38"/>
      <c r="DN839" s="38"/>
      <c r="DO839" s="38"/>
      <c r="DP839" s="38"/>
      <c r="DQ839" s="38"/>
      <c r="DR839" s="38"/>
      <c r="DS839" s="38"/>
      <c r="DT839" s="38"/>
      <c r="DU839" s="38"/>
      <c r="DV839" s="38"/>
      <c r="DW839" s="38"/>
      <c r="DX839" s="38"/>
      <c r="DY839" s="38"/>
      <c r="DZ839" s="38"/>
      <c r="EA839" s="38"/>
      <c r="EB839" s="38"/>
      <c r="EC839" s="38"/>
      <c r="ED839" s="38"/>
      <c r="EE839" s="38"/>
      <c r="EF839" s="38"/>
      <c r="EG839" s="38"/>
      <c r="EH839" s="38"/>
      <c r="EI839" s="38"/>
      <c r="EJ839" s="38"/>
      <c r="EK839" s="38"/>
      <c r="EL839" s="38"/>
      <c r="EM839" s="38"/>
      <c r="EN839" s="38"/>
      <c r="EO839" s="38"/>
      <c r="EP839" s="38"/>
      <c r="EQ839" s="38"/>
      <c r="ER839" s="38"/>
      <c r="ES839" s="38"/>
      <c r="ET839" s="38"/>
      <c r="EU839" s="38"/>
      <c r="EV839" s="38"/>
      <c r="EW839" s="38"/>
      <c r="EX839" s="38"/>
      <c r="EY839" s="38"/>
      <c r="EZ839" s="38"/>
      <c r="FA839" s="38"/>
      <c r="FB839" s="38"/>
      <c r="FC839" s="38"/>
      <c r="FD839" s="38"/>
      <c r="FE839" s="38"/>
      <c r="FF839" s="38"/>
      <c r="FG839" s="38"/>
      <c r="FH839" s="38"/>
      <c r="FI839" s="38"/>
      <c r="FJ839" s="38"/>
      <c r="FK839" s="38"/>
      <c r="FL839" s="38"/>
      <c r="FM839" s="38"/>
      <c r="FN839" s="38"/>
      <c r="FO839" s="38"/>
      <c r="FP839" s="38"/>
      <c r="FQ839" s="38"/>
      <c r="FR839" s="38"/>
      <c r="FS839" s="38"/>
      <c r="FT839" s="38"/>
      <c r="FU839" s="38"/>
      <c r="FV839" s="38"/>
      <c r="FW839" s="38"/>
      <c r="FX839" s="38"/>
      <c r="FY839" s="38"/>
      <c r="FZ839" s="38"/>
      <c r="GA839" s="38"/>
      <c r="GB839" s="38"/>
      <c r="GC839" s="38"/>
      <c r="GD839" s="38"/>
      <c r="GE839" s="38"/>
      <c r="GF839" s="38"/>
      <c r="GG839" s="38"/>
      <c r="GH839" s="38"/>
      <c r="GI839" s="38"/>
      <c r="GJ839" s="38"/>
      <c r="GK839" s="38"/>
      <c r="GL839" s="38"/>
      <c r="GM839" s="38"/>
      <c r="GN839" s="38"/>
      <c r="GO839" s="38"/>
      <c r="GP839" s="38"/>
      <c r="GQ839" s="38"/>
      <c r="GR839" s="38"/>
      <c r="GS839" s="38"/>
      <c r="GT839" s="38"/>
      <c r="GU839" s="38"/>
      <c r="GV839" s="38"/>
      <c r="GW839" s="38"/>
      <c r="GX839" s="38"/>
      <c r="GY839" s="38"/>
      <c r="GZ839" s="38"/>
      <c r="HA839" s="38"/>
      <c r="HB839" s="38"/>
      <c r="HC839" s="38"/>
      <c r="HD839" s="38"/>
      <c r="HE839" s="38"/>
      <c r="HF839" s="38"/>
      <c r="HG839" s="38"/>
      <c r="HH839" s="38"/>
      <c r="HI839" s="38"/>
      <c r="HJ839" s="38"/>
      <c r="HK839" s="38"/>
      <c r="HL839" s="38"/>
      <c r="HM839" s="38"/>
      <c r="HN839" s="38"/>
      <c r="HO839" s="38"/>
      <c r="HP839" s="38"/>
      <c r="HQ839" s="38"/>
      <c r="HR839" s="38"/>
      <c r="HS839" s="38"/>
      <c r="HT839" s="38"/>
      <c r="HU839" s="38"/>
      <c r="HV839" s="38"/>
      <c r="HW839" s="38"/>
      <c r="HX839" s="38"/>
      <c r="HY839" s="38"/>
      <c r="HZ839" s="38"/>
      <c r="IA839" s="38"/>
      <c r="IB839" s="38"/>
      <c r="IC839" s="38"/>
      <c r="ID839" s="38"/>
      <c r="IE839" s="38"/>
      <c r="IF839" s="38"/>
      <c r="IG839" s="38"/>
      <c r="IH839" s="38"/>
    </row>
    <row r="840" ht="19.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38"/>
      <c r="DJ840" s="38"/>
      <c r="DK840" s="38"/>
      <c r="DL840" s="38"/>
      <c r="DM840" s="38"/>
      <c r="DN840" s="38"/>
      <c r="DO840" s="38"/>
      <c r="DP840" s="38"/>
      <c r="DQ840" s="38"/>
      <c r="DR840" s="38"/>
      <c r="DS840" s="38"/>
      <c r="DT840" s="38"/>
      <c r="DU840" s="38"/>
      <c r="DV840" s="38"/>
      <c r="DW840" s="38"/>
      <c r="DX840" s="38"/>
      <c r="DY840" s="38"/>
      <c r="DZ840" s="38"/>
      <c r="EA840" s="38"/>
      <c r="EB840" s="38"/>
      <c r="EC840" s="38"/>
      <c r="ED840" s="38"/>
      <c r="EE840" s="38"/>
      <c r="EF840" s="38"/>
      <c r="EG840" s="38"/>
      <c r="EH840" s="38"/>
      <c r="EI840" s="38"/>
      <c r="EJ840" s="38"/>
      <c r="EK840" s="38"/>
      <c r="EL840" s="38"/>
      <c r="EM840" s="38"/>
      <c r="EN840" s="38"/>
      <c r="EO840" s="38"/>
      <c r="EP840" s="38"/>
      <c r="EQ840" s="38"/>
      <c r="ER840" s="38"/>
      <c r="ES840" s="38"/>
      <c r="ET840" s="38"/>
      <c r="EU840" s="38"/>
      <c r="EV840" s="38"/>
      <c r="EW840" s="38"/>
      <c r="EX840" s="38"/>
      <c r="EY840" s="38"/>
      <c r="EZ840" s="38"/>
      <c r="FA840" s="38"/>
      <c r="FB840" s="38"/>
      <c r="FC840" s="38"/>
      <c r="FD840" s="38"/>
      <c r="FE840" s="38"/>
      <c r="FF840" s="38"/>
      <c r="FG840" s="38"/>
      <c r="FH840" s="38"/>
      <c r="FI840" s="38"/>
      <c r="FJ840" s="38"/>
      <c r="FK840" s="38"/>
      <c r="FL840" s="38"/>
      <c r="FM840" s="38"/>
      <c r="FN840" s="38"/>
      <c r="FO840" s="38"/>
      <c r="FP840" s="38"/>
      <c r="FQ840" s="38"/>
      <c r="FR840" s="38"/>
      <c r="FS840" s="38"/>
      <c r="FT840" s="38"/>
      <c r="FU840" s="38"/>
      <c r="FV840" s="38"/>
      <c r="FW840" s="38"/>
      <c r="FX840" s="38"/>
      <c r="FY840" s="38"/>
      <c r="FZ840" s="38"/>
      <c r="GA840" s="38"/>
      <c r="GB840" s="38"/>
      <c r="GC840" s="38"/>
      <c r="GD840" s="38"/>
      <c r="GE840" s="38"/>
      <c r="GF840" s="38"/>
      <c r="GG840" s="38"/>
      <c r="GH840" s="38"/>
      <c r="GI840" s="38"/>
      <c r="GJ840" s="38"/>
      <c r="GK840" s="38"/>
      <c r="GL840" s="38"/>
      <c r="GM840" s="38"/>
      <c r="GN840" s="38"/>
      <c r="GO840" s="38"/>
      <c r="GP840" s="38"/>
      <c r="GQ840" s="38"/>
      <c r="GR840" s="38"/>
      <c r="GS840" s="38"/>
      <c r="GT840" s="38"/>
      <c r="GU840" s="38"/>
      <c r="GV840" s="38"/>
      <c r="GW840" s="38"/>
      <c r="GX840" s="38"/>
      <c r="GY840" s="38"/>
      <c r="GZ840" s="38"/>
      <c r="HA840" s="38"/>
      <c r="HB840" s="38"/>
      <c r="HC840" s="38"/>
      <c r="HD840" s="38"/>
      <c r="HE840" s="38"/>
      <c r="HF840" s="38"/>
      <c r="HG840" s="38"/>
      <c r="HH840" s="38"/>
      <c r="HI840" s="38"/>
      <c r="HJ840" s="38"/>
      <c r="HK840" s="38"/>
      <c r="HL840" s="38"/>
      <c r="HM840" s="38"/>
      <c r="HN840" s="38"/>
      <c r="HO840" s="38"/>
      <c r="HP840" s="38"/>
      <c r="HQ840" s="38"/>
      <c r="HR840" s="38"/>
      <c r="HS840" s="38"/>
      <c r="HT840" s="38"/>
      <c r="HU840" s="38"/>
      <c r="HV840" s="38"/>
      <c r="HW840" s="38"/>
      <c r="HX840" s="38"/>
      <c r="HY840" s="38"/>
      <c r="HZ840" s="38"/>
      <c r="IA840" s="38"/>
      <c r="IB840" s="38"/>
      <c r="IC840" s="38"/>
      <c r="ID840" s="38"/>
      <c r="IE840" s="38"/>
      <c r="IF840" s="38"/>
      <c r="IG840" s="38"/>
      <c r="IH840" s="38"/>
    </row>
    <row r="841" ht="19.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38"/>
      <c r="DJ841" s="38"/>
      <c r="DK841" s="38"/>
      <c r="DL841" s="38"/>
      <c r="DM841" s="38"/>
      <c r="DN841" s="38"/>
      <c r="DO841" s="38"/>
      <c r="DP841" s="38"/>
      <c r="DQ841" s="38"/>
      <c r="DR841" s="38"/>
      <c r="DS841" s="38"/>
      <c r="DT841" s="38"/>
      <c r="DU841" s="38"/>
      <c r="DV841" s="38"/>
      <c r="DW841" s="38"/>
      <c r="DX841" s="38"/>
      <c r="DY841" s="38"/>
      <c r="DZ841" s="38"/>
      <c r="EA841" s="38"/>
      <c r="EB841" s="38"/>
      <c r="EC841" s="38"/>
      <c r="ED841" s="38"/>
      <c r="EE841" s="38"/>
      <c r="EF841" s="38"/>
      <c r="EG841" s="38"/>
      <c r="EH841" s="38"/>
      <c r="EI841" s="38"/>
      <c r="EJ841" s="38"/>
      <c r="EK841" s="38"/>
      <c r="EL841" s="38"/>
      <c r="EM841" s="38"/>
      <c r="EN841" s="38"/>
      <c r="EO841" s="38"/>
      <c r="EP841" s="38"/>
      <c r="EQ841" s="38"/>
      <c r="ER841" s="38"/>
      <c r="ES841" s="38"/>
      <c r="ET841" s="38"/>
      <c r="EU841" s="38"/>
      <c r="EV841" s="38"/>
      <c r="EW841" s="38"/>
      <c r="EX841" s="38"/>
      <c r="EY841" s="38"/>
      <c r="EZ841" s="38"/>
      <c r="FA841" s="38"/>
      <c r="FB841" s="38"/>
      <c r="FC841" s="38"/>
      <c r="FD841" s="38"/>
      <c r="FE841" s="38"/>
      <c r="FF841" s="38"/>
      <c r="FG841" s="38"/>
      <c r="FH841" s="38"/>
      <c r="FI841" s="38"/>
      <c r="FJ841" s="38"/>
      <c r="FK841" s="38"/>
      <c r="FL841" s="38"/>
      <c r="FM841" s="38"/>
      <c r="FN841" s="38"/>
      <c r="FO841" s="38"/>
      <c r="FP841" s="38"/>
      <c r="FQ841" s="38"/>
      <c r="FR841" s="38"/>
      <c r="FS841" s="38"/>
      <c r="FT841" s="38"/>
      <c r="FU841" s="38"/>
      <c r="FV841" s="38"/>
      <c r="FW841" s="38"/>
      <c r="FX841" s="38"/>
      <c r="FY841" s="38"/>
      <c r="FZ841" s="38"/>
      <c r="GA841" s="38"/>
      <c r="GB841" s="38"/>
      <c r="GC841" s="38"/>
      <c r="GD841" s="38"/>
      <c r="GE841" s="38"/>
      <c r="GF841" s="38"/>
      <c r="GG841" s="38"/>
      <c r="GH841" s="38"/>
      <c r="GI841" s="38"/>
      <c r="GJ841" s="38"/>
      <c r="GK841" s="38"/>
      <c r="GL841" s="38"/>
      <c r="GM841" s="38"/>
      <c r="GN841" s="38"/>
      <c r="GO841" s="38"/>
      <c r="GP841" s="38"/>
      <c r="GQ841" s="38"/>
      <c r="GR841" s="38"/>
      <c r="GS841" s="38"/>
      <c r="GT841" s="38"/>
      <c r="GU841" s="38"/>
      <c r="GV841" s="38"/>
      <c r="GW841" s="38"/>
      <c r="GX841" s="38"/>
      <c r="GY841" s="38"/>
      <c r="GZ841" s="38"/>
      <c r="HA841" s="38"/>
      <c r="HB841" s="38"/>
      <c r="HC841" s="38"/>
      <c r="HD841" s="38"/>
      <c r="HE841" s="38"/>
      <c r="HF841" s="38"/>
      <c r="HG841" s="38"/>
      <c r="HH841" s="38"/>
      <c r="HI841" s="38"/>
      <c r="HJ841" s="38"/>
      <c r="HK841" s="38"/>
      <c r="HL841" s="38"/>
      <c r="HM841" s="38"/>
      <c r="HN841" s="38"/>
      <c r="HO841" s="38"/>
      <c r="HP841" s="38"/>
      <c r="HQ841" s="38"/>
      <c r="HR841" s="38"/>
      <c r="HS841" s="38"/>
      <c r="HT841" s="38"/>
      <c r="HU841" s="38"/>
      <c r="HV841" s="38"/>
      <c r="HW841" s="38"/>
      <c r="HX841" s="38"/>
      <c r="HY841" s="38"/>
      <c r="HZ841" s="38"/>
      <c r="IA841" s="38"/>
      <c r="IB841" s="38"/>
      <c r="IC841" s="38"/>
      <c r="ID841" s="38"/>
      <c r="IE841" s="38"/>
      <c r="IF841" s="38"/>
      <c r="IG841" s="38"/>
      <c r="IH841" s="38"/>
    </row>
    <row r="842" ht="19.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38"/>
      <c r="DJ842" s="38"/>
      <c r="DK842" s="38"/>
      <c r="DL842" s="38"/>
      <c r="DM842" s="38"/>
      <c r="DN842" s="38"/>
      <c r="DO842" s="38"/>
      <c r="DP842" s="38"/>
      <c r="DQ842" s="38"/>
      <c r="DR842" s="38"/>
      <c r="DS842" s="38"/>
      <c r="DT842" s="38"/>
      <c r="DU842" s="38"/>
      <c r="DV842" s="38"/>
      <c r="DW842" s="38"/>
      <c r="DX842" s="38"/>
      <c r="DY842" s="38"/>
      <c r="DZ842" s="38"/>
      <c r="EA842" s="38"/>
      <c r="EB842" s="38"/>
      <c r="EC842" s="38"/>
      <c r="ED842" s="38"/>
      <c r="EE842" s="38"/>
      <c r="EF842" s="38"/>
      <c r="EG842" s="38"/>
      <c r="EH842" s="38"/>
      <c r="EI842" s="38"/>
      <c r="EJ842" s="38"/>
      <c r="EK842" s="38"/>
      <c r="EL842" s="38"/>
      <c r="EM842" s="38"/>
      <c r="EN842" s="38"/>
      <c r="EO842" s="38"/>
      <c r="EP842" s="38"/>
      <c r="EQ842" s="38"/>
      <c r="ER842" s="38"/>
      <c r="ES842" s="38"/>
      <c r="ET842" s="38"/>
      <c r="EU842" s="38"/>
      <c r="EV842" s="38"/>
      <c r="EW842" s="38"/>
      <c r="EX842" s="38"/>
      <c r="EY842" s="38"/>
      <c r="EZ842" s="38"/>
      <c r="FA842" s="38"/>
      <c r="FB842" s="38"/>
      <c r="FC842" s="38"/>
      <c r="FD842" s="38"/>
      <c r="FE842" s="38"/>
      <c r="FF842" s="38"/>
      <c r="FG842" s="38"/>
      <c r="FH842" s="38"/>
      <c r="FI842" s="38"/>
      <c r="FJ842" s="38"/>
      <c r="FK842" s="38"/>
      <c r="FL842" s="38"/>
      <c r="FM842" s="38"/>
      <c r="FN842" s="38"/>
      <c r="FO842" s="38"/>
      <c r="FP842" s="38"/>
      <c r="FQ842" s="38"/>
      <c r="FR842" s="38"/>
      <c r="FS842" s="38"/>
      <c r="FT842" s="38"/>
      <c r="FU842" s="38"/>
      <c r="FV842" s="38"/>
      <c r="FW842" s="38"/>
      <c r="FX842" s="38"/>
      <c r="FY842" s="38"/>
      <c r="FZ842" s="38"/>
      <c r="GA842" s="38"/>
      <c r="GB842" s="38"/>
      <c r="GC842" s="38"/>
      <c r="GD842" s="38"/>
      <c r="GE842" s="38"/>
      <c r="GF842" s="38"/>
      <c r="GG842" s="38"/>
      <c r="GH842" s="38"/>
      <c r="GI842" s="38"/>
      <c r="GJ842" s="38"/>
      <c r="GK842" s="38"/>
      <c r="GL842" s="38"/>
      <c r="GM842" s="38"/>
      <c r="GN842" s="38"/>
      <c r="GO842" s="38"/>
      <c r="GP842" s="38"/>
      <c r="GQ842" s="38"/>
      <c r="GR842" s="38"/>
      <c r="GS842" s="38"/>
      <c r="GT842" s="38"/>
      <c r="GU842" s="38"/>
      <c r="GV842" s="38"/>
      <c r="GW842" s="38"/>
      <c r="GX842" s="38"/>
      <c r="GY842" s="38"/>
      <c r="GZ842" s="38"/>
      <c r="HA842" s="38"/>
      <c r="HB842" s="38"/>
      <c r="HC842" s="38"/>
      <c r="HD842" s="38"/>
      <c r="HE842" s="38"/>
      <c r="HF842" s="38"/>
      <c r="HG842" s="38"/>
      <c r="HH842" s="38"/>
      <c r="HI842" s="38"/>
      <c r="HJ842" s="38"/>
      <c r="HK842" s="38"/>
      <c r="HL842" s="38"/>
      <c r="HM842" s="38"/>
      <c r="HN842" s="38"/>
      <c r="HO842" s="38"/>
      <c r="HP842" s="38"/>
      <c r="HQ842" s="38"/>
      <c r="HR842" s="38"/>
      <c r="HS842" s="38"/>
      <c r="HT842" s="38"/>
      <c r="HU842" s="38"/>
      <c r="HV842" s="38"/>
      <c r="HW842" s="38"/>
      <c r="HX842" s="38"/>
      <c r="HY842" s="38"/>
      <c r="HZ842" s="38"/>
      <c r="IA842" s="38"/>
      <c r="IB842" s="38"/>
      <c r="IC842" s="38"/>
      <c r="ID842" s="38"/>
      <c r="IE842" s="38"/>
      <c r="IF842" s="38"/>
      <c r="IG842" s="38"/>
      <c r="IH842" s="38"/>
    </row>
    <row r="843" ht="19.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38"/>
      <c r="DJ843" s="38"/>
      <c r="DK843" s="38"/>
      <c r="DL843" s="38"/>
      <c r="DM843" s="38"/>
      <c r="DN843" s="38"/>
      <c r="DO843" s="38"/>
      <c r="DP843" s="38"/>
      <c r="DQ843" s="38"/>
      <c r="DR843" s="38"/>
      <c r="DS843" s="38"/>
      <c r="DT843" s="38"/>
      <c r="DU843" s="38"/>
      <c r="DV843" s="38"/>
      <c r="DW843" s="38"/>
      <c r="DX843" s="38"/>
      <c r="DY843" s="38"/>
      <c r="DZ843" s="38"/>
      <c r="EA843" s="38"/>
      <c r="EB843" s="38"/>
      <c r="EC843" s="38"/>
      <c r="ED843" s="38"/>
      <c r="EE843" s="38"/>
      <c r="EF843" s="38"/>
      <c r="EG843" s="38"/>
      <c r="EH843" s="38"/>
      <c r="EI843" s="38"/>
      <c r="EJ843" s="38"/>
      <c r="EK843" s="38"/>
      <c r="EL843" s="38"/>
      <c r="EM843" s="38"/>
      <c r="EN843" s="38"/>
      <c r="EO843" s="38"/>
      <c r="EP843" s="38"/>
      <c r="EQ843" s="38"/>
      <c r="ER843" s="38"/>
      <c r="ES843" s="38"/>
      <c r="ET843" s="38"/>
      <c r="EU843" s="38"/>
      <c r="EV843" s="38"/>
      <c r="EW843" s="38"/>
      <c r="EX843" s="38"/>
      <c r="EY843" s="38"/>
      <c r="EZ843" s="38"/>
      <c r="FA843" s="38"/>
      <c r="FB843" s="38"/>
      <c r="FC843" s="38"/>
      <c r="FD843" s="38"/>
      <c r="FE843" s="38"/>
      <c r="FF843" s="38"/>
      <c r="FG843" s="38"/>
      <c r="FH843" s="38"/>
      <c r="FI843" s="38"/>
      <c r="FJ843" s="38"/>
      <c r="FK843" s="38"/>
      <c r="FL843" s="38"/>
      <c r="FM843" s="38"/>
      <c r="FN843" s="38"/>
      <c r="FO843" s="38"/>
      <c r="FP843" s="38"/>
      <c r="FQ843" s="38"/>
      <c r="FR843" s="38"/>
      <c r="FS843" s="38"/>
      <c r="FT843" s="38"/>
      <c r="FU843" s="38"/>
      <c r="FV843" s="38"/>
      <c r="FW843" s="38"/>
      <c r="FX843" s="38"/>
      <c r="FY843" s="38"/>
      <c r="FZ843" s="38"/>
      <c r="GA843" s="38"/>
      <c r="GB843" s="38"/>
      <c r="GC843" s="38"/>
      <c r="GD843" s="38"/>
      <c r="GE843" s="38"/>
      <c r="GF843" s="38"/>
      <c r="GG843" s="38"/>
      <c r="GH843" s="38"/>
      <c r="GI843" s="38"/>
      <c r="GJ843" s="38"/>
      <c r="GK843" s="38"/>
      <c r="GL843" s="38"/>
      <c r="GM843" s="38"/>
      <c r="GN843" s="38"/>
      <c r="GO843" s="38"/>
      <c r="GP843" s="38"/>
      <c r="GQ843" s="38"/>
      <c r="GR843" s="38"/>
      <c r="GS843" s="38"/>
      <c r="GT843" s="38"/>
      <c r="GU843" s="38"/>
      <c r="GV843" s="38"/>
      <c r="GW843" s="38"/>
      <c r="GX843" s="38"/>
      <c r="GY843" s="38"/>
      <c r="GZ843" s="38"/>
      <c r="HA843" s="38"/>
      <c r="HB843" s="38"/>
      <c r="HC843" s="38"/>
      <c r="HD843" s="38"/>
      <c r="HE843" s="38"/>
      <c r="HF843" s="38"/>
      <c r="HG843" s="38"/>
      <c r="HH843" s="38"/>
      <c r="HI843" s="38"/>
      <c r="HJ843" s="38"/>
      <c r="HK843" s="38"/>
      <c r="HL843" s="38"/>
      <c r="HM843" s="38"/>
      <c r="HN843" s="38"/>
      <c r="HO843" s="38"/>
      <c r="HP843" s="38"/>
      <c r="HQ843" s="38"/>
      <c r="HR843" s="38"/>
      <c r="HS843" s="38"/>
      <c r="HT843" s="38"/>
      <c r="HU843" s="38"/>
      <c r="HV843" s="38"/>
      <c r="HW843" s="38"/>
      <c r="HX843" s="38"/>
      <c r="HY843" s="38"/>
      <c r="HZ843" s="38"/>
      <c r="IA843" s="38"/>
      <c r="IB843" s="38"/>
      <c r="IC843" s="38"/>
      <c r="ID843" s="38"/>
      <c r="IE843" s="38"/>
      <c r="IF843" s="38"/>
      <c r="IG843" s="38"/>
      <c r="IH843" s="38"/>
    </row>
    <row r="844" ht="19.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38"/>
      <c r="DJ844" s="38"/>
      <c r="DK844" s="38"/>
      <c r="DL844" s="38"/>
      <c r="DM844" s="38"/>
      <c r="DN844" s="38"/>
      <c r="DO844" s="38"/>
      <c r="DP844" s="38"/>
      <c r="DQ844" s="38"/>
      <c r="DR844" s="38"/>
      <c r="DS844" s="38"/>
      <c r="DT844" s="38"/>
      <c r="DU844" s="38"/>
      <c r="DV844" s="38"/>
      <c r="DW844" s="38"/>
      <c r="DX844" s="38"/>
      <c r="DY844" s="38"/>
      <c r="DZ844" s="38"/>
      <c r="EA844" s="38"/>
      <c r="EB844" s="38"/>
      <c r="EC844" s="38"/>
      <c r="ED844" s="38"/>
      <c r="EE844" s="38"/>
      <c r="EF844" s="38"/>
      <c r="EG844" s="38"/>
      <c r="EH844" s="38"/>
      <c r="EI844" s="38"/>
      <c r="EJ844" s="38"/>
      <c r="EK844" s="38"/>
      <c r="EL844" s="38"/>
      <c r="EM844" s="38"/>
      <c r="EN844" s="38"/>
      <c r="EO844" s="38"/>
      <c r="EP844" s="38"/>
      <c r="EQ844" s="38"/>
      <c r="ER844" s="38"/>
      <c r="ES844" s="38"/>
      <c r="ET844" s="38"/>
      <c r="EU844" s="38"/>
      <c r="EV844" s="38"/>
      <c r="EW844" s="38"/>
      <c r="EX844" s="38"/>
      <c r="EY844" s="38"/>
      <c r="EZ844" s="38"/>
      <c r="FA844" s="38"/>
      <c r="FB844" s="38"/>
      <c r="FC844" s="38"/>
      <c r="FD844" s="38"/>
      <c r="FE844" s="38"/>
      <c r="FF844" s="38"/>
      <c r="FG844" s="38"/>
      <c r="FH844" s="38"/>
      <c r="FI844" s="38"/>
      <c r="FJ844" s="38"/>
      <c r="FK844" s="38"/>
      <c r="FL844" s="38"/>
      <c r="FM844" s="38"/>
      <c r="FN844" s="38"/>
      <c r="FO844" s="38"/>
      <c r="FP844" s="38"/>
      <c r="FQ844" s="38"/>
      <c r="FR844" s="38"/>
      <c r="FS844" s="38"/>
      <c r="FT844" s="38"/>
      <c r="FU844" s="38"/>
      <c r="FV844" s="38"/>
      <c r="FW844" s="38"/>
      <c r="FX844" s="38"/>
      <c r="FY844" s="38"/>
      <c r="FZ844" s="38"/>
      <c r="GA844" s="38"/>
      <c r="GB844" s="38"/>
      <c r="GC844" s="38"/>
      <c r="GD844" s="38"/>
      <c r="GE844" s="38"/>
      <c r="GF844" s="38"/>
      <c r="GG844" s="38"/>
      <c r="GH844" s="38"/>
      <c r="GI844" s="38"/>
      <c r="GJ844" s="38"/>
      <c r="GK844" s="38"/>
      <c r="GL844" s="38"/>
      <c r="GM844" s="38"/>
      <c r="GN844" s="38"/>
      <c r="GO844" s="38"/>
      <c r="GP844" s="38"/>
      <c r="GQ844" s="38"/>
      <c r="GR844" s="38"/>
      <c r="GS844" s="38"/>
      <c r="GT844" s="38"/>
      <c r="GU844" s="38"/>
      <c r="GV844" s="38"/>
      <c r="GW844" s="38"/>
      <c r="GX844" s="38"/>
      <c r="GY844" s="38"/>
      <c r="GZ844" s="38"/>
      <c r="HA844" s="38"/>
      <c r="HB844" s="38"/>
      <c r="HC844" s="38"/>
      <c r="HD844" s="38"/>
      <c r="HE844" s="38"/>
      <c r="HF844" s="38"/>
      <c r="HG844" s="38"/>
      <c r="HH844" s="38"/>
      <c r="HI844" s="38"/>
      <c r="HJ844" s="38"/>
      <c r="HK844" s="38"/>
      <c r="HL844" s="38"/>
      <c r="HM844" s="38"/>
      <c r="HN844" s="38"/>
      <c r="HO844" s="38"/>
      <c r="HP844" s="38"/>
      <c r="HQ844" s="38"/>
      <c r="HR844" s="38"/>
      <c r="HS844" s="38"/>
      <c r="HT844" s="38"/>
      <c r="HU844" s="38"/>
      <c r="HV844" s="38"/>
      <c r="HW844" s="38"/>
      <c r="HX844" s="38"/>
      <c r="HY844" s="38"/>
      <c r="HZ844" s="38"/>
      <c r="IA844" s="38"/>
      <c r="IB844" s="38"/>
      <c r="IC844" s="38"/>
      <c r="ID844" s="38"/>
      <c r="IE844" s="38"/>
      <c r="IF844" s="38"/>
      <c r="IG844" s="38"/>
      <c r="IH844" s="38"/>
    </row>
    <row r="845" ht="19.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38"/>
      <c r="DJ845" s="38"/>
      <c r="DK845" s="38"/>
      <c r="DL845" s="38"/>
      <c r="DM845" s="38"/>
      <c r="DN845" s="38"/>
      <c r="DO845" s="38"/>
      <c r="DP845" s="38"/>
      <c r="DQ845" s="38"/>
      <c r="DR845" s="38"/>
      <c r="DS845" s="38"/>
      <c r="DT845" s="38"/>
      <c r="DU845" s="38"/>
      <c r="DV845" s="38"/>
      <c r="DW845" s="38"/>
      <c r="DX845" s="38"/>
      <c r="DY845" s="38"/>
      <c r="DZ845" s="38"/>
      <c r="EA845" s="38"/>
      <c r="EB845" s="38"/>
      <c r="EC845" s="38"/>
      <c r="ED845" s="38"/>
      <c r="EE845" s="38"/>
      <c r="EF845" s="38"/>
      <c r="EG845" s="38"/>
      <c r="EH845" s="38"/>
      <c r="EI845" s="38"/>
      <c r="EJ845" s="38"/>
      <c r="EK845" s="38"/>
      <c r="EL845" s="38"/>
      <c r="EM845" s="38"/>
      <c r="EN845" s="38"/>
      <c r="EO845" s="38"/>
      <c r="EP845" s="38"/>
      <c r="EQ845" s="38"/>
      <c r="ER845" s="38"/>
      <c r="ES845" s="38"/>
      <c r="ET845" s="38"/>
      <c r="EU845" s="38"/>
      <c r="EV845" s="38"/>
      <c r="EW845" s="38"/>
      <c r="EX845" s="38"/>
      <c r="EY845" s="38"/>
      <c r="EZ845" s="38"/>
      <c r="FA845" s="38"/>
      <c r="FB845" s="38"/>
      <c r="FC845" s="38"/>
      <c r="FD845" s="38"/>
      <c r="FE845" s="38"/>
      <c r="FF845" s="38"/>
      <c r="FG845" s="38"/>
      <c r="FH845" s="38"/>
      <c r="FI845" s="38"/>
      <c r="FJ845" s="38"/>
      <c r="FK845" s="38"/>
      <c r="FL845" s="38"/>
      <c r="FM845" s="38"/>
      <c r="FN845" s="38"/>
      <c r="FO845" s="38"/>
      <c r="FP845" s="38"/>
      <c r="FQ845" s="38"/>
      <c r="FR845" s="38"/>
      <c r="FS845" s="38"/>
      <c r="FT845" s="38"/>
      <c r="FU845" s="38"/>
      <c r="FV845" s="38"/>
      <c r="FW845" s="38"/>
      <c r="FX845" s="38"/>
      <c r="FY845" s="38"/>
      <c r="FZ845" s="38"/>
      <c r="GA845" s="38"/>
      <c r="GB845" s="38"/>
      <c r="GC845" s="38"/>
      <c r="GD845" s="38"/>
      <c r="GE845" s="38"/>
      <c r="GF845" s="38"/>
      <c r="GG845" s="38"/>
      <c r="GH845" s="38"/>
      <c r="GI845" s="38"/>
      <c r="GJ845" s="38"/>
      <c r="GK845" s="38"/>
      <c r="GL845" s="38"/>
      <c r="GM845" s="38"/>
      <c r="GN845" s="38"/>
      <c r="GO845" s="38"/>
      <c r="GP845" s="38"/>
      <c r="GQ845" s="38"/>
      <c r="GR845" s="38"/>
      <c r="GS845" s="38"/>
      <c r="GT845" s="38"/>
      <c r="GU845" s="38"/>
      <c r="GV845" s="38"/>
      <c r="GW845" s="38"/>
      <c r="GX845" s="38"/>
      <c r="GY845" s="38"/>
      <c r="GZ845" s="38"/>
      <c r="HA845" s="38"/>
      <c r="HB845" s="38"/>
      <c r="HC845" s="38"/>
      <c r="HD845" s="38"/>
      <c r="HE845" s="38"/>
      <c r="HF845" s="38"/>
      <c r="HG845" s="38"/>
      <c r="HH845" s="38"/>
      <c r="HI845" s="38"/>
      <c r="HJ845" s="38"/>
      <c r="HK845" s="38"/>
      <c r="HL845" s="38"/>
      <c r="HM845" s="38"/>
      <c r="HN845" s="38"/>
      <c r="HO845" s="38"/>
      <c r="HP845" s="38"/>
      <c r="HQ845" s="38"/>
      <c r="HR845" s="38"/>
      <c r="HS845" s="38"/>
      <c r="HT845" s="38"/>
      <c r="HU845" s="38"/>
      <c r="HV845" s="38"/>
      <c r="HW845" s="38"/>
      <c r="HX845" s="38"/>
      <c r="HY845" s="38"/>
      <c r="HZ845" s="38"/>
      <c r="IA845" s="38"/>
      <c r="IB845" s="38"/>
      <c r="IC845" s="38"/>
      <c r="ID845" s="38"/>
      <c r="IE845" s="38"/>
      <c r="IF845" s="38"/>
      <c r="IG845" s="38"/>
      <c r="IH845" s="38"/>
    </row>
    <row r="846" ht="19.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38"/>
      <c r="DJ846" s="38"/>
      <c r="DK846" s="38"/>
      <c r="DL846" s="38"/>
      <c r="DM846" s="38"/>
      <c r="DN846" s="38"/>
      <c r="DO846" s="38"/>
      <c r="DP846" s="38"/>
      <c r="DQ846" s="38"/>
      <c r="DR846" s="38"/>
      <c r="DS846" s="38"/>
      <c r="DT846" s="38"/>
      <c r="DU846" s="38"/>
      <c r="DV846" s="38"/>
      <c r="DW846" s="38"/>
      <c r="DX846" s="38"/>
      <c r="DY846" s="38"/>
      <c r="DZ846" s="38"/>
      <c r="EA846" s="38"/>
      <c r="EB846" s="38"/>
      <c r="EC846" s="38"/>
      <c r="ED846" s="38"/>
      <c r="EE846" s="38"/>
      <c r="EF846" s="38"/>
      <c r="EG846" s="38"/>
      <c r="EH846" s="38"/>
      <c r="EI846" s="38"/>
      <c r="EJ846" s="38"/>
      <c r="EK846" s="38"/>
      <c r="EL846" s="38"/>
      <c r="EM846" s="38"/>
      <c r="EN846" s="38"/>
      <c r="EO846" s="38"/>
      <c r="EP846" s="38"/>
      <c r="EQ846" s="38"/>
      <c r="ER846" s="38"/>
      <c r="ES846" s="38"/>
      <c r="ET846" s="38"/>
      <c r="EU846" s="38"/>
      <c r="EV846" s="38"/>
      <c r="EW846" s="38"/>
      <c r="EX846" s="38"/>
      <c r="EY846" s="38"/>
      <c r="EZ846" s="38"/>
      <c r="FA846" s="38"/>
      <c r="FB846" s="38"/>
      <c r="FC846" s="38"/>
      <c r="FD846" s="38"/>
      <c r="FE846" s="38"/>
      <c r="FF846" s="38"/>
      <c r="FG846" s="38"/>
      <c r="FH846" s="38"/>
      <c r="FI846" s="38"/>
      <c r="FJ846" s="38"/>
      <c r="FK846" s="38"/>
      <c r="FL846" s="38"/>
      <c r="FM846" s="38"/>
      <c r="FN846" s="38"/>
      <c r="FO846" s="38"/>
      <c r="FP846" s="38"/>
      <c r="FQ846" s="38"/>
      <c r="FR846" s="38"/>
      <c r="FS846" s="38"/>
      <c r="FT846" s="38"/>
      <c r="FU846" s="38"/>
      <c r="FV846" s="38"/>
      <c r="FW846" s="38"/>
      <c r="FX846" s="38"/>
      <c r="FY846" s="38"/>
      <c r="FZ846" s="38"/>
      <c r="GA846" s="38"/>
      <c r="GB846" s="38"/>
      <c r="GC846" s="38"/>
      <c r="GD846" s="38"/>
      <c r="GE846" s="38"/>
      <c r="GF846" s="38"/>
      <c r="GG846" s="38"/>
      <c r="GH846" s="38"/>
      <c r="GI846" s="38"/>
      <c r="GJ846" s="38"/>
      <c r="GK846" s="38"/>
      <c r="GL846" s="38"/>
      <c r="GM846" s="38"/>
      <c r="GN846" s="38"/>
      <c r="GO846" s="38"/>
      <c r="GP846" s="38"/>
      <c r="GQ846" s="38"/>
      <c r="GR846" s="38"/>
      <c r="GS846" s="38"/>
      <c r="GT846" s="38"/>
      <c r="GU846" s="38"/>
      <c r="GV846" s="38"/>
      <c r="GW846" s="38"/>
      <c r="GX846" s="38"/>
      <c r="GY846" s="38"/>
      <c r="GZ846" s="38"/>
      <c r="HA846" s="38"/>
      <c r="HB846" s="38"/>
      <c r="HC846" s="38"/>
      <c r="HD846" s="38"/>
      <c r="HE846" s="38"/>
      <c r="HF846" s="38"/>
      <c r="HG846" s="38"/>
      <c r="HH846" s="38"/>
      <c r="HI846" s="38"/>
      <c r="HJ846" s="38"/>
      <c r="HK846" s="38"/>
      <c r="HL846" s="38"/>
      <c r="HM846" s="38"/>
      <c r="HN846" s="38"/>
      <c r="HO846" s="38"/>
      <c r="HP846" s="38"/>
      <c r="HQ846" s="38"/>
      <c r="HR846" s="38"/>
      <c r="HS846" s="38"/>
      <c r="HT846" s="38"/>
      <c r="HU846" s="38"/>
      <c r="HV846" s="38"/>
      <c r="HW846" s="38"/>
      <c r="HX846" s="38"/>
      <c r="HY846" s="38"/>
      <c r="HZ846" s="38"/>
      <c r="IA846" s="38"/>
      <c r="IB846" s="38"/>
      <c r="IC846" s="38"/>
      <c r="ID846" s="38"/>
      <c r="IE846" s="38"/>
      <c r="IF846" s="38"/>
      <c r="IG846" s="38"/>
      <c r="IH846" s="38"/>
    </row>
    <row r="847" ht="19.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38"/>
      <c r="DJ847" s="38"/>
      <c r="DK847" s="38"/>
      <c r="DL847" s="38"/>
      <c r="DM847" s="38"/>
      <c r="DN847" s="38"/>
      <c r="DO847" s="38"/>
      <c r="DP847" s="38"/>
      <c r="DQ847" s="38"/>
      <c r="DR847" s="38"/>
      <c r="DS847" s="38"/>
      <c r="DT847" s="38"/>
      <c r="DU847" s="38"/>
      <c r="DV847" s="38"/>
      <c r="DW847" s="38"/>
      <c r="DX847" s="38"/>
      <c r="DY847" s="38"/>
      <c r="DZ847" s="38"/>
      <c r="EA847" s="38"/>
      <c r="EB847" s="38"/>
      <c r="EC847" s="38"/>
      <c r="ED847" s="38"/>
      <c r="EE847" s="38"/>
      <c r="EF847" s="38"/>
      <c r="EG847" s="38"/>
      <c r="EH847" s="38"/>
      <c r="EI847" s="38"/>
      <c r="EJ847" s="38"/>
      <c r="EK847" s="38"/>
      <c r="EL847" s="38"/>
      <c r="EM847" s="38"/>
      <c r="EN847" s="38"/>
      <c r="EO847" s="38"/>
      <c r="EP847" s="38"/>
      <c r="EQ847" s="38"/>
      <c r="ER847" s="38"/>
      <c r="ES847" s="38"/>
      <c r="ET847" s="38"/>
      <c r="EU847" s="38"/>
      <c r="EV847" s="38"/>
      <c r="EW847" s="38"/>
      <c r="EX847" s="38"/>
      <c r="EY847" s="38"/>
      <c r="EZ847" s="38"/>
      <c r="FA847" s="38"/>
      <c r="FB847" s="38"/>
      <c r="FC847" s="38"/>
      <c r="FD847" s="38"/>
      <c r="FE847" s="38"/>
      <c r="FF847" s="38"/>
      <c r="FG847" s="38"/>
      <c r="FH847" s="38"/>
      <c r="FI847" s="38"/>
      <c r="FJ847" s="38"/>
      <c r="FK847" s="38"/>
      <c r="FL847" s="38"/>
      <c r="FM847" s="38"/>
      <c r="FN847" s="38"/>
      <c r="FO847" s="38"/>
      <c r="FP847" s="38"/>
      <c r="FQ847" s="38"/>
      <c r="FR847" s="38"/>
      <c r="FS847" s="38"/>
      <c r="FT847" s="38"/>
      <c r="FU847" s="38"/>
      <c r="FV847" s="38"/>
      <c r="FW847" s="38"/>
      <c r="FX847" s="38"/>
      <c r="FY847" s="38"/>
      <c r="FZ847" s="38"/>
      <c r="GA847" s="38"/>
      <c r="GB847" s="38"/>
      <c r="GC847" s="38"/>
      <c r="GD847" s="38"/>
      <c r="GE847" s="38"/>
      <c r="GF847" s="38"/>
      <c r="GG847" s="38"/>
      <c r="GH847" s="38"/>
      <c r="GI847" s="38"/>
      <c r="GJ847" s="38"/>
      <c r="GK847" s="38"/>
      <c r="GL847" s="38"/>
      <c r="GM847" s="38"/>
      <c r="GN847" s="38"/>
      <c r="GO847" s="38"/>
      <c r="GP847" s="38"/>
      <c r="GQ847" s="38"/>
      <c r="GR847" s="38"/>
      <c r="GS847" s="38"/>
      <c r="GT847" s="38"/>
      <c r="GU847" s="38"/>
      <c r="GV847" s="38"/>
      <c r="GW847" s="38"/>
      <c r="GX847" s="38"/>
      <c r="GY847" s="38"/>
      <c r="GZ847" s="38"/>
      <c r="HA847" s="38"/>
      <c r="HB847" s="38"/>
      <c r="HC847" s="38"/>
      <c r="HD847" s="38"/>
      <c r="HE847" s="38"/>
      <c r="HF847" s="38"/>
      <c r="HG847" s="38"/>
      <c r="HH847" s="38"/>
      <c r="HI847" s="38"/>
      <c r="HJ847" s="38"/>
      <c r="HK847" s="38"/>
      <c r="HL847" s="38"/>
      <c r="HM847" s="38"/>
      <c r="HN847" s="38"/>
      <c r="HO847" s="38"/>
      <c r="HP847" s="38"/>
      <c r="HQ847" s="38"/>
      <c r="HR847" s="38"/>
      <c r="HS847" s="38"/>
      <c r="HT847" s="38"/>
      <c r="HU847" s="38"/>
      <c r="HV847" s="38"/>
      <c r="HW847" s="38"/>
      <c r="HX847" s="38"/>
      <c r="HY847" s="38"/>
      <c r="HZ847" s="38"/>
      <c r="IA847" s="38"/>
      <c r="IB847" s="38"/>
      <c r="IC847" s="38"/>
      <c r="ID847" s="38"/>
      <c r="IE847" s="38"/>
      <c r="IF847" s="38"/>
      <c r="IG847" s="38"/>
      <c r="IH847" s="38"/>
    </row>
    <row r="848" ht="19.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38"/>
      <c r="DJ848" s="38"/>
      <c r="DK848" s="38"/>
      <c r="DL848" s="38"/>
      <c r="DM848" s="38"/>
      <c r="DN848" s="38"/>
      <c r="DO848" s="38"/>
      <c r="DP848" s="38"/>
      <c r="DQ848" s="38"/>
      <c r="DR848" s="38"/>
      <c r="DS848" s="38"/>
      <c r="DT848" s="38"/>
      <c r="DU848" s="38"/>
      <c r="DV848" s="38"/>
      <c r="DW848" s="38"/>
      <c r="DX848" s="38"/>
      <c r="DY848" s="38"/>
      <c r="DZ848" s="38"/>
      <c r="EA848" s="38"/>
      <c r="EB848" s="38"/>
      <c r="EC848" s="38"/>
      <c r="ED848" s="38"/>
      <c r="EE848" s="38"/>
      <c r="EF848" s="38"/>
      <c r="EG848" s="38"/>
      <c r="EH848" s="38"/>
      <c r="EI848" s="38"/>
      <c r="EJ848" s="38"/>
      <c r="EK848" s="38"/>
      <c r="EL848" s="38"/>
      <c r="EM848" s="38"/>
      <c r="EN848" s="38"/>
      <c r="EO848" s="38"/>
      <c r="EP848" s="38"/>
      <c r="EQ848" s="38"/>
      <c r="ER848" s="38"/>
      <c r="ES848" s="38"/>
      <c r="ET848" s="38"/>
      <c r="EU848" s="38"/>
      <c r="EV848" s="38"/>
      <c r="EW848" s="38"/>
      <c r="EX848" s="38"/>
      <c r="EY848" s="38"/>
      <c r="EZ848" s="38"/>
      <c r="FA848" s="38"/>
      <c r="FB848" s="38"/>
      <c r="FC848" s="38"/>
      <c r="FD848" s="38"/>
      <c r="FE848" s="38"/>
      <c r="FF848" s="38"/>
      <c r="FG848" s="38"/>
      <c r="FH848" s="38"/>
      <c r="FI848" s="38"/>
      <c r="FJ848" s="38"/>
      <c r="FK848" s="38"/>
      <c r="FL848" s="38"/>
      <c r="FM848" s="38"/>
      <c r="FN848" s="38"/>
      <c r="FO848" s="38"/>
      <c r="FP848" s="38"/>
      <c r="FQ848" s="38"/>
      <c r="FR848" s="38"/>
      <c r="FS848" s="38"/>
      <c r="FT848" s="38"/>
      <c r="FU848" s="38"/>
      <c r="FV848" s="38"/>
      <c r="FW848" s="38"/>
      <c r="FX848" s="38"/>
      <c r="FY848" s="38"/>
      <c r="FZ848" s="38"/>
      <c r="GA848" s="38"/>
      <c r="GB848" s="38"/>
      <c r="GC848" s="38"/>
      <c r="GD848" s="38"/>
      <c r="GE848" s="38"/>
      <c r="GF848" s="38"/>
      <c r="GG848" s="38"/>
      <c r="GH848" s="38"/>
      <c r="GI848" s="38"/>
      <c r="GJ848" s="38"/>
      <c r="GK848" s="38"/>
      <c r="GL848" s="38"/>
      <c r="GM848" s="38"/>
      <c r="GN848" s="38"/>
      <c r="GO848" s="38"/>
      <c r="GP848" s="38"/>
      <c r="GQ848" s="38"/>
      <c r="GR848" s="38"/>
      <c r="GS848" s="38"/>
      <c r="GT848" s="38"/>
      <c r="GU848" s="38"/>
      <c r="GV848" s="38"/>
      <c r="GW848" s="38"/>
      <c r="GX848" s="38"/>
      <c r="GY848" s="38"/>
      <c r="GZ848" s="38"/>
      <c r="HA848" s="38"/>
      <c r="HB848" s="38"/>
      <c r="HC848" s="38"/>
      <c r="HD848" s="38"/>
      <c r="HE848" s="38"/>
      <c r="HF848" s="38"/>
      <c r="HG848" s="38"/>
      <c r="HH848" s="38"/>
      <c r="HI848" s="38"/>
      <c r="HJ848" s="38"/>
      <c r="HK848" s="38"/>
      <c r="HL848" s="38"/>
      <c r="HM848" s="38"/>
      <c r="HN848" s="38"/>
      <c r="HO848" s="38"/>
      <c r="HP848" s="38"/>
      <c r="HQ848" s="38"/>
      <c r="HR848" s="38"/>
      <c r="HS848" s="38"/>
      <c r="HT848" s="38"/>
      <c r="HU848" s="38"/>
      <c r="HV848" s="38"/>
      <c r="HW848" s="38"/>
      <c r="HX848" s="38"/>
      <c r="HY848" s="38"/>
      <c r="HZ848" s="38"/>
      <c r="IA848" s="38"/>
      <c r="IB848" s="38"/>
      <c r="IC848" s="38"/>
      <c r="ID848" s="38"/>
      <c r="IE848" s="38"/>
      <c r="IF848" s="38"/>
      <c r="IG848" s="38"/>
      <c r="IH848" s="38"/>
    </row>
    <row r="849" ht="19.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38"/>
      <c r="DJ849" s="38"/>
      <c r="DK849" s="38"/>
      <c r="DL849" s="38"/>
      <c r="DM849" s="38"/>
      <c r="DN849" s="38"/>
      <c r="DO849" s="38"/>
      <c r="DP849" s="38"/>
      <c r="DQ849" s="38"/>
      <c r="DR849" s="38"/>
      <c r="DS849" s="38"/>
      <c r="DT849" s="38"/>
      <c r="DU849" s="38"/>
      <c r="DV849" s="38"/>
      <c r="DW849" s="38"/>
      <c r="DX849" s="38"/>
      <c r="DY849" s="38"/>
      <c r="DZ849" s="38"/>
      <c r="EA849" s="38"/>
      <c r="EB849" s="38"/>
      <c r="EC849" s="38"/>
      <c r="ED849" s="38"/>
      <c r="EE849" s="38"/>
      <c r="EF849" s="38"/>
      <c r="EG849" s="38"/>
      <c r="EH849" s="38"/>
      <c r="EI849" s="38"/>
      <c r="EJ849" s="38"/>
      <c r="EK849" s="38"/>
      <c r="EL849" s="38"/>
      <c r="EM849" s="38"/>
      <c r="EN849" s="38"/>
      <c r="EO849" s="38"/>
      <c r="EP849" s="38"/>
      <c r="EQ849" s="38"/>
      <c r="ER849" s="38"/>
      <c r="ES849" s="38"/>
      <c r="ET849" s="38"/>
      <c r="EU849" s="38"/>
      <c r="EV849" s="38"/>
      <c r="EW849" s="38"/>
      <c r="EX849" s="38"/>
      <c r="EY849" s="38"/>
      <c r="EZ849" s="38"/>
      <c r="FA849" s="38"/>
      <c r="FB849" s="38"/>
      <c r="FC849" s="38"/>
      <c r="FD849" s="38"/>
      <c r="FE849" s="38"/>
      <c r="FF849" s="38"/>
      <c r="FG849" s="38"/>
      <c r="FH849" s="38"/>
      <c r="FI849" s="38"/>
      <c r="FJ849" s="38"/>
      <c r="FK849" s="38"/>
      <c r="FL849" s="38"/>
      <c r="FM849" s="38"/>
      <c r="FN849" s="38"/>
      <c r="FO849" s="38"/>
      <c r="FP849" s="38"/>
      <c r="FQ849" s="38"/>
      <c r="FR849" s="38"/>
      <c r="FS849" s="38"/>
      <c r="FT849" s="38"/>
      <c r="FU849" s="38"/>
      <c r="FV849" s="38"/>
      <c r="FW849" s="38"/>
      <c r="FX849" s="38"/>
      <c r="FY849" s="38"/>
      <c r="FZ849" s="38"/>
      <c r="GA849" s="38"/>
      <c r="GB849" s="38"/>
      <c r="GC849" s="38"/>
      <c r="GD849" s="38"/>
      <c r="GE849" s="38"/>
      <c r="GF849" s="38"/>
      <c r="GG849" s="38"/>
      <c r="GH849" s="38"/>
      <c r="GI849" s="38"/>
      <c r="GJ849" s="38"/>
      <c r="GK849" s="38"/>
      <c r="GL849" s="38"/>
      <c r="GM849" s="38"/>
      <c r="GN849" s="38"/>
      <c r="GO849" s="38"/>
      <c r="GP849" s="38"/>
      <c r="GQ849" s="38"/>
      <c r="GR849" s="38"/>
      <c r="GS849" s="38"/>
      <c r="GT849" s="38"/>
      <c r="GU849" s="38"/>
      <c r="GV849" s="38"/>
      <c r="GW849" s="38"/>
      <c r="GX849" s="38"/>
      <c r="GY849" s="38"/>
      <c r="GZ849" s="38"/>
      <c r="HA849" s="38"/>
      <c r="HB849" s="38"/>
      <c r="HC849" s="38"/>
      <c r="HD849" s="38"/>
      <c r="HE849" s="38"/>
      <c r="HF849" s="38"/>
      <c r="HG849" s="38"/>
      <c r="HH849" s="38"/>
      <c r="HI849" s="38"/>
      <c r="HJ849" s="38"/>
      <c r="HK849" s="38"/>
      <c r="HL849" s="38"/>
      <c r="HM849" s="38"/>
      <c r="HN849" s="38"/>
      <c r="HO849" s="38"/>
      <c r="HP849" s="38"/>
      <c r="HQ849" s="38"/>
      <c r="HR849" s="38"/>
      <c r="HS849" s="38"/>
      <c r="HT849" s="38"/>
      <c r="HU849" s="38"/>
      <c r="HV849" s="38"/>
      <c r="HW849" s="38"/>
      <c r="HX849" s="38"/>
      <c r="HY849" s="38"/>
      <c r="HZ849" s="38"/>
      <c r="IA849" s="38"/>
      <c r="IB849" s="38"/>
      <c r="IC849" s="38"/>
      <c r="ID849" s="38"/>
      <c r="IE849" s="38"/>
      <c r="IF849" s="38"/>
      <c r="IG849" s="38"/>
      <c r="IH849" s="38"/>
    </row>
    <row r="850" ht="19.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  <c r="CH850" s="38"/>
      <c r="CI850" s="38"/>
      <c r="CJ850" s="38"/>
      <c r="CK850" s="38"/>
      <c r="CL850" s="38"/>
      <c r="CM850" s="38"/>
      <c r="CN850" s="38"/>
      <c r="CO850" s="38"/>
      <c r="CP850" s="38"/>
      <c r="CQ850" s="38"/>
      <c r="CR850" s="38"/>
      <c r="CS850" s="38"/>
      <c r="CT850" s="38"/>
      <c r="CU850" s="38"/>
      <c r="CV850" s="38"/>
      <c r="CW850" s="38"/>
      <c r="CX850" s="38"/>
      <c r="CY850" s="38"/>
      <c r="CZ850" s="38"/>
      <c r="DA850" s="38"/>
      <c r="DB850" s="38"/>
      <c r="DC850" s="38"/>
      <c r="DD850" s="38"/>
      <c r="DE850" s="38"/>
      <c r="DF850" s="38"/>
      <c r="DG850" s="38"/>
      <c r="DH850" s="38"/>
      <c r="DI850" s="38"/>
      <c r="DJ850" s="38"/>
      <c r="DK850" s="38"/>
      <c r="DL850" s="38"/>
      <c r="DM850" s="38"/>
      <c r="DN850" s="38"/>
      <c r="DO850" s="38"/>
      <c r="DP850" s="38"/>
      <c r="DQ850" s="38"/>
      <c r="DR850" s="38"/>
      <c r="DS850" s="38"/>
      <c r="DT850" s="38"/>
      <c r="DU850" s="38"/>
      <c r="DV850" s="38"/>
      <c r="DW850" s="38"/>
      <c r="DX850" s="38"/>
      <c r="DY850" s="38"/>
      <c r="DZ850" s="38"/>
      <c r="EA850" s="38"/>
      <c r="EB850" s="38"/>
      <c r="EC850" s="38"/>
      <c r="ED850" s="38"/>
      <c r="EE850" s="38"/>
      <c r="EF850" s="38"/>
      <c r="EG850" s="38"/>
      <c r="EH850" s="38"/>
      <c r="EI850" s="38"/>
      <c r="EJ850" s="38"/>
      <c r="EK850" s="38"/>
      <c r="EL850" s="38"/>
      <c r="EM850" s="38"/>
      <c r="EN850" s="38"/>
      <c r="EO850" s="38"/>
      <c r="EP850" s="38"/>
      <c r="EQ850" s="38"/>
      <c r="ER850" s="38"/>
      <c r="ES850" s="38"/>
      <c r="ET850" s="38"/>
      <c r="EU850" s="38"/>
      <c r="EV850" s="38"/>
      <c r="EW850" s="38"/>
      <c r="EX850" s="38"/>
      <c r="EY850" s="38"/>
      <c r="EZ850" s="38"/>
      <c r="FA850" s="38"/>
      <c r="FB850" s="38"/>
      <c r="FC850" s="38"/>
      <c r="FD850" s="38"/>
      <c r="FE850" s="38"/>
      <c r="FF850" s="38"/>
      <c r="FG850" s="38"/>
      <c r="FH850" s="38"/>
      <c r="FI850" s="38"/>
      <c r="FJ850" s="38"/>
      <c r="FK850" s="38"/>
      <c r="FL850" s="38"/>
      <c r="FM850" s="38"/>
      <c r="FN850" s="38"/>
      <c r="FO850" s="38"/>
      <c r="FP850" s="38"/>
      <c r="FQ850" s="38"/>
      <c r="FR850" s="38"/>
      <c r="FS850" s="38"/>
      <c r="FT850" s="38"/>
      <c r="FU850" s="38"/>
      <c r="FV850" s="38"/>
      <c r="FW850" s="38"/>
      <c r="FX850" s="38"/>
      <c r="FY850" s="38"/>
      <c r="FZ850" s="38"/>
      <c r="GA850" s="38"/>
      <c r="GB850" s="38"/>
      <c r="GC850" s="38"/>
      <c r="GD850" s="38"/>
      <c r="GE850" s="38"/>
      <c r="GF850" s="38"/>
      <c r="GG850" s="38"/>
      <c r="GH850" s="38"/>
      <c r="GI850" s="38"/>
      <c r="GJ850" s="38"/>
      <c r="GK850" s="38"/>
      <c r="GL850" s="38"/>
      <c r="GM850" s="38"/>
      <c r="GN850" s="38"/>
      <c r="GO850" s="38"/>
      <c r="GP850" s="38"/>
      <c r="GQ850" s="38"/>
      <c r="GR850" s="38"/>
      <c r="GS850" s="38"/>
      <c r="GT850" s="38"/>
      <c r="GU850" s="38"/>
      <c r="GV850" s="38"/>
      <c r="GW850" s="38"/>
      <c r="GX850" s="38"/>
      <c r="GY850" s="38"/>
      <c r="GZ850" s="38"/>
      <c r="HA850" s="38"/>
      <c r="HB850" s="38"/>
      <c r="HC850" s="38"/>
      <c r="HD850" s="38"/>
      <c r="HE850" s="38"/>
      <c r="HF850" s="38"/>
      <c r="HG850" s="38"/>
      <c r="HH850" s="38"/>
      <c r="HI850" s="38"/>
      <c r="HJ850" s="38"/>
      <c r="HK850" s="38"/>
      <c r="HL850" s="38"/>
      <c r="HM850" s="38"/>
      <c r="HN850" s="38"/>
      <c r="HO850" s="38"/>
      <c r="HP850" s="38"/>
      <c r="HQ850" s="38"/>
      <c r="HR850" s="38"/>
      <c r="HS850" s="38"/>
      <c r="HT850" s="38"/>
      <c r="HU850" s="38"/>
      <c r="HV850" s="38"/>
      <c r="HW850" s="38"/>
      <c r="HX850" s="38"/>
      <c r="HY850" s="38"/>
      <c r="HZ850" s="38"/>
      <c r="IA850" s="38"/>
      <c r="IB850" s="38"/>
      <c r="IC850" s="38"/>
      <c r="ID850" s="38"/>
      <c r="IE850" s="38"/>
      <c r="IF850" s="38"/>
      <c r="IG850" s="38"/>
      <c r="IH850" s="38"/>
    </row>
    <row r="851" ht="19.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38"/>
      <c r="DJ851" s="38"/>
      <c r="DK851" s="38"/>
      <c r="DL851" s="38"/>
      <c r="DM851" s="38"/>
      <c r="DN851" s="38"/>
      <c r="DO851" s="38"/>
      <c r="DP851" s="38"/>
      <c r="DQ851" s="38"/>
      <c r="DR851" s="38"/>
      <c r="DS851" s="38"/>
      <c r="DT851" s="38"/>
      <c r="DU851" s="38"/>
      <c r="DV851" s="38"/>
      <c r="DW851" s="38"/>
      <c r="DX851" s="38"/>
      <c r="DY851" s="38"/>
      <c r="DZ851" s="38"/>
      <c r="EA851" s="38"/>
      <c r="EB851" s="38"/>
      <c r="EC851" s="38"/>
      <c r="ED851" s="38"/>
      <c r="EE851" s="38"/>
      <c r="EF851" s="38"/>
      <c r="EG851" s="38"/>
      <c r="EH851" s="38"/>
      <c r="EI851" s="38"/>
      <c r="EJ851" s="38"/>
      <c r="EK851" s="38"/>
      <c r="EL851" s="38"/>
      <c r="EM851" s="38"/>
      <c r="EN851" s="38"/>
      <c r="EO851" s="38"/>
      <c r="EP851" s="38"/>
      <c r="EQ851" s="38"/>
      <c r="ER851" s="38"/>
      <c r="ES851" s="38"/>
      <c r="ET851" s="38"/>
      <c r="EU851" s="38"/>
      <c r="EV851" s="38"/>
      <c r="EW851" s="38"/>
      <c r="EX851" s="38"/>
      <c r="EY851" s="38"/>
      <c r="EZ851" s="38"/>
      <c r="FA851" s="38"/>
      <c r="FB851" s="38"/>
      <c r="FC851" s="38"/>
      <c r="FD851" s="38"/>
      <c r="FE851" s="38"/>
      <c r="FF851" s="38"/>
      <c r="FG851" s="38"/>
      <c r="FH851" s="38"/>
      <c r="FI851" s="38"/>
      <c r="FJ851" s="38"/>
      <c r="FK851" s="38"/>
      <c r="FL851" s="38"/>
      <c r="FM851" s="38"/>
      <c r="FN851" s="38"/>
      <c r="FO851" s="38"/>
      <c r="FP851" s="38"/>
      <c r="FQ851" s="38"/>
      <c r="FR851" s="38"/>
      <c r="FS851" s="38"/>
      <c r="FT851" s="38"/>
      <c r="FU851" s="38"/>
      <c r="FV851" s="38"/>
      <c r="FW851" s="38"/>
      <c r="FX851" s="38"/>
      <c r="FY851" s="38"/>
      <c r="FZ851" s="38"/>
      <c r="GA851" s="38"/>
      <c r="GB851" s="38"/>
      <c r="GC851" s="38"/>
      <c r="GD851" s="38"/>
      <c r="GE851" s="38"/>
      <c r="GF851" s="38"/>
      <c r="GG851" s="38"/>
      <c r="GH851" s="38"/>
      <c r="GI851" s="38"/>
      <c r="GJ851" s="38"/>
      <c r="GK851" s="38"/>
      <c r="GL851" s="38"/>
      <c r="GM851" s="38"/>
      <c r="GN851" s="38"/>
      <c r="GO851" s="38"/>
      <c r="GP851" s="38"/>
      <c r="GQ851" s="38"/>
      <c r="GR851" s="38"/>
      <c r="GS851" s="38"/>
      <c r="GT851" s="38"/>
      <c r="GU851" s="38"/>
      <c r="GV851" s="38"/>
      <c r="GW851" s="38"/>
      <c r="GX851" s="38"/>
      <c r="GY851" s="38"/>
      <c r="GZ851" s="38"/>
      <c r="HA851" s="38"/>
      <c r="HB851" s="38"/>
      <c r="HC851" s="38"/>
      <c r="HD851" s="38"/>
      <c r="HE851" s="38"/>
      <c r="HF851" s="38"/>
      <c r="HG851" s="38"/>
      <c r="HH851" s="38"/>
      <c r="HI851" s="38"/>
      <c r="HJ851" s="38"/>
      <c r="HK851" s="38"/>
      <c r="HL851" s="38"/>
      <c r="HM851" s="38"/>
      <c r="HN851" s="38"/>
      <c r="HO851" s="38"/>
      <c r="HP851" s="38"/>
      <c r="HQ851" s="38"/>
      <c r="HR851" s="38"/>
      <c r="HS851" s="38"/>
      <c r="HT851" s="38"/>
      <c r="HU851" s="38"/>
      <c r="HV851" s="38"/>
      <c r="HW851" s="38"/>
      <c r="HX851" s="38"/>
      <c r="HY851" s="38"/>
      <c r="HZ851" s="38"/>
      <c r="IA851" s="38"/>
      <c r="IB851" s="38"/>
      <c r="IC851" s="38"/>
      <c r="ID851" s="38"/>
      <c r="IE851" s="38"/>
      <c r="IF851" s="38"/>
      <c r="IG851" s="38"/>
      <c r="IH851" s="38"/>
    </row>
    <row r="852" ht="19.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  <c r="CH852" s="38"/>
      <c r="CI852" s="38"/>
      <c r="CJ852" s="38"/>
      <c r="CK852" s="38"/>
      <c r="CL852" s="38"/>
      <c r="CM852" s="38"/>
      <c r="CN852" s="38"/>
      <c r="CO852" s="38"/>
      <c r="CP852" s="38"/>
      <c r="CQ852" s="38"/>
      <c r="CR852" s="38"/>
      <c r="CS852" s="38"/>
      <c r="CT852" s="38"/>
      <c r="CU852" s="38"/>
      <c r="CV852" s="38"/>
      <c r="CW852" s="38"/>
      <c r="CX852" s="38"/>
      <c r="CY852" s="38"/>
      <c r="CZ852" s="38"/>
      <c r="DA852" s="38"/>
      <c r="DB852" s="38"/>
      <c r="DC852" s="38"/>
      <c r="DD852" s="38"/>
      <c r="DE852" s="38"/>
      <c r="DF852" s="38"/>
      <c r="DG852" s="38"/>
      <c r="DH852" s="38"/>
      <c r="DI852" s="38"/>
      <c r="DJ852" s="38"/>
      <c r="DK852" s="38"/>
      <c r="DL852" s="38"/>
      <c r="DM852" s="38"/>
      <c r="DN852" s="38"/>
      <c r="DO852" s="38"/>
      <c r="DP852" s="38"/>
      <c r="DQ852" s="38"/>
      <c r="DR852" s="38"/>
      <c r="DS852" s="38"/>
      <c r="DT852" s="38"/>
      <c r="DU852" s="38"/>
      <c r="DV852" s="38"/>
      <c r="DW852" s="38"/>
      <c r="DX852" s="38"/>
      <c r="DY852" s="38"/>
      <c r="DZ852" s="38"/>
      <c r="EA852" s="38"/>
      <c r="EB852" s="38"/>
      <c r="EC852" s="38"/>
      <c r="ED852" s="38"/>
      <c r="EE852" s="38"/>
      <c r="EF852" s="38"/>
      <c r="EG852" s="38"/>
      <c r="EH852" s="38"/>
      <c r="EI852" s="38"/>
      <c r="EJ852" s="38"/>
      <c r="EK852" s="38"/>
      <c r="EL852" s="38"/>
      <c r="EM852" s="38"/>
      <c r="EN852" s="38"/>
      <c r="EO852" s="38"/>
      <c r="EP852" s="38"/>
      <c r="EQ852" s="38"/>
      <c r="ER852" s="38"/>
      <c r="ES852" s="38"/>
      <c r="ET852" s="38"/>
      <c r="EU852" s="38"/>
      <c r="EV852" s="38"/>
      <c r="EW852" s="38"/>
      <c r="EX852" s="38"/>
      <c r="EY852" s="38"/>
      <c r="EZ852" s="38"/>
      <c r="FA852" s="38"/>
      <c r="FB852" s="38"/>
      <c r="FC852" s="38"/>
      <c r="FD852" s="38"/>
      <c r="FE852" s="38"/>
      <c r="FF852" s="38"/>
      <c r="FG852" s="38"/>
      <c r="FH852" s="38"/>
      <c r="FI852" s="38"/>
      <c r="FJ852" s="38"/>
      <c r="FK852" s="38"/>
      <c r="FL852" s="38"/>
      <c r="FM852" s="38"/>
      <c r="FN852" s="38"/>
      <c r="FO852" s="38"/>
      <c r="FP852" s="38"/>
      <c r="FQ852" s="38"/>
      <c r="FR852" s="38"/>
      <c r="FS852" s="38"/>
      <c r="FT852" s="38"/>
      <c r="FU852" s="38"/>
      <c r="FV852" s="38"/>
      <c r="FW852" s="38"/>
      <c r="FX852" s="38"/>
      <c r="FY852" s="38"/>
      <c r="FZ852" s="38"/>
      <c r="GA852" s="38"/>
      <c r="GB852" s="38"/>
      <c r="GC852" s="38"/>
      <c r="GD852" s="38"/>
      <c r="GE852" s="38"/>
      <c r="GF852" s="38"/>
      <c r="GG852" s="38"/>
      <c r="GH852" s="38"/>
      <c r="GI852" s="38"/>
      <c r="GJ852" s="38"/>
      <c r="GK852" s="38"/>
      <c r="GL852" s="38"/>
      <c r="GM852" s="38"/>
      <c r="GN852" s="38"/>
      <c r="GO852" s="38"/>
      <c r="GP852" s="38"/>
      <c r="GQ852" s="38"/>
      <c r="GR852" s="38"/>
      <c r="GS852" s="38"/>
      <c r="GT852" s="38"/>
      <c r="GU852" s="38"/>
      <c r="GV852" s="38"/>
      <c r="GW852" s="38"/>
      <c r="GX852" s="38"/>
      <c r="GY852" s="38"/>
      <c r="GZ852" s="38"/>
      <c r="HA852" s="38"/>
      <c r="HB852" s="38"/>
      <c r="HC852" s="38"/>
      <c r="HD852" s="38"/>
      <c r="HE852" s="38"/>
      <c r="HF852" s="38"/>
      <c r="HG852" s="38"/>
      <c r="HH852" s="38"/>
      <c r="HI852" s="38"/>
      <c r="HJ852" s="38"/>
      <c r="HK852" s="38"/>
      <c r="HL852" s="38"/>
      <c r="HM852" s="38"/>
      <c r="HN852" s="38"/>
      <c r="HO852" s="38"/>
      <c r="HP852" s="38"/>
      <c r="HQ852" s="38"/>
      <c r="HR852" s="38"/>
      <c r="HS852" s="38"/>
      <c r="HT852" s="38"/>
      <c r="HU852" s="38"/>
      <c r="HV852" s="38"/>
      <c r="HW852" s="38"/>
      <c r="HX852" s="38"/>
      <c r="HY852" s="38"/>
      <c r="HZ852" s="38"/>
      <c r="IA852" s="38"/>
      <c r="IB852" s="38"/>
      <c r="IC852" s="38"/>
      <c r="ID852" s="38"/>
      <c r="IE852" s="38"/>
      <c r="IF852" s="38"/>
      <c r="IG852" s="38"/>
      <c r="IH852" s="38"/>
    </row>
    <row r="853" ht="19.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  <c r="CH853" s="38"/>
      <c r="CI853" s="38"/>
      <c r="CJ853" s="38"/>
      <c r="CK853" s="38"/>
      <c r="CL853" s="38"/>
      <c r="CM853" s="38"/>
      <c r="CN853" s="38"/>
      <c r="CO853" s="38"/>
      <c r="CP853" s="38"/>
      <c r="CQ853" s="38"/>
      <c r="CR853" s="38"/>
      <c r="CS853" s="38"/>
      <c r="CT853" s="38"/>
      <c r="CU853" s="38"/>
      <c r="CV853" s="38"/>
      <c r="CW853" s="38"/>
      <c r="CX853" s="38"/>
      <c r="CY853" s="38"/>
      <c r="CZ853" s="38"/>
      <c r="DA853" s="38"/>
      <c r="DB853" s="38"/>
      <c r="DC853" s="38"/>
      <c r="DD853" s="38"/>
      <c r="DE853" s="38"/>
      <c r="DF853" s="38"/>
      <c r="DG853" s="38"/>
      <c r="DH853" s="38"/>
      <c r="DI853" s="38"/>
      <c r="DJ853" s="38"/>
      <c r="DK853" s="38"/>
      <c r="DL853" s="38"/>
      <c r="DM853" s="38"/>
      <c r="DN853" s="38"/>
      <c r="DO853" s="38"/>
      <c r="DP853" s="38"/>
      <c r="DQ853" s="38"/>
      <c r="DR853" s="38"/>
      <c r="DS853" s="38"/>
      <c r="DT853" s="38"/>
      <c r="DU853" s="38"/>
      <c r="DV853" s="38"/>
      <c r="DW853" s="38"/>
      <c r="DX853" s="38"/>
      <c r="DY853" s="38"/>
      <c r="DZ853" s="38"/>
      <c r="EA853" s="38"/>
      <c r="EB853" s="38"/>
      <c r="EC853" s="38"/>
      <c r="ED853" s="38"/>
      <c r="EE853" s="38"/>
      <c r="EF853" s="38"/>
      <c r="EG853" s="38"/>
      <c r="EH853" s="38"/>
      <c r="EI853" s="38"/>
      <c r="EJ853" s="38"/>
      <c r="EK853" s="38"/>
      <c r="EL853" s="38"/>
      <c r="EM853" s="38"/>
      <c r="EN853" s="38"/>
      <c r="EO853" s="38"/>
      <c r="EP853" s="38"/>
      <c r="EQ853" s="38"/>
      <c r="ER853" s="38"/>
      <c r="ES853" s="38"/>
      <c r="ET853" s="38"/>
      <c r="EU853" s="38"/>
      <c r="EV853" s="38"/>
      <c r="EW853" s="38"/>
      <c r="EX853" s="38"/>
      <c r="EY853" s="38"/>
      <c r="EZ853" s="38"/>
      <c r="FA853" s="38"/>
      <c r="FB853" s="38"/>
      <c r="FC853" s="38"/>
      <c r="FD853" s="38"/>
      <c r="FE853" s="38"/>
      <c r="FF853" s="38"/>
      <c r="FG853" s="38"/>
      <c r="FH853" s="38"/>
      <c r="FI853" s="38"/>
      <c r="FJ853" s="38"/>
      <c r="FK853" s="38"/>
      <c r="FL853" s="38"/>
      <c r="FM853" s="38"/>
      <c r="FN853" s="38"/>
      <c r="FO853" s="38"/>
      <c r="FP853" s="38"/>
      <c r="FQ853" s="38"/>
      <c r="FR853" s="38"/>
      <c r="FS853" s="38"/>
      <c r="FT853" s="38"/>
      <c r="FU853" s="38"/>
      <c r="FV853" s="38"/>
      <c r="FW853" s="38"/>
      <c r="FX853" s="38"/>
      <c r="FY853" s="38"/>
      <c r="FZ853" s="38"/>
      <c r="GA853" s="38"/>
      <c r="GB853" s="38"/>
      <c r="GC853" s="38"/>
      <c r="GD853" s="38"/>
      <c r="GE853" s="38"/>
      <c r="GF853" s="38"/>
      <c r="GG853" s="38"/>
      <c r="GH853" s="38"/>
      <c r="GI853" s="38"/>
      <c r="GJ853" s="38"/>
      <c r="GK853" s="38"/>
      <c r="GL853" s="38"/>
      <c r="GM853" s="38"/>
      <c r="GN853" s="38"/>
      <c r="GO853" s="38"/>
      <c r="GP853" s="38"/>
      <c r="GQ853" s="38"/>
      <c r="GR853" s="38"/>
      <c r="GS853" s="38"/>
      <c r="GT853" s="38"/>
      <c r="GU853" s="38"/>
      <c r="GV853" s="38"/>
      <c r="GW853" s="38"/>
      <c r="GX853" s="38"/>
      <c r="GY853" s="38"/>
      <c r="GZ853" s="38"/>
      <c r="HA853" s="38"/>
      <c r="HB853" s="38"/>
      <c r="HC853" s="38"/>
      <c r="HD853" s="38"/>
      <c r="HE853" s="38"/>
      <c r="HF853" s="38"/>
      <c r="HG853" s="38"/>
      <c r="HH853" s="38"/>
      <c r="HI853" s="38"/>
      <c r="HJ853" s="38"/>
      <c r="HK853" s="38"/>
      <c r="HL853" s="38"/>
      <c r="HM853" s="38"/>
      <c r="HN853" s="38"/>
      <c r="HO853" s="38"/>
      <c r="HP853" s="38"/>
      <c r="HQ853" s="38"/>
      <c r="HR853" s="38"/>
      <c r="HS853" s="38"/>
      <c r="HT853" s="38"/>
      <c r="HU853" s="38"/>
      <c r="HV853" s="38"/>
      <c r="HW853" s="38"/>
      <c r="HX853" s="38"/>
      <c r="HY853" s="38"/>
      <c r="HZ853" s="38"/>
      <c r="IA853" s="38"/>
      <c r="IB853" s="38"/>
      <c r="IC853" s="38"/>
      <c r="ID853" s="38"/>
      <c r="IE853" s="38"/>
      <c r="IF853" s="38"/>
      <c r="IG853" s="38"/>
      <c r="IH853" s="38"/>
    </row>
    <row r="854" ht="19.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38"/>
      <c r="DJ854" s="38"/>
      <c r="DK854" s="38"/>
      <c r="DL854" s="38"/>
      <c r="DM854" s="38"/>
      <c r="DN854" s="38"/>
      <c r="DO854" s="38"/>
      <c r="DP854" s="38"/>
      <c r="DQ854" s="38"/>
      <c r="DR854" s="38"/>
      <c r="DS854" s="38"/>
      <c r="DT854" s="38"/>
      <c r="DU854" s="38"/>
      <c r="DV854" s="38"/>
      <c r="DW854" s="38"/>
      <c r="DX854" s="38"/>
      <c r="DY854" s="38"/>
      <c r="DZ854" s="38"/>
      <c r="EA854" s="38"/>
      <c r="EB854" s="38"/>
      <c r="EC854" s="38"/>
      <c r="ED854" s="38"/>
      <c r="EE854" s="38"/>
      <c r="EF854" s="38"/>
      <c r="EG854" s="38"/>
      <c r="EH854" s="38"/>
      <c r="EI854" s="38"/>
      <c r="EJ854" s="38"/>
      <c r="EK854" s="38"/>
      <c r="EL854" s="38"/>
      <c r="EM854" s="38"/>
      <c r="EN854" s="38"/>
      <c r="EO854" s="38"/>
      <c r="EP854" s="38"/>
      <c r="EQ854" s="38"/>
      <c r="ER854" s="38"/>
      <c r="ES854" s="38"/>
      <c r="ET854" s="38"/>
      <c r="EU854" s="38"/>
      <c r="EV854" s="38"/>
      <c r="EW854" s="38"/>
      <c r="EX854" s="38"/>
      <c r="EY854" s="38"/>
      <c r="EZ854" s="38"/>
      <c r="FA854" s="38"/>
      <c r="FB854" s="38"/>
      <c r="FC854" s="38"/>
      <c r="FD854" s="38"/>
      <c r="FE854" s="38"/>
      <c r="FF854" s="38"/>
      <c r="FG854" s="38"/>
      <c r="FH854" s="38"/>
      <c r="FI854" s="38"/>
      <c r="FJ854" s="38"/>
      <c r="FK854" s="38"/>
      <c r="FL854" s="38"/>
      <c r="FM854" s="38"/>
      <c r="FN854" s="38"/>
      <c r="FO854" s="38"/>
      <c r="FP854" s="38"/>
      <c r="FQ854" s="38"/>
      <c r="FR854" s="38"/>
      <c r="FS854" s="38"/>
      <c r="FT854" s="38"/>
      <c r="FU854" s="38"/>
      <c r="FV854" s="38"/>
      <c r="FW854" s="38"/>
      <c r="FX854" s="38"/>
      <c r="FY854" s="38"/>
      <c r="FZ854" s="38"/>
      <c r="GA854" s="38"/>
      <c r="GB854" s="38"/>
      <c r="GC854" s="38"/>
      <c r="GD854" s="38"/>
      <c r="GE854" s="38"/>
      <c r="GF854" s="38"/>
      <c r="GG854" s="38"/>
      <c r="GH854" s="38"/>
      <c r="GI854" s="38"/>
      <c r="GJ854" s="38"/>
      <c r="GK854" s="38"/>
      <c r="GL854" s="38"/>
      <c r="GM854" s="38"/>
      <c r="GN854" s="38"/>
      <c r="GO854" s="38"/>
      <c r="GP854" s="38"/>
      <c r="GQ854" s="38"/>
      <c r="GR854" s="38"/>
      <c r="GS854" s="38"/>
      <c r="GT854" s="38"/>
      <c r="GU854" s="38"/>
      <c r="GV854" s="38"/>
      <c r="GW854" s="38"/>
      <c r="GX854" s="38"/>
      <c r="GY854" s="38"/>
      <c r="GZ854" s="38"/>
      <c r="HA854" s="38"/>
      <c r="HB854" s="38"/>
      <c r="HC854" s="38"/>
      <c r="HD854" s="38"/>
      <c r="HE854" s="38"/>
      <c r="HF854" s="38"/>
      <c r="HG854" s="38"/>
      <c r="HH854" s="38"/>
      <c r="HI854" s="38"/>
      <c r="HJ854" s="38"/>
      <c r="HK854" s="38"/>
      <c r="HL854" s="38"/>
      <c r="HM854" s="38"/>
      <c r="HN854" s="38"/>
      <c r="HO854" s="38"/>
      <c r="HP854" s="38"/>
      <c r="HQ854" s="38"/>
      <c r="HR854" s="38"/>
      <c r="HS854" s="38"/>
      <c r="HT854" s="38"/>
      <c r="HU854" s="38"/>
      <c r="HV854" s="38"/>
      <c r="HW854" s="38"/>
      <c r="HX854" s="38"/>
      <c r="HY854" s="38"/>
      <c r="HZ854" s="38"/>
      <c r="IA854" s="38"/>
      <c r="IB854" s="38"/>
      <c r="IC854" s="38"/>
      <c r="ID854" s="38"/>
      <c r="IE854" s="38"/>
      <c r="IF854" s="38"/>
      <c r="IG854" s="38"/>
      <c r="IH854" s="38"/>
    </row>
    <row r="855" ht="19.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38"/>
      <c r="DJ855" s="38"/>
      <c r="DK855" s="38"/>
      <c r="DL855" s="38"/>
      <c r="DM855" s="38"/>
      <c r="DN855" s="38"/>
      <c r="DO855" s="38"/>
      <c r="DP855" s="38"/>
      <c r="DQ855" s="38"/>
      <c r="DR855" s="38"/>
      <c r="DS855" s="38"/>
      <c r="DT855" s="38"/>
      <c r="DU855" s="38"/>
      <c r="DV855" s="38"/>
      <c r="DW855" s="38"/>
      <c r="DX855" s="38"/>
      <c r="DY855" s="38"/>
      <c r="DZ855" s="38"/>
      <c r="EA855" s="38"/>
      <c r="EB855" s="38"/>
      <c r="EC855" s="38"/>
      <c r="ED855" s="38"/>
      <c r="EE855" s="38"/>
      <c r="EF855" s="38"/>
      <c r="EG855" s="38"/>
      <c r="EH855" s="38"/>
      <c r="EI855" s="38"/>
      <c r="EJ855" s="38"/>
      <c r="EK855" s="38"/>
      <c r="EL855" s="38"/>
      <c r="EM855" s="38"/>
      <c r="EN855" s="38"/>
      <c r="EO855" s="38"/>
      <c r="EP855" s="38"/>
      <c r="EQ855" s="38"/>
      <c r="ER855" s="38"/>
      <c r="ES855" s="38"/>
      <c r="ET855" s="38"/>
      <c r="EU855" s="38"/>
      <c r="EV855" s="38"/>
      <c r="EW855" s="38"/>
      <c r="EX855" s="38"/>
      <c r="EY855" s="38"/>
      <c r="EZ855" s="38"/>
      <c r="FA855" s="38"/>
      <c r="FB855" s="38"/>
      <c r="FC855" s="38"/>
      <c r="FD855" s="38"/>
      <c r="FE855" s="38"/>
      <c r="FF855" s="38"/>
      <c r="FG855" s="38"/>
      <c r="FH855" s="38"/>
      <c r="FI855" s="38"/>
      <c r="FJ855" s="38"/>
      <c r="FK855" s="38"/>
      <c r="FL855" s="38"/>
      <c r="FM855" s="38"/>
      <c r="FN855" s="38"/>
      <c r="FO855" s="38"/>
      <c r="FP855" s="38"/>
      <c r="FQ855" s="38"/>
      <c r="FR855" s="38"/>
      <c r="FS855" s="38"/>
      <c r="FT855" s="38"/>
      <c r="FU855" s="38"/>
      <c r="FV855" s="38"/>
      <c r="FW855" s="38"/>
      <c r="FX855" s="38"/>
      <c r="FY855" s="38"/>
      <c r="FZ855" s="38"/>
      <c r="GA855" s="38"/>
      <c r="GB855" s="38"/>
      <c r="GC855" s="38"/>
      <c r="GD855" s="38"/>
      <c r="GE855" s="38"/>
      <c r="GF855" s="38"/>
      <c r="GG855" s="38"/>
      <c r="GH855" s="38"/>
      <c r="GI855" s="38"/>
      <c r="GJ855" s="38"/>
      <c r="GK855" s="38"/>
      <c r="GL855" s="38"/>
      <c r="GM855" s="38"/>
      <c r="GN855" s="38"/>
      <c r="GO855" s="38"/>
      <c r="GP855" s="38"/>
      <c r="GQ855" s="38"/>
      <c r="GR855" s="38"/>
      <c r="GS855" s="38"/>
      <c r="GT855" s="38"/>
      <c r="GU855" s="38"/>
      <c r="GV855" s="38"/>
      <c r="GW855" s="38"/>
      <c r="GX855" s="38"/>
      <c r="GY855" s="38"/>
      <c r="GZ855" s="38"/>
      <c r="HA855" s="38"/>
      <c r="HB855" s="38"/>
      <c r="HC855" s="38"/>
      <c r="HD855" s="38"/>
      <c r="HE855" s="38"/>
      <c r="HF855" s="38"/>
      <c r="HG855" s="38"/>
      <c r="HH855" s="38"/>
      <c r="HI855" s="38"/>
      <c r="HJ855" s="38"/>
      <c r="HK855" s="38"/>
      <c r="HL855" s="38"/>
      <c r="HM855" s="38"/>
      <c r="HN855" s="38"/>
      <c r="HO855" s="38"/>
      <c r="HP855" s="38"/>
      <c r="HQ855" s="38"/>
      <c r="HR855" s="38"/>
      <c r="HS855" s="38"/>
      <c r="HT855" s="38"/>
      <c r="HU855" s="38"/>
      <c r="HV855" s="38"/>
      <c r="HW855" s="38"/>
      <c r="HX855" s="38"/>
      <c r="HY855" s="38"/>
      <c r="HZ855" s="38"/>
      <c r="IA855" s="38"/>
      <c r="IB855" s="38"/>
      <c r="IC855" s="38"/>
      <c r="ID855" s="38"/>
      <c r="IE855" s="38"/>
      <c r="IF855" s="38"/>
      <c r="IG855" s="38"/>
      <c r="IH855" s="38"/>
    </row>
    <row r="856" ht="19.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  <c r="CH856" s="38"/>
      <c r="CI856" s="38"/>
      <c r="CJ856" s="38"/>
      <c r="CK856" s="38"/>
      <c r="CL856" s="38"/>
      <c r="CM856" s="38"/>
      <c r="CN856" s="38"/>
      <c r="CO856" s="38"/>
      <c r="CP856" s="38"/>
      <c r="CQ856" s="38"/>
      <c r="CR856" s="38"/>
      <c r="CS856" s="38"/>
      <c r="CT856" s="38"/>
      <c r="CU856" s="38"/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38"/>
      <c r="DJ856" s="38"/>
      <c r="DK856" s="38"/>
      <c r="DL856" s="38"/>
      <c r="DM856" s="38"/>
      <c r="DN856" s="38"/>
      <c r="DO856" s="38"/>
      <c r="DP856" s="38"/>
      <c r="DQ856" s="38"/>
      <c r="DR856" s="38"/>
      <c r="DS856" s="38"/>
      <c r="DT856" s="38"/>
      <c r="DU856" s="38"/>
      <c r="DV856" s="38"/>
      <c r="DW856" s="38"/>
      <c r="DX856" s="38"/>
      <c r="DY856" s="38"/>
      <c r="DZ856" s="38"/>
      <c r="EA856" s="38"/>
      <c r="EB856" s="38"/>
      <c r="EC856" s="38"/>
      <c r="ED856" s="38"/>
      <c r="EE856" s="38"/>
      <c r="EF856" s="38"/>
      <c r="EG856" s="38"/>
      <c r="EH856" s="38"/>
      <c r="EI856" s="38"/>
      <c r="EJ856" s="38"/>
      <c r="EK856" s="38"/>
      <c r="EL856" s="38"/>
      <c r="EM856" s="38"/>
      <c r="EN856" s="38"/>
      <c r="EO856" s="38"/>
      <c r="EP856" s="38"/>
      <c r="EQ856" s="38"/>
      <c r="ER856" s="38"/>
      <c r="ES856" s="38"/>
      <c r="ET856" s="38"/>
      <c r="EU856" s="38"/>
      <c r="EV856" s="38"/>
      <c r="EW856" s="38"/>
      <c r="EX856" s="38"/>
      <c r="EY856" s="38"/>
      <c r="EZ856" s="38"/>
      <c r="FA856" s="38"/>
      <c r="FB856" s="38"/>
      <c r="FC856" s="38"/>
      <c r="FD856" s="38"/>
      <c r="FE856" s="38"/>
      <c r="FF856" s="38"/>
      <c r="FG856" s="38"/>
      <c r="FH856" s="38"/>
      <c r="FI856" s="38"/>
      <c r="FJ856" s="38"/>
      <c r="FK856" s="38"/>
      <c r="FL856" s="38"/>
      <c r="FM856" s="38"/>
      <c r="FN856" s="38"/>
      <c r="FO856" s="38"/>
      <c r="FP856" s="38"/>
      <c r="FQ856" s="38"/>
      <c r="FR856" s="38"/>
      <c r="FS856" s="38"/>
      <c r="FT856" s="38"/>
      <c r="FU856" s="38"/>
      <c r="FV856" s="38"/>
      <c r="FW856" s="38"/>
      <c r="FX856" s="38"/>
      <c r="FY856" s="38"/>
      <c r="FZ856" s="38"/>
      <c r="GA856" s="38"/>
      <c r="GB856" s="38"/>
      <c r="GC856" s="38"/>
      <c r="GD856" s="38"/>
      <c r="GE856" s="38"/>
      <c r="GF856" s="38"/>
      <c r="GG856" s="38"/>
      <c r="GH856" s="38"/>
      <c r="GI856" s="38"/>
      <c r="GJ856" s="38"/>
      <c r="GK856" s="38"/>
      <c r="GL856" s="38"/>
      <c r="GM856" s="38"/>
      <c r="GN856" s="38"/>
      <c r="GO856" s="38"/>
      <c r="GP856" s="38"/>
      <c r="GQ856" s="38"/>
      <c r="GR856" s="38"/>
      <c r="GS856" s="38"/>
      <c r="GT856" s="38"/>
      <c r="GU856" s="38"/>
      <c r="GV856" s="38"/>
      <c r="GW856" s="38"/>
      <c r="GX856" s="38"/>
      <c r="GY856" s="38"/>
      <c r="GZ856" s="38"/>
      <c r="HA856" s="38"/>
      <c r="HB856" s="38"/>
      <c r="HC856" s="38"/>
      <c r="HD856" s="38"/>
      <c r="HE856" s="38"/>
      <c r="HF856" s="38"/>
      <c r="HG856" s="38"/>
      <c r="HH856" s="38"/>
      <c r="HI856" s="38"/>
      <c r="HJ856" s="38"/>
      <c r="HK856" s="38"/>
      <c r="HL856" s="38"/>
      <c r="HM856" s="38"/>
      <c r="HN856" s="38"/>
      <c r="HO856" s="38"/>
      <c r="HP856" s="38"/>
      <c r="HQ856" s="38"/>
      <c r="HR856" s="38"/>
      <c r="HS856" s="38"/>
      <c r="HT856" s="38"/>
      <c r="HU856" s="38"/>
      <c r="HV856" s="38"/>
      <c r="HW856" s="38"/>
      <c r="HX856" s="38"/>
      <c r="HY856" s="38"/>
      <c r="HZ856" s="38"/>
      <c r="IA856" s="38"/>
      <c r="IB856" s="38"/>
      <c r="IC856" s="38"/>
      <c r="ID856" s="38"/>
      <c r="IE856" s="38"/>
      <c r="IF856" s="38"/>
      <c r="IG856" s="38"/>
      <c r="IH856" s="38"/>
    </row>
    <row r="857" ht="19.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38"/>
      <c r="DJ857" s="38"/>
      <c r="DK857" s="38"/>
      <c r="DL857" s="38"/>
      <c r="DM857" s="38"/>
      <c r="DN857" s="38"/>
      <c r="DO857" s="38"/>
      <c r="DP857" s="38"/>
      <c r="DQ857" s="38"/>
      <c r="DR857" s="38"/>
      <c r="DS857" s="38"/>
      <c r="DT857" s="38"/>
      <c r="DU857" s="38"/>
      <c r="DV857" s="38"/>
      <c r="DW857" s="38"/>
      <c r="DX857" s="38"/>
      <c r="DY857" s="38"/>
      <c r="DZ857" s="38"/>
      <c r="EA857" s="38"/>
      <c r="EB857" s="38"/>
      <c r="EC857" s="38"/>
      <c r="ED857" s="38"/>
      <c r="EE857" s="38"/>
      <c r="EF857" s="38"/>
      <c r="EG857" s="38"/>
      <c r="EH857" s="38"/>
      <c r="EI857" s="38"/>
      <c r="EJ857" s="38"/>
      <c r="EK857" s="38"/>
      <c r="EL857" s="38"/>
      <c r="EM857" s="38"/>
      <c r="EN857" s="38"/>
      <c r="EO857" s="38"/>
      <c r="EP857" s="38"/>
      <c r="EQ857" s="38"/>
      <c r="ER857" s="38"/>
      <c r="ES857" s="38"/>
      <c r="ET857" s="38"/>
      <c r="EU857" s="38"/>
      <c r="EV857" s="38"/>
      <c r="EW857" s="38"/>
      <c r="EX857" s="38"/>
      <c r="EY857" s="38"/>
      <c r="EZ857" s="38"/>
      <c r="FA857" s="38"/>
      <c r="FB857" s="38"/>
      <c r="FC857" s="38"/>
      <c r="FD857" s="38"/>
      <c r="FE857" s="38"/>
      <c r="FF857" s="38"/>
      <c r="FG857" s="38"/>
      <c r="FH857" s="38"/>
      <c r="FI857" s="38"/>
      <c r="FJ857" s="38"/>
      <c r="FK857" s="38"/>
      <c r="FL857" s="38"/>
      <c r="FM857" s="38"/>
      <c r="FN857" s="38"/>
      <c r="FO857" s="38"/>
      <c r="FP857" s="38"/>
      <c r="FQ857" s="38"/>
      <c r="FR857" s="38"/>
      <c r="FS857" s="38"/>
      <c r="FT857" s="38"/>
      <c r="FU857" s="38"/>
      <c r="FV857" s="38"/>
      <c r="FW857" s="38"/>
      <c r="FX857" s="38"/>
      <c r="FY857" s="38"/>
      <c r="FZ857" s="38"/>
      <c r="GA857" s="38"/>
      <c r="GB857" s="38"/>
      <c r="GC857" s="38"/>
      <c r="GD857" s="38"/>
      <c r="GE857" s="38"/>
      <c r="GF857" s="38"/>
      <c r="GG857" s="38"/>
      <c r="GH857" s="38"/>
      <c r="GI857" s="38"/>
      <c r="GJ857" s="38"/>
      <c r="GK857" s="38"/>
      <c r="GL857" s="38"/>
      <c r="GM857" s="38"/>
      <c r="GN857" s="38"/>
      <c r="GO857" s="38"/>
      <c r="GP857" s="38"/>
      <c r="GQ857" s="38"/>
      <c r="GR857" s="38"/>
      <c r="GS857" s="38"/>
      <c r="GT857" s="38"/>
      <c r="GU857" s="38"/>
      <c r="GV857" s="38"/>
      <c r="GW857" s="38"/>
      <c r="GX857" s="38"/>
      <c r="GY857" s="38"/>
      <c r="GZ857" s="38"/>
      <c r="HA857" s="38"/>
      <c r="HB857" s="38"/>
      <c r="HC857" s="38"/>
      <c r="HD857" s="38"/>
      <c r="HE857" s="38"/>
      <c r="HF857" s="38"/>
      <c r="HG857" s="38"/>
      <c r="HH857" s="38"/>
      <c r="HI857" s="38"/>
      <c r="HJ857" s="38"/>
      <c r="HK857" s="38"/>
      <c r="HL857" s="38"/>
      <c r="HM857" s="38"/>
      <c r="HN857" s="38"/>
      <c r="HO857" s="38"/>
      <c r="HP857" s="38"/>
      <c r="HQ857" s="38"/>
      <c r="HR857" s="38"/>
      <c r="HS857" s="38"/>
      <c r="HT857" s="38"/>
      <c r="HU857" s="38"/>
      <c r="HV857" s="38"/>
      <c r="HW857" s="38"/>
      <c r="HX857" s="38"/>
      <c r="HY857" s="38"/>
      <c r="HZ857" s="38"/>
      <c r="IA857" s="38"/>
      <c r="IB857" s="38"/>
      <c r="IC857" s="38"/>
      <c r="ID857" s="38"/>
      <c r="IE857" s="38"/>
      <c r="IF857" s="38"/>
      <c r="IG857" s="38"/>
      <c r="IH857" s="38"/>
    </row>
    <row r="858" ht="19.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38"/>
      <c r="DJ858" s="38"/>
      <c r="DK858" s="38"/>
      <c r="DL858" s="38"/>
      <c r="DM858" s="38"/>
      <c r="DN858" s="38"/>
      <c r="DO858" s="38"/>
      <c r="DP858" s="38"/>
      <c r="DQ858" s="38"/>
      <c r="DR858" s="38"/>
      <c r="DS858" s="38"/>
      <c r="DT858" s="38"/>
      <c r="DU858" s="38"/>
      <c r="DV858" s="38"/>
      <c r="DW858" s="38"/>
      <c r="DX858" s="38"/>
      <c r="DY858" s="38"/>
      <c r="DZ858" s="38"/>
      <c r="EA858" s="38"/>
      <c r="EB858" s="38"/>
      <c r="EC858" s="38"/>
      <c r="ED858" s="38"/>
      <c r="EE858" s="38"/>
      <c r="EF858" s="38"/>
      <c r="EG858" s="38"/>
      <c r="EH858" s="38"/>
      <c r="EI858" s="38"/>
      <c r="EJ858" s="38"/>
      <c r="EK858" s="38"/>
      <c r="EL858" s="38"/>
      <c r="EM858" s="38"/>
      <c r="EN858" s="38"/>
      <c r="EO858" s="38"/>
      <c r="EP858" s="38"/>
      <c r="EQ858" s="38"/>
      <c r="ER858" s="38"/>
      <c r="ES858" s="38"/>
      <c r="ET858" s="38"/>
      <c r="EU858" s="38"/>
      <c r="EV858" s="38"/>
      <c r="EW858" s="38"/>
      <c r="EX858" s="38"/>
      <c r="EY858" s="38"/>
      <c r="EZ858" s="38"/>
      <c r="FA858" s="38"/>
      <c r="FB858" s="38"/>
      <c r="FC858" s="38"/>
      <c r="FD858" s="38"/>
      <c r="FE858" s="38"/>
      <c r="FF858" s="38"/>
      <c r="FG858" s="38"/>
      <c r="FH858" s="38"/>
      <c r="FI858" s="38"/>
      <c r="FJ858" s="38"/>
      <c r="FK858" s="38"/>
      <c r="FL858" s="38"/>
      <c r="FM858" s="38"/>
      <c r="FN858" s="38"/>
      <c r="FO858" s="38"/>
      <c r="FP858" s="38"/>
      <c r="FQ858" s="38"/>
      <c r="FR858" s="38"/>
      <c r="FS858" s="38"/>
      <c r="FT858" s="38"/>
      <c r="FU858" s="38"/>
      <c r="FV858" s="38"/>
      <c r="FW858" s="38"/>
      <c r="FX858" s="38"/>
      <c r="FY858" s="38"/>
      <c r="FZ858" s="38"/>
      <c r="GA858" s="38"/>
      <c r="GB858" s="38"/>
      <c r="GC858" s="38"/>
      <c r="GD858" s="38"/>
      <c r="GE858" s="38"/>
      <c r="GF858" s="38"/>
      <c r="GG858" s="38"/>
      <c r="GH858" s="38"/>
      <c r="GI858" s="38"/>
      <c r="GJ858" s="38"/>
      <c r="GK858" s="38"/>
      <c r="GL858" s="38"/>
      <c r="GM858" s="38"/>
      <c r="GN858" s="38"/>
      <c r="GO858" s="38"/>
      <c r="GP858" s="38"/>
      <c r="GQ858" s="38"/>
      <c r="GR858" s="38"/>
      <c r="GS858" s="38"/>
      <c r="GT858" s="38"/>
      <c r="GU858" s="38"/>
      <c r="GV858" s="38"/>
      <c r="GW858" s="38"/>
      <c r="GX858" s="38"/>
      <c r="GY858" s="38"/>
      <c r="GZ858" s="38"/>
      <c r="HA858" s="38"/>
      <c r="HB858" s="38"/>
      <c r="HC858" s="38"/>
      <c r="HD858" s="38"/>
      <c r="HE858" s="38"/>
      <c r="HF858" s="38"/>
      <c r="HG858" s="38"/>
      <c r="HH858" s="38"/>
      <c r="HI858" s="38"/>
      <c r="HJ858" s="38"/>
      <c r="HK858" s="38"/>
      <c r="HL858" s="38"/>
      <c r="HM858" s="38"/>
      <c r="HN858" s="38"/>
      <c r="HO858" s="38"/>
      <c r="HP858" s="38"/>
      <c r="HQ858" s="38"/>
      <c r="HR858" s="38"/>
      <c r="HS858" s="38"/>
      <c r="HT858" s="38"/>
      <c r="HU858" s="38"/>
      <c r="HV858" s="38"/>
      <c r="HW858" s="38"/>
      <c r="HX858" s="38"/>
      <c r="HY858" s="38"/>
      <c r="HZ858" s="38"/>
      <c r="IA858" s="38"/>
      <c r="IB858" s="38"/>
      <c r="IC858" s="38"/>
      <c r="ID858" s="38"/>
      <c r="IE858" s="38"/>
      <c r="IF858" s="38"/>
      <c r="IG858" s="38"/>
      <c r="IH858" s="38"/>
    </row>
    <row r="859" ht="19.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38"/>
      <c r="DJ859" s="38"/>
      <c r="DK859" s="38"/>
      <c r="DL859" s="38"/>
      <c r="DM859" s="38"/>
      <c r="DN859" s="38"/>
      <c r="DO859" s="38"/>
      <c r="DP859" s="38"/>
      <c r="DQ859" s="38"/>
      <c r="DR859" s="38"/>
      <c r="DS859" s="38"/>
      <c r="DT859" s="38"/>
      <c r="DU859" s="38"/>
      <c r="DV859" s="38"/>
      <c r="DW859" s="38"/>
      <c r="DX859" s="38"/>
      <c r="DY859" s="38"/>
      <c r="DZ859" s="38"/>
      <c r="EA859" s="38"/>
      <c r="EB859" s="38"/>
      <c r="EC859" s="38"/>
      <c r="ED859" s="38"/>
      <c r="EE859" s="38"/>
      <c r="EF859" s="38"/>
      <c r="EG859" s="38"/>
      <c r="EH859" s="38"/>
      <c r="EI859" s="38"/>
      <c r="EJ859" s="38"/>
      <c r="EK859" s="38"/>
      <c r="EL859" s="38"/>
      <c r="EM859" s="38"/>
      <c r="EN859" s="38"/>
      <c r="EO859" s="38"/>
      <c r="EP859" s="38"/>
      <c r="EQ859" s="38"/>
      <c r="ER859" s="38"/>
      <c r="ES859" s="38"/>
      <c r="ET859" s="38"/>
      <c r="EU859" s="38"/>
      <c r="EV859" s="38"/>
      <c r="EW859" s="38"/>
      <c r="EX859" s="38"/>
      <c r="EY859" s="38"/>
      <c r="EZ859" s="38"/>
      <c r="FA859" s="38"/>
      <c r="FB859" s="38"/>
      <c r="FC859" s="38"/>
      <c r="FD859" s="38"/>
      <c r="FE859" s="38"/>
      <c r="FF859" s="38"/>
      <c r="FG859" s="38"/>
      <c r="FH859" s="38"/>
      <c r="FI859" s="38"/>
      <c r="FJ859" s="38"/>
      <c r="FK859" s="38"/>
      <c r="FL859" s="38"/>
      <c r="FM859" s="38"/>
      <c r="FN859" s="38"/>
      <c r="FO859" s="38"/>
      <c r="FP859" s="38"/>
      <c r="FQ859" s="38"/>
      <c r="FR859" s="38"/>
      <c r="FS859" s="38"/>
      <c r="FT859" s="38"/>
      <c r="FU859" s="38"/>
      <c r="FV859" s="38"/>
      <c r="FW859" s="38"/>
      <c r="FX859" s="38"/>
      <c r="FY859" s="38"/>
      <c r="FZ859" s="38"/>
      <c r="GA859" s="38"/>
      <c r="GB859" s="38"/>
      <c r="GC859" s="38"/>
      <c r="GD859" s="38"/>
      <c r="GE859" s="38"/>
      <c r="GF859" s="38"/>
      <c r="GG859" s="38"/>
      <c r="GH859" s="38"/>
      <c r="GI859" s="38"/>
      <c r="GJ859" s="38"/>
      <c r="GK859" s="38"/>
      <c r="GL859" s="38"/>
      <c r="GM859" s="38"/>
      <c r="GN859" s="38"/>
      <c r="GO859" s="38"/>
      <c r="GP859" s="38"/>
      <c r="GQ859" s="38"/>
      <c r="GR859" s="38"/>
      <c r="GS859" s="38"/>
      <c r="GT859" s="38"/>
      <c r="GU859" s="38"/>
      <c r="GV859" s="38"/>
      <c r="GW859" s="38"/>
      <c r="GX859" s="38"/>
      <c r="GY859" s="38"/>
      <c r="GZ859" s="38"/>
      <c r="HA859" s="38"/>
      <c r="HB859" s="38"/>
      <c r="HC859" s="38"/>
      <c r="HD859" s="38"/>
      <c r="HE859" s="38"/>
      <c r="HF859" s="38"/>
      <c r="HG859" s="38"/>
      <c r="HH859" s="38"/>
      <c r="HI859" s="38"/>
      <c r="HJ859" s="38"/>
      <c r="HK859" s="38"/>
      <c r="HL859" s="38"/>
      <c r="HM859" s="38"/>
      <c r="HN859" s="38"/>
      <c r="HO859" s="38"/>
      <c r="HP859" s="38"/>
      <c r="HQ859" s="38"/>
      <c r="HR859" s="38"/>
      <c r="HS859" s="38"/>
      <c r="HT859" s="38"/>
      <c r="HU859" s="38"/>
      <c r="HV859" s="38"/>
      <c r="HW859" s="38"/>
      <c r="HX859" s="38"/>
      <c r="HY859" s="38"/>
      <c r="HZ859" s="38"/>
      <c r="IA859" s="38"/>
      <c r="IB859" s="38"/>
      <c r="IC859" s="38"/>
      <c r="ID859" s="38"/>
      <c r="IE859" s="38"/>
      <c r="IF859" s="38"/>
      <c r="IG859" s="38"/>
      <c r="IH859" s="38"/>
    </row>
    <row r="860" ht="19.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38"/>
      <c r="DJ860" s="38"/>
      <c r="DK860" s="38"/>
      <c r="DL860" s="38"/>
      <c r="DM860" s="38"/>
      <c r="DN860" s="38"/>
      <c r="DO860" s="38"/>
      <c r="DP860" s="38"/>
      <c r="DQ860" s="38"/>
      <c r="DR860" s="38"/>
      <c r="DS860" s="38"/>
      <c r="DT860" s="38"/>
      <c r="DU860" s="38"/>
      <c r="DV860" s="38"/>
      <c r="DW860" s="38"/>
      <c r="DX860" s="38"/>
      <c r="DY860" s="38"/>
      <c r="DZ860" s="38"/>
      <c r="EA860" s="38"/>
      <c r="EB860" s="38"/>
      <c r="EC860" s="38"/>
      <c r="ED860" s="38"/>
      <c r="EE860" s="38"/>
      <c r="EF860" s="38"/>
      <c r="EG860" s="38"/>
      <c r="EH860" s="38"/>
      <c r="EI860" s="38"/>
      <c r="EJ860" s="38"/>
      <c r="EK860" s="38"/>
      <c r="EL860" s="38"/>
      <c r="EM860" s="38"/>
      <c r="EN860" s="38"/>
      <c r="EO860" s="38"/>
      <c r="EP860" s="38"/>
      <c r="EQ860" s="38"/>
      <c r="ER860" s="38"/>
      <c r="ES860" s="38"/>
      <c r="ET860" s="38"/>
      <c r="EU860" s="38"/>
      <c r="EV860" s="38"/>
      <c r="EW860" s="38"/>
      <c r="EX860" s="38"/>
      <c r="EY860" s="38"/>
      <c r="EZ860" s="38"/>
      <c r="FA860" s="38"/>
      <c r="FB860" s="38"/>
      <c r="FC860" s="38"/>
      <c r="FD860" s="38"/>
      <c r="FE860" s="38"/>
      <c r="FF860" s="38"/>
      <c r="FG860" s="38"/>
      <c r="FH860" s="38"/>
      <c r="FI860" s="38"/>
      <c r="FJ860" s="38"/>
      <c r="FK860" s="38"/>
      <c r="FL860" s="38"/>
      <c r="FM860" s="38"/>
      <c r="FN860" s="38"/>
      <c r="FO860" s="38"/>
      <c r="FP860" s="38"/>
      <c r="FQ860" s="38"/>
      <c r="FR860" s="38"/>
      <c r="FS860" s="38"/>
      <c r="FT860" s="38"/>
      <c r="FU860" s="38"/>
      <c r="FV860" s="38"/>
      <c r="FW860" s="38"/>
      <c r="FX860" s="38"/>
      <c r="FY860" s="38"/>
      <c r="FZ860" s="38"/>
      <c r="GA860" s="38"/>
      <c r="GB860" s="38"/>
      <c r="GC860" s="38"/>
      <c r="GD860" s="38"/>
      <c r="GE860" s="38"/>
      <c r="GF860" s="38"/>
      <c r="GG860" s="38"/>
      <c r="GH860" s="38"/>
      <c r="GI860" s="38"/>
      <c r="GJ860" s="38"/>
      <c r="GK860" s="38"/>
      <c r="GL860" s="38"/>
      <c r="GM860" s="38"/>
      <c r="GN860" s="38"/>
      <c r="GO860" s="38"/>
      <c r="GP860" s="38"/>
      <c r="GQ860" s="38"/>
      <c r="GR860" s="38"/>
      <c r="GS860" s="38"/>
      <c r="GT860" s="38"/>
      <c r="GU860" s="38"/>
      <c r="GV860" s="38"/>
      <c r="GW860" s="38"/>
      <c r="GX860" s="38"/>
      <c r="GY860" s="38"/>
      <c r="GZ860" s="38"/>
      <c r="HA860" s="38"/>
      <c r="HB860" s="38"/>
      <c r="HC860" s="38"/>
      <c r="HD860" s="38"/>
      <c r="HE860" s="38"/>
      <c r="HF860" s="38"/>
      <c r="HG860" s="38"/>
      <c r="HH860" s="38"/>
      <c r="HI860" s="38"/>
      <c r="HJ860" s="38"/>
      <c r="HK860" s="38"/>
      <c r="HL860" s="38"/>
      <c r="HM860" s="38"/>
      <c r="HN860" s="38"/>
      <c r="HO860" s="38"/>
      <c r="HP860" s="38"/>
      <c r="HQ860" s="38"/>
      <c r="HR860" s="38"/>
      <c r="HS860" s="38"/>
      <c r="HT860" s="38"/>
      <c r="HU860" s="38"/>
      <c r="HV860" s="38"/>
      <c r="HW860" s="38"/>
      <c r="HX860" s="38"/>
      <c r="HY860" s="38"/>
      <c r="HZ860" s="38"/>
      <c r="IA860" s="38"/>
      <c r="IB860" s="38"/>
      <c r="IC860" s="38"/>
      <c r="ID860" s="38"/>
      <c r="IE860" s="38"/>
      <c r="IF860" s="38"/>
      <c r="IG860" s="38"/>
      <c r="IH860" s="38"/>
    </row>
    <row r="861" ht="19.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38"/>
      <c r="DJ861" s="38"/>
      <c r="DK861" s="38"/>
      <c r="DL861" s="38"/>
      <c r="DM861" s="38"/>
      <c r="DN861" s="38"/>
      <c r="DO861" s="38"/>
      <c r="DP861" s="38"/>
      <c r="DQ861" s="38"/>
      <c r="DR861" s="38"/>
      <c r="DS861" s="38"/>
      <c r="DT861" s="38"/>
      <c r="DU861" s="38"/>
      <c r="DV861" s="38"/>
      <c r="DW861" s="38"/>
      <c r="DX861" s="38"/>
      <c r="DY861" s="38"/>
      <c r="DZ861" s="38"/>
      <c r="EA861" s="38"/>
      <c r="EB861" s="38"/>
      <c r="EC861" s="38"/>
      <c r="ED861" s="38"/>
      <c r="EE861" s="38"/>
      <c r="EF861" s="38"/>
      <c r="EG861" s="38"/>
      <c r="EH861" s="38"/>
      <c r="EI861" s="38"/>
      <c r="EJ861" s="38"/>
      <c r="EK861" s="38"/>
      <c r="EL861" s="38"/>
      <c r="EM861" s="38"/>
      <c r="EN861" s="38"/>
      <c r="EO861" s="38"/>
      <c r="EP861" s="38"/>
      <c r="EQ861" s="38"/>
      <c r="ER861" s="38"/>
      <c r="ES861" s="38"/>
      <c r="ET861" s="38"/>
      <c r="EU861" s="38"/>
      <c r="EV861" s="38"/>
      <c r="EW861" s="38"/>
      <c r="EX861" s="38"/>
      <c r="EY861" s="38"/>
      <c r="EZ861" s="38"/>
      <c r="FA861" s="38"/>
      <c r="FB861" s="38"/>
      <c r="FC861" s="38"/>
      <c r="FD861" s="38"/>
      <c r="FE861" s="38"/>
      <c r="FF861" s="38"/>
      <c r="FG861" s="38"/>
      <c r="FH861" s="38"/>
      <c r="FI861" s="38"/>
      <c r="FJ861" s="38"/>
      <c r="FK861" s="38"/>
      <c r="FL861" s="38"/>
      <c r="FM861" s="38"/>
      <c r="FN861" s="38"/>
      <c r="FO861" s="38"/>
      <c r="FP861" s="38"/>
      <c r="FQ861" s="38"/>
      <c r="FR861" s="38"/>
      <c r="FS861" s="38"/>
      <c r="FT861" s="38"/>
      <c r="FU861" s="38"/>
      <c r="FV861" s="38"/>
      <c r="FW861" s="38"/>
      <c r="FX861" s="38"/>
      <c r="FY861" s="38"/>
      <c r="FZ861" s="38"/>
      <c r="GA861" s="38"/>
      <c r="GB861" s="38"/>
      <c r="GC861" s="38"/>
      <c r="GD861" s="38"/>
      <c r="GE861" s="38"/>
      <c r="GF861" s="38"/>
      <c r="GG861" s="38"/>
      <c r="GH861" s="38"/>
      <c r="GI861" s="38"/>
      <c r="GJ861" s="38"/>
      <c r="GK861" s="38"/>
      <c r="GL861" s="38"/>
      <c r="GM861" s="38"/>
      <c r="GN861" s="38"/>
      <c r="GO861" s="38"/>
      <c r="GP861" s="38"/>
      <c r="GQ861" s="38"/>
      <c r="GR861" s="38"/>
      <c r="GS861" s="38"/>
      <c r="GT861" s="38"/>
      <c r="GU861" s="38"/>
      <c r="GV861" s="38"/>
      <c r="GW861" s="38"/>
      <c r="GX861" s="38"/>
      <c r="GY861" s="38"/>
      <c r="GZ861" s="38"/>
      <c r="HA861" s="38"/>
      <c r="HB861" s="38"/>
      <c r="HC861" s="38"/>
      <c r="HD861" s="38"/>
      <c r="HE861" s="38"/>
      <c r="HF861" s="38"/>
      <c r="HG861" s="38"/>
      <c r="HH861" s="38"/>
      <c r="HI861" s="38"/>
      <c r="HJ861" s="38"/>
      <c r="HK861" s="38"/>
      <c r="HL861" s="38"/>
      <c r="HM861" s="38"/>
      <c r="HN861" s="38"/>
      <c r="HO861" s="38"/>
      <c r="HP861" s="38"/>
      <c r="HQ861" s="38"/>
      <c r="HR861" s="38"/>
      <c r="HS861" s="38"/>
      <c r="HT861" s="38"/>
      <c r="HU861" s="38"/>
      <c r="HV861" s="38"/>
      <c r="HW861" s="38"/>
      <c r="HX861" s="38"/>
      <c r="HY861" s="38"/>
      <c r="HZ861" s="38"/>
      <c r="IA861" s="38"/>
      <c r="IB861" s="38"/>
      <c r="IC861" s="38"/>
      <c r="ID861" s="38"/>
      <c r="IE861" s="38"/>
      <c r="IF861" s="38"/>
      <c r="IG861" s="38"/>
      <c r="IH861" s="38"/>
    </row>
    <row r="862" ht="19.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38"/>
      <c r="DJ862" s="38"/>
      <c r="DK862" s="38"/>
      <c r="DL862" s="38"/>
      <c r="DM862" s="38"/>
      <c r="DN862" s="38"/>
      <c r="DO862" s="38"/>
      <c r="DP862" s="38"/>
      <c r="DQ862" s="38"/>
      <c r="DR862" s="38"/>
      <c r="DS862" s="38"/>
      <c r="DT862" s="38"/>
      <c r="DU862" s="38"/>
      <c r="DV862" s="38"/>
      <c r="DW862" s="38"/>
      <c r="DX862" s="38"/>
      <c r="DY862" s="38"/>
      <c r="DZ862" s="38"/>
      <c r="EA862" s="38"/>
      <c r="EB862" s="38"/>
      <c r="EC862" s="38"/>
      <c r="ED862" s="38"/>
      <c r="EE862" s="38"/>
      <c r="EF862" s="38"/>
      <c r="EG862" s="38"/>
      <c r="EH862" s="38"/>
      <c r="EI862" s="38"/>
      <c r="EJ862" s="38"/>
      <c r="EK862" s="38"/>
      <c r="EL862" s="38"/>
      <c r="EM862" s="38"/>
      <c r="EN862" s="38"/>
      <c r="EO862" s="38"/>
      <c r="EP862" s="38"/>
      <c r="EQ862" s="38"/>
      <c r="ER862" s="38"/>
      <c r="ES862" s="38"/>
      <c r="ET862" s="38"/>
      <c r="EU862" s="38"/>
      <c r="EV862" s="38"/>
      <c r="EW862" s="38"/>
      <c r="EX862" s="38"/>
      <c r="EY862" s="38"/>
      <c r="EZ862" s="38"/>
      <c r="FA862" s="38"/>
      <c r="FB862" s="38"/>
      <c r="FC862" s="38"/>
      <c r="FD862" s="38"/>
      <c r="FE862" s="38"/>
      <c r="FF862" s="38"/>
      <c r="FG862" s="38"/>
      <c r="FH862" s="38"/>
      <c r="FI862" s="38"/>
      <c r="FJ862" s="38"/>
      <c r="FK862" s="38"/>
      <c r="FL862" s="38"/>
      <c r="FM862" s="38"/>
      <c r="FN862" s="38"/>
      <c r="FO862" s="38"/>
      <c r="FP862" s="38"/>
      <c r="FQ862" s="38"/>
      <c r="FR862" s="38"/>
      <c r="FS862" s="38"/>
      <c r="FT862" s="38"/>
      <c r="FU862" s="38"/>
      <c r="FV862" s="38"/>
      <c r="FW862" s="38"/>
      <c r="FX862" s="38"/>
      <c r="FY862" s="38"/>
      <c r="FZ862" s="38"/>
      <c r="GA862" s="38"/>
      <c r="GB862" s="38"/>
      <c r="GC862" s="38"/>
      <c r="GD862" s="38"/>
      <c r="GE862" s="38"/>
      <c r="GF862" s="38"/>
      <c r="GG862" s="38"/>
      <c r="GH862" s="38"/>
      <c r="GI862" s="38"/>
      <c r="GJ862" s="38"/>
      <c r="GK862" s="38"/>
      <c r="GL862" s="38"/>
      <c r="GM862" s="38"/>
      <c r="GN862" s="38"/>
      <c r="GO862" s="38"/>
      <c r="GP862" s="38"/>
      <c r="GQ862" s="38"/>
      <c r="GR862" s="38"/>
      <c r="GS862" s="38"/>
      <c r="GT862" s="38"/>
      <c r="GU862" s="38"/>
      <c r="GV862" s="38"/>
      <c r="GW862" s="38"/>
      <c r="GX862" s="38"/>
      <c r="GY862" s="38"/>
      <c r="GZ862" s="38"/>
      <c r="HA862" s="38"/>
      <c r="HB862" s="38"/>
      <c r="HC862" s="38"/>
      <c r="HD862" s="38"/>
      <c r="HE862" s="38"/>
      <c r="HF862" s="38"/>
      <c r="HG862" s="38"/>
      <c r="HH862" s="38"/>
      <c r="HI862" s="38"/>
      <c r="HJ862" s="38"/>
      <c r="HK862" s="38"/>
      <c r="HL862" s="38"/>
      <c r="HM862" s="38"/>
      <c r="HN862" s="38"/>
      <c r="HO862" s="38"/>
      <c r="HP862" s="38"/>
      <c r="HQ862" s="38"/>
      <c r="HR862" s="38"/>
      <c r="HS862" s="38"/>
      <c r="HT862" s="38"/>
      <c r="HU862" s="38"/>
      <c r="HV862" s="38"/>
      <c r="HW862" s="38"/>
      <c r="HX862" s="38"/>
      <c r="HY862" s="38"/>
      <c r="HZ862" s="38"/>
      <c r="IA862" s="38"/>
      <c r="IB862" s="38"/>
      <c r="IC862" s="38"/>
      <c r="ID862" s="38"/>
      <c r="IE862" s="38"/>
      <c r="IF862" s="38"/>
      <c r="IG862" s="38"/>
      <c r="IH862" s="38"/>
    </row>
    <row r="863" ht="19.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38"/>
      <c r="DJ863" s="38"/>
      <c r="DK863" s="38"/>
      <c r="DL863" s="38"/>
      <c r="DM863" s="38"/>
      <c r="DN863" s="38"/>
      <c r="DO863" s="38"/>
      <c r="DP863" s="38"/>
      <c r="DQ863" s="38"/>
      <c r="DR863" s="38"/>
      <c r="DS863" s="38"/>
      <c r="DT863" s="38"/>
      <c r="DU863" s="38"/>
      <c r="DV863" s="38"/>
      <c r="DW863" s="38"/>
      <c r="DX863" s="38"/>
      <c r="DY863" s="38"/>
      <c r="DZ863" s="38"/>
      <c r="EA863" s="38"/>
      <c r="EB863" s="38"/>
      <c r="EC863" s="38"/>
      <c r="ED863" s="38"/>
      <c r="EE863" s="38"/>
      <c r="EF863" s="38"/>
      <c r="EG863" s="38"/>
      <c r="EH863" s="38"/>
      <c r="EI863" s="38"/>
      <c r="EJ863" s="38"/>
      <c r="EK863" s="38"/>
      <c r="EL863" s="38"/>
      <c r="EM863" s="38"/>
      <c r="EN863" s="38"/>
      <c r="EO863" s="38"/>
      <c r="EP863" s="38"/>
      <c r="EQ863" s="38"/>
      <c r="ER863" s="38"/>
      <c r="ES863" s="38"/>
      <c r="ET863" s="38"/>
      <c r="EU863" s="38"/>
      <c r="EV863" s="38"/>
      <c r="EW863" s="38"/>
      <c r="EX863" s="38"/>
      <c r="EY863" s="38"/>
      <c r="EZ863" s="38"/>
      <c r="FA863" s="38"/>
      <c r="FB863" s="38"/>
      <c r="FC863" s="38"/>
      <c r="FD863" s="38"/>
      <c r="FE863" s="38"/>
      <c r="FF863" s="38"/>
      <c r="FG863" s="38"/>
      <c r="FH863" s="38"/>
      <c r="FI863" s="38"/>
      <c r="FJ863" s="38"/>
      <c r="FK863" s="38"/>
      <c r="FL863" s="38"/>
      <c r="FM863" s="38"/>
      <c r="FN863" s="38"/>
      <c r="FO863" s="38"/>
      <c r="FP863" s="38"/>
      <c r="FQ863" s="38"/>
      <c r="FR863" s="38"/>
      <c r="FS863" s="38"/>
      <c r="FT863" s="38"/>
      <c r="FU863" s="38"/>
      <c r="FV863" s="38"/>
      <c r="FW863" s="38"/>
      <c r="FX863" s="38"/>
      <c r="FY863" s="38"/>
      <c r="FZ863" s="38"/>
      <c r="GA863" s="38"/>
      <c r="GB863" s="38"/>
      <c r="GC863" s="38"/>
      <c r="GD863" s="38"/>
      <c r="GE863" s="38"/>
      <c r="GF863" s="38"/>
      <c r="GG863" s="38"/>
      <c r="GH863" s="38"/>
      <c r="GI863" s="38"/>
      <c r="GJ863" s="38"/>
      <c r="GK863" s="38"/>
      <c r="GL863" s="38"/>
      <c r="GM863" s="38"/>
      <c r="GN863" s="38"/>
      <c r="GO863" s="38"/>
      <c r="GP863" s="38"/>
      <c r="GQ863" s="38"/>
      <c r="GR863" s="38"/>
      <c r="GS863" s="38"/>
      <c r="GT863" s="38"/>
      <c r="GU863" s="38"/>
      <c r="GV863" s="38"/>
      <c r="GW863" s="38"/>
      <c r="GX863" s="38"/>
      <c r="GY863" s="38"/>
      <c r="GZ863" s="38"/>
      <c r="HA863" s="38"/>
      <c r="HB863" s="38"/>
      <c r="HC863" s="38"/>
      <c r="HD863" s="38"/>
      <c r="HE863" s="38"/>
      <c r="HF863" s="38"/>
      <c r="HG863" s="38"/>
      <c r="HH863" s="38"/>
      <c r="HI863" s="38"/>
      <c r="HJ863" s="38"/>
      <c r="HK863" s="38"/>
      <c r="HL863" s="38"/>
      <c r="HM863" s="38"/>
      <c r="HN863" s="38"/>
      <c r="HO863" s="38"/>
      <c r="HP863" s="38"/>
      <c r="HQ863" s="38"/>
      <c r="HR863" s="38"/>
      <c r="HS863" s="38"/>
      <c r="HT863" s="38"/>
      <c r="HU863" s="38"/>
      <c r="HV863" s="38"/>
      <c r="HW863" s="38"/>
      <c r="HX863" s="38"/>
      <c r="HY863" s="38"/>
      <c r="HZ863" s="38"/>
      <c r="IA863" s="38"/>
      <c r="IB863" s="38"/>
      <c r="IC863" s="38"/>
      <c r="ID863" s="38"/>
      <c r="IE863" s="38"/>
      <c r="IF863" s="38"/>
      <c r="IG863" s="38"/>
      <c r="IH863" s="38"/>
    </row>
    <row r="864" ht="19.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38"/>
      <c r="DJ864" s="38"/>
      <c r="DK864" s="38"/>
      <c r="DL864" s="38"/>
      <c r="DM864" s="38"/>
      <c r="DN864" s="38"/>
      <c r="DO864" s="38"/>
      <c r="DP864" s="38"/>
      <c r="DQ864" s="38"/>
      <c r="DR864" s="38"/>
      <c r="DS864" s="38"/>
      <c r="DT864" s="38"/>
      <c r="DU864" s="38"/>
      <c r="DV864" s="38"/>
      <c r="DW864" s="38"/>
      <c r="DX864" s="38"/>
      <c r="DY864" s="38"/>
      <c r="DZ864" s="38"/>
      <c r="EA864" s="38"/>
      <c r="EB864" s="38"/>
      <c r="EC864" s="38"/>
      <c r="ED864" s="38"/>
      <c r="EE864" s="38"/>
      <c r="EF864" s="38"/>
      <c r="EG864" s="38"/>
      <c r="EH864" s="38"/>
      <c r="EI864" s="38"/>
      <c r="EJ864" s="38"/>
      <c r="EK864" s="38"/>
      <c r="EL864" s="38"/>
      <c r="EM864" s="38"/>
      <c r="EN864" s="38"/>
      <c r="EO864" s="38"/>
      <c r="EP864" s="38"/>
      <c r="EQ864" s="38"/>
      <c r="ER864" s="38"/>
      <c r="ES864" s="38"/>
      <c r="ET864" s="38"/>
      <c r="EU864" s="38"/>
      <c r="EV864" s="38"/>
      <c r="EW864" s="38"/>
      <c r="EX864" s="38"/>
      <c r="EY864" s="38"/>
      <c r="EZ864" s="38"/>
      <c r="FA864" s="38"/>
      <c r="FB864" s="38"/>
      <c r="FC864" s="38"/>
      <c r="FD864" s="38"/>
      <c r="FE864" s="38"/>
      <c r="FF864" s="38"/>
      <c r="FG864" s="38"/>
      <c r="FH864" s="38"/>
      <c r="FI864" s="38"/>
      <c r="FJ864" s="38"/>
      <c r="FK864" s="38"/>
      <c r="FL864" s="38"/>
      <c r="FM864" s="38"/>
      <c r="FN864" s="38"/>
      <c r="FO864" s="38"/>
      <c r="FP864" s="38"/>
      <c r="FQ864" s="38"/>
      <c r="FR864" s="38"/>
      <c r="FS864" s="38"/>
      <c r="FT864" s="38"/>
      <c r="FU864" s="38"/>
      <c r="FV864" s="38"/>
      <c r="FW864" s="38"/>
      <c r="FX864" s="38"/>
      <c r="FY864" s="38"/>
      <c r="FZ864" s="38"/>
      <c r="GA864" s="38"/>
      <c r="GB864" s="38"/>
      <c r="GC864" s="38"/>
      <c r="GD864" s="38"/>
      <c r="GE864" s="38"/>
      <c r="GF864" s="38"/>
      <c r="GG864" s="38"/>
      <c r="GH864" s="38"/>
      <c r="GI864" s="38"/>
      <c r="GJ864" s="38"/>
      <c r="GK864" s="38"/>
      <c r="GL864" s="38"/>
      <c r="GM864" s="38"/>
      <c r="GN864" s="38"/>
      <c r="GO864" s="38"/>
      <c r="GP864" s="38"/>
      <c r="GQ864" s="38"/>
      <c r="GR864" s="38"/>
      <c r="GS864" s="38"/>
      <c r="GT864" s="38"/>
      <c r="GU864" s="38"/>
      <c r="GV864" s="38"/>
      <c r="GW864" s="38"/>
      <c r="GX864" s="38"/>
      <c r="GY864" s="38"/>
      <c r="GZ864" s="38"/>
      <c r="HA864" s="38"/>
      <c r="HB864" s="38"/>
      <c r="HC864" s="38"/>
      <c r="HD864" s="38"/>
      <c r="HE864" s="38"/>
      <c r="HF864" s="38"/>
      <c r="HG864" s="38"/>
      <c r="HH864" s="38"/>
      <c r="HI864" s="38"/>
      <c r="HJ864" s="38"/>
      <c r="HK864" s="38"/>
      <c r="HL864" s="38"/>
      <c r="HM864" s="38"/>
      <c r="HN864" s="38"/>
      <c r="HO864" s="38"/>
      <c r="HP864" s="38"/>
      <c r="HQ864" s="38"/>
      <c r="HR864" s="38"/>
      <c r="HS864" s="38"/>
      <c r="HT864" s="38"/>
      <c r="HU864" s="38"/>
      <c r="HV864" s="38"/>
      <c r="HW864" s="38"/>
      <c r="HX864" s="38"/>
      <c r="HY864" s="38"/>
      <c r="HZ864" s="38"/>
      <c r="IA864" s="38"/>
      <c r="IB864" s="38"/>
      <c r="IC864" s="38"/>
      <c r="ID864" s="38"/>
      <c r="IE864" s="38"/>
      <c r="IF864" s="38"/>
      <c r="IG864" s="38"/>
      <c r="IH864" s="38"/>
    </row>
    <row r="865" ht="19.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38"/>
      <c r="DJ865" s="38"/>
      <c r="DK865" s="38"/>
      <c r="DL865" s="38"/>
      <c r="DM865" s="38"/>
      <c r="DN865" s="38"/>
      <c r="DO865" s="38"/>
      <c r="DP865" s="38"/>
      <c r="DQ865" s="38"/>
      <c r="DR865" s="38"/>
      <c r="DS865" s="38"/>
      <c r="DT865" s="38"/>
      <c r="DU865" s="38"/>
      <c r="DV865" s="38"/>
      <c r="DW865" s="38"/>
      <c r="DX865" s="38"/>
      <c r="DY865" s="38"/>
      <c r="DZ865" s="38"/>
      <c r="EA865" s="38"/>
      <c r="EB865" s="38"/>
      <c r="EC865" s="38"/>
      <c r="ED865" s="38"/>
      <c r="EE865" s="38"/>
      <c r="EF865" s="38"/>
      <c r="EG865" s="38"/>
      <c r="EH865" s="38"/>
      <c r="EI865" s="38"/>
      <c r="EJ865" s="38"/>
      <c r="EK865" s="38"/>
      <c r="EL865" s="38"/>
      <c r="EM865" s="38"/>
      <c r="EN865" s="38"/>
      <c r="EO865" s="38"/>
      <c r="EP865" s="38"/>
      <c r="EQ865" s="38"/>
      <c r="ER865" s="38"/>
      <c r="ES865" s="38"/>
      <c r="ET865" s="38"/>
      <c r="EU865" s="38"/>
      <c r="EV865" s="38"/>
      <c r="EW865" s="38"/>
      <c r="EX865" s="38"/>
      <c r="EY865" s="38"/>
      <c r="EZ865" s="38"/>
      <c r="FA865" s="38"/>
      <c r="FB865" s="38"/>
      <c r="FC865" s="38"/>
      <c r="FD865" s="38"/>
      <c r="FE865" s="38"/>
      <c r="FF865" s="38"/>
      <c r="FG865" s="38"/>
      <c r="FH865" s="38"/>
      <c r="FI865" s="38"/>
      <c r="FJ865" s="38"/>
      <c r="FK865" s="38"/>
      <c r="FL865" s="38"/>
      <c r="FM865" s="38"/>
      <c r="FN865" s="38"/>
      <c r="FO865" s="38"/>
      <c r="FP865" s="38"/>
      <c r="FQ865" s="38"/>
      <c r="FR865" s="38"/>
      <c r="FS865" s="38"/>
      <c r="FT865" s="38"/>
      <c r="FU865" s="38"/>
      <c r="FV865" s="38"/>
      <c r="FW865" s="38"/>
      <c r="FX865" s="38"/>
      <c r="FY865" s="38"/>
      <c r="FZ865" s="38"/>
      <c r="GA865" s="38"/>
      <c r="GB865" s="38"/>
      <c r="GC865" s="38"/>
      <c r="GD865" s="38"/>
      <c r="GE865" s="38"/>
      <c r="GF865" s="38"/>
      <c r="GG865" s="38"/>
      <c r="GH865" s="38"/>
      <c r="GI865" s="38"/>
      <c r="GJ865" s="38"/>
      <c r="GK865" s="38"/>
      <c r="GL865" s="38"/>
      <c r="GM865" s="38"/>
      <c r="GN865" s="38"/>
      <c r="GO865" s="38"/>
      <c r="GP865" s="38"/>
      <c r="GQ865" s="38"/>
      <c r="GR865" s="38"/>
      <c r="GS865" s="38"/>
      <c r="GT865" s="38"/>
      <c r="GU865" s="38"/>
      <c r="GV865" s="38"/>
      <c r="GW865" s="38"/>
      <c r="GX865" s="38"/>
      <c r="GY865" s="38"/>
      <c r="GZ865" s="38"/>
      <c r="HA865" s="38"/>
      <c r="HB865" s="38"/>
      <c r="HC865" s="38"/>
      <c r="HD865" s="38"/>
      <c r="HE865" s="38"/>
      <c r="HF865" s="38"/>
      <c r="HG865" s="38"/>
      <c r="HH865" s="38"/>
      <c r="HI865" s="38"/>
      <c r="HJ865" s="38"/>
      <c r="HK865" s="38"/>
      <c r="HL865" s="38"/>
      <c r="HM865" s="38"/>
      <c r="HN865" s="38"/>
      <c r="HO865" s="38"/>
      <c r="HP865" s="38"/>
      <c r="HQ865" s="38"/>
      <c r="HR865" s="38"/>
      <c r="HS865" s="38"/>
      <c r="HT865" s="38"/>
      <c r="HU865" s="38"/>
      <c r="HV865" s="38"/>
      <c r="HW865" s="38"/>
      <c r="HX865" s="38"/>
      <c r="HY865" s="38"/>
      <c r="HZ865" s="38"/>
      <c r="IA865" s="38"/>
      <c r="IB865" s="38"/>
      <c r="IC865" s="38"/>
      <c r="ID865" s="38"/>
      <c r="IE865" s="38"/>
      <c r="IF865" s="38"/>
      <c r="IG865" s="38"/>
      <c r="IH865" s="38"/>
    </row>
    <row r="866" ht="19.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/>
      <c r="DD866" s="38"/>
      <c r="DE866" s="38"/>
      <c r="DF866" s="38"/>
      <c r="DG866" s="38"/>
      <c r="DH866" s="38"/>
      <c r="DI866" s="38"/>
      <c r="DJ866" s="38"/>
      <c r="DK866" s="38"/>
      <c r="DL866" s="38"/>
      <c r="DM866" s="38"/>
      <c r="DN866" s="38"/>
      <c r="DO866" s="38"/>
      <c r="DP866" s="38"/>
      <c r="DQ866" s="38"/>
      <c r="DR866" s="38"/>
      <c r="DS866" s="38"/>
      <c r="DT866" s="38"/>
      <c r="DU866" s="38"/>
      <c r="DV866" s="38"/>
      <c r="DW866" s="38"/>
      <c r="DX866" s="38"/>
      <c r="DY866" s="38"/>
      <c r="DZ866" s="38"/>
      <c r="EA866" s="38"/>
      <c r="EB866" s="38"/>
      <c r="EC866" s="38"/>
      <c r="ED866" s="38"/>
      <c r="EE866" s="38"/>
      <c r="EF866" s="38"/>
      <c r="EG866" s="38"/>
      <c r="EH866" s="38"/>
      <c r="EI866" s="38"/>
      <c r="EJ866" s="38"/>
      <c r="EK866" s="38"/>
      <c r="EL866" s="38"/>
      <c r="EM866" s="38"/>
      <c r="EN866" s="38"/>
      <c r="EO866" s="38"/>
      <c r="EP866" s="38"/>
      <c r="EQ866" s="38"/>
      <c r="ER866" s="38"/>
      <c r="ES866" s="38"/>
      <c r="ET866" s="38"/>
      <c r="EU866" s="38"/>
      <c r="EV866" s="38"/>
      <c r="EW866" s="38"/>
      <c r="EX866" s="38"/>
      <c r="EY866" s="38"/>
      <c r="EZ866" s="38"/>
      <c r="FA866" s="38"/>
      <c r="FB866" s="38"/>
      <c r="FC866" s="38"/>
      <c r="FD866" s="38"/>
      <c r="FE866" s="38"/>
      <c r="FF866" s="38"/>
      <c r="FG866" s="38"/>
      <c r="FH866" s="38"/>
      <c r="FI866" s="38"/>
      <c r="FJ866" s="38"/>
      <c r="FK866" s="38"/>
      <c r="FL866" s="38"/>
      <c r="FM866" s="38"/>
      <c r="FN866" s="38"/>
      <c r="FO866" s="38"/>
      <c r="FP866" s="38"/>
      <c r="FQ866" s="38"/>
      <c r="FR866" s="38"/>
      <c r="FS866" s="38"/>
      <c r="FT866" s="38"/>
      <c r="FU866" s="38"/>
      <c r="FV866" s="38"/>
      <c r="FW866" s="38"/>
      <c r="FX866" s="38"/>
      <c r="FY866" s="38"/>
      <c r="FZ866" s="38"/>
      <c r="GA866" s="38"/>
      <c r="GB866" s="38"/>
      <c r="GC866" s="38"/>
      <c r="GD866" s="38"/>
      <c r="GE866" s="38"/>
      <c r="GF866" s="38"/>
      <c r="GG866" s="38"/>
      <c r="GH866" s="38"/>
      <c r="GI866" s="38"/>
      <c r="GJ866" s="38"/>
      <c r="GK866" s="38"/>
      <c r="GL866" s="38"/>
      <c r="GM866" s="38"/>
      <c r="GN866" s="38"/>
      <c r="GO866" s="38"/>
      <c r="GP866" s="38"/>
      <c r="GQ866" s="38"/>
      <c r="GR866" s="38"/>
      <c r="GS866" s="38"/>
      <c r="GT866" s="38"/>
      <c r="GU866" s="38"/>
      <c r="GV866" s="38"/>
      <c r="GW866" s="38"/>
      <c r="GX866" s="38"/>
      <c r="GY866" s="38"/>
      <c r="GZ866" s="38"/>
      <c r="HA866" s="38"/>
      <c r="HB866" s="38"/>
      <c r="HC866" s="38"/>
      <c r="HD866" s="38"/>
      <c r="HE866" s="38"/>
      <c r="HF866" s="38"/>
      <c r="HG866" s="38"/>
      <c r="HH866" s="38"/>
      <c r="HI866" s="38"/>
      <c r="HJ866" s="38"/>
      <c r="HK866" s="38"/>
      <c r="HL866" s="38"/>
      <c r="HM866" s="38"/>
      <c r="HN866" s="38"/>
      <c r="HO866" s="38"/>
      <c r="HP866" s="38"/>
      <c r="HQ866" s="38"/>
      <c r="HR866" s="38"/>
      <c r="HS866" s="38"/>
      <c r="HT866" s="38"/>
      <c r="HU866" s="38"/>
      <c r="HV866" s="38"/>
      <c r="HW866" s="38"/>
      <c r="HX866" s="38"/>
      <c r="HY866" s="38"/>
      <c r="HZ866" s="38"/>
      <c r="IA866" s="38"/>
      <c r="IB866" s="38"/>
      <c r="IC866" s="38"/>
      <c r="ID866" s="38"/>
      <c r="IE866" s="38"/>
      <c r="IF866" s="38"/>
      <c r="IG866" s="38"/>
      <c r="IH866" s="38"/>
    </row>
    <row r="867" ht="19.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38"/>
      <c r="DJ867" s="38"/>
      <c r="DK867" s="38"/>
      <c r="DL867" s="38"/>
      <c r="DM867" s="38"/>
      <c r="DN867" s="38"/>
      <c r="DO867" s="38"/>
      <c r="DP867" s="38"/>
      <c r="DQ867" s="38"/>
      <c r="DR867" s="38"/>
      <c r="DS867" s="38"/>
      <c r="DT867" s="38"/>
      <c r="DU867" s="38"/>
      <c r="DV867" s="38"/>
      <c r="DW867" s="38"/>
      <c r="DX867" s="38"/>
      <c r="DY867" s="38"/>
      <c r="DZ867" s="38"/>
      <c r="EA867" s="38"/>
      <c r="EB867" s="38"/>
      <c r="EC867" s="38"/>
      <c r="ED867" s="38"/>
      <c r="EE867" s="38"/>
      <c r="EF867" s="38"/>
      <c r="EG867" s="38"/>
      <c r="EH867" s="38"/>
      <c r="EI867" s="38"/>
      <c r="EJ867" s="38"/>
      <c r="EK867" s="38"/>
      <c r="EL867" s="38"/>
      <c r="EM867" s="38"/>
      <c r="EN867" s="38"/>
      <c r="EO867" s="38"/>
      <c r="EP867" s="38"/>
      <c r="EQ867" s="38"/>
      <c r="ER867" s="38"/>
      <c r="ES867" s="38"/>
      <c r="ET867" s="38"/>
      <c r="EU867" s="38"/>
      <c r="EV867" s="38"/>
      <c r="EW867" s="38"/>
      <c r="EX867" s="38"/>
      <c r="EY867" s="38"/>
      <c r="EZ867" s="38"/>
      <c r="FA867" s="38"/>
      <c r="FB867" s="38"/>
      <c r="FC867" s="38"/>
      <c r="FD867" s="38"/>
      <c r="FE867" s="38"/>
      <c r="FF867" s="38"/>
      <c r="FG867" s="38"/>
      <c r="FH867" s="38"/>
      <c r="FI867" s="38"/>
      <c r="FJ867" s="38"/>
      <c r="FK867" s="38"/>
      <c r="FL867" s="38"/>
      <c r="FM867" s="38"/>
      <c r="FN867" s="38"/>
      <c r="FO867" s="38"/>
      <c r="FP867" s="38"/>
      <c r="FQ867" s="38"/>
      <c r="FR867" s="38"/>
      <c r="FS867" s="38"/>
      <c r="FT867" s="38"/>
      <c r="FU867" s="38"/>
      <c r="FV867" s="38"/>
      <c r="FW867" s="38"/>
      <c r="FX867" s="38"/>
      <c r="FY867" s="38"/>
      <c r="FZ867" s="38"/>
      <c r="GA867" s="38"/>
      <c r="GB867" s="38"/>
      <c r="GC867" s="38"/>
      <c r="GD867" s="38"/>
      <c r="GE867" s="38"/>
      <c r="GF867" s="38"/>
      <c r="GG867" s="38"/>
      <c r="GH867" s="38"/>
      <c r="GI867" s="38"/>
      <c r="GJ867" s="38"/>
      <c r="GK867" s="38"/>
      <c r="GL867" s="38"/>
      <c r="GM867" s="38"/>
      <c r="GN867" s="38"/>
      <c r="GO867" s="38"/>
      <c r="GP867" s="38"/>
      <c r="GQ867" s="38"/>
      <c r="GR867" s="38"/>
      <c r="GS867" s="38"/>
      <c r="GT867" s="38"/>
      <c r="GU867" s="38"/>
      <c r="GV867" s="38"/>
      <c r="GW867" s="38"/>
      <c r="GX867" s="38"/>
      <c r="GY867" s="38"/>
      <c r="GZ867" s="38"/>
      <c r="HA867" s="38"/>
      <c r="HB867" s="38"/>
      <c r="HC867" s="38"/>
      <c r="HD867" s="38"/>
      <c r="HE867" s="38"/>
      <c r="HF867" s="38"/>
      <c r="HG867" s="38"/>
      <c r="HH867" s="38"/>
      <c r="HI867" s="38"/>
      <c r="HJ867" s="38"/>
      <c r="HK867" s="38"/>
      <c r="HL867" s="38"/>
      <c r="HM867" s="38"/>
      <c r="HN867" s="38"/>
      <c r="HO867" s="38"/>
      <c r="HP867" s="38"/>
      <c r="HQ867" s="38"/>
      <c r="HR867" s="38"/>
      <c r="HS867" s="38"/>
      <c r="HT867" s="38"/>
      <c r="HU867" s="38"/>
      <c r="HV867" s="38"/>
      <c r="HW867" s="38"/>
      <c r="HX867" s="38"/>
      <c r="HY867" s="38"/>
      <c r="HZ867" s="38"/>
      <c r="IA867" s="38"/>
      <c r="IB867" s="38"/>
      <c r="IC867" s="38"/>
      <c r="ID867" s="38"/>
      <c r="IE867" s="38"/>
      <c r="IF867" s="38"/>
      <c r="IG867" s="38"/>
      <c r="IH867" s="38"/>
    </row>
    <row r="868" ht="19.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38"/>
      <c r="DJ868" s="38"/>
      <c r="DK868" s="38"/>
      <c r="DL868" s="38"/>
      <c r="DM868" s="38"/>
      <c r="DN868" s="38"/>
      <c r="DO868" s="38"/>
      <c r="DP868" s="38"/>
      <c r="DQ868" s="38"/>
      <c r="DR868" s="38"/>
      <c r="DS868" s="38"/>
      <c r="DT868" s="38"/>
      <c r="DU868" s="38"/>
      <c r="DV868" s="38"/>
      <c r="DW868" s="38"/>
      <c r="DX868" s="38"/>
      <c r="DY868" s="38"/>
      <c r="DZ868" s="38"/>
      <c r="EA868" s="38"/>
      <c r="EB868" s="38"/>
      <c r="EC868" s="38"/>
      <c r="ED868" s="38"/>
      <c r="EE868" s="38"/>
      <c r="EF868" s="38"/>
      <c r="EG868" s="38"/>
      <c r="EH868" s="38"/>
      <c r="EI868" s="38"/>
      <c r="EJ868" s="38"/>
      <c r="EK868" s="38"/>
      <c r="EL868" s="38"/>
      <c r="EM868" s="38"/>
      <c r="EN868" s="38"/>
      <c r="EO868" s="38"/>
      <c r="EP868" s="38"/>
      <c r="EQ868" s="38"/>
      <c r="ER868" s="38"/>
      <c r="ES868" s="38"/>
      <c r="ET868" s="38"/>
      <c r="EU868" s="38"/>
      <c r="EV868" s="38"/>
      <c r="EW868" s="38"/>
      <c r="EX868" s="38"/>
      <c r="EY868" s="38"/>
      <c r="EZ868" s="38"/>
      <c r="FA868" s="38"/>
      <c r="FB868" s="38"/>
      <c r="FC868" s="38"/>
      <c r="FD868" s="38"/>
      <c r="FE868" s="38"/>
      <c r="FF868" s="38"/>
      <c r="FG868" s="38"/>
      <c r="FH868" s="38"/>
      <c r="FI868" s="38"/>
      <c r="FJ868" s="38"/>
      <c r="FK868" s="38"/>
      <c r="FL868" s="38"/>
      <c r="FM868" s="38"/>
      <c r="FN868" s="38"/>
      <c r="FO868" s="38"/>
      <c r="FP868" s="38"/>
      <c r="FQ868" s="38"/>
      <c r="FR868" s="38"/>
      <c r="FS868" s="38"/>
      <c r="FT868" s="38"/>
      <c r="FU868" s="38"/>
      <c r="FV868" s="38"/>
      <c r="FW868" s="38"/>
      <c r="FX868" s="38"/>
      <c r="FY868" s="38"/>
      <c r="FZ868" s="38"/>
      <c r="GA868" s="38"/>
      <c r="GB868" s="38"/>
      <c r="GC868" s="38"/>
      <c r="GD868" s="38"/>
      <c r="GE868" s="38"/>
      <c r="GF868" s="38"/>
      <c r="GG868" s="38"/>
      <c r="GH868" s="38"/>
      <c r="GI868" s="38"/>
      <c r="GJ868" s="38"/>
      <c r="GK868" s="38"/>
      <c r="GL868" s="38"/>
      <c r="GM868" s="38"/>
      <c r="GN868" s="38"/>
      <c r="GO868" s="38"/>
      <c r="GP868" s="38"/>
      <c r="GQ868" s="38"/>
      <c r="GR868" s="38"/>
      <c r="GS868" s="38"/>
      <c r="GT868" s="38"/>
      <c r="GU868" s="38"/>
      <c r="GV868" s="38"/>
      <c r="GW868" s="38"/>
      <c r="GX868" s="38"/>
      <c r="GY868" s="38"/>
      <c r="GZ868" s="38"/>
      <c r="HA868" s="38"/>
      <c r="HB868" s="38"/>
      <c r="HC868" s="38"/>
      <c r="HD868" s="38"/>
      <c r="HE868" s="38"/>
      <c r="HF868" s="38"/>
      <c r="HG868" s="38"/>
      <c r="HH868" s="38"/>
      <c r="HI868" s="38"/>
      <c r="HJ868" s="38"/>
      <c r="HK868" s="38"/>
      <c r="HL868" s="38"/>
      <c r="HM868" s="38"/>
      <c r="HN868" s="38"/>
      <c r="HO868" s="38"/>
      <c r="HP868" s="38"/>
      <c r="HQ868" s="38"/>
      <c r="HR868" s="38"/>
      <c r="HS868" s="38"/>
      <c r="HT868" s="38"/>
      <c r="HU868" s="38"/>
      <c r="HV868" s="38"/>
      <c r="HW868" s="38"/>
      <c r="HX868" s="38"/>
      <c r="HY868" s="38"/>
      <c r="HZ868" s="38"/>
      <c r="IA868" s="38"/>
      <c r="IB868" s="38"/>
      <c r="IC868" s="38"/>
      <c r="ID868" s="38"/>
      <c r="IE868" s="38"/>
      <c r="IF868" s="38"/>
      <c r="IG868" s="38"/>
      <c r="IH868" s="38"/>
    </row>
    <row r="869" ht="19.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38"/>
      <c r="DJ869" s="38"/>
      <c r="DK869" s="38"/>
      <c r="DL869" s="38"/>
      <c r="DM869" s="38"/>
      <c r="DN869" s="38"/>
      <c r="DO869" s="38"/>
      <c r="DP869" s="38"/>
      <c r="DQ869" s="38"/>
      <c r="DR869" s="38"/>
      <c r="DS869" s="38"/>
      <c r="DT869" s="38"/>
      <c r="DU869" s="38"/>
      <c r="DV869" s="38"/>
      <c r="DW869" s="38"/>
      <c r="DX869" s="38"/>
      <c r="DY869" s="38"/>
      <c r="DZ869" s="38"/>
      <c r="EA869" s="38"/>
      <c r="EB869" s="38"/>
      <c r="EC869" s="38"/>
      <c r="ED869" s="38"/>
      <c r="EE869" s="38"/>
      <c r="EF869" s="38"/>
      <c r="EG869" s="38"/>
      <c r="EH869" s="38"/>
      <c r="EI869" s="38"/>
      <c r="EJ869" s="38"/>
      <c r="EK869" s="38"/>
      <c r="EL869" s="38"/>
      <c r="EM869" s="38"/>
      <c r="EN869" s="38"/>
      <c r="EO869" s="38"/>
      <c r="EP869" s="38"/>
      <c r="EQ869" s="38"/>
      <c r="ER869" s="38"/>
      <c r="ES869" s="38"/>
      <c r="ET869" s="38"/>
      <c r="EU869" s="38"/>
      <c r="EV869" s="38"/>
      <c r="EW869" s="38"/>
      <c r="EX869" s="38"/>
      <c r="EY869" s="38"/>
      <c r="EZ869" s="38"/>
      <c r="FA869" s="38"/>
      <c r="FB869" s="38"/>
      <c r="FC869" s="38"/>
      <c r="FD869" s="38"/>
      <c r="FE869" s="38"/>
      <c r="FF869" s="38"/>
      <c r="FG869" s="38"/>
      <c r="FH869" s="38"/>
      <c r="FI869" s="38"/>
      <c r="FJ869" s="38"/>
      <c r="FK869" s="38"/>
      <c r="FL869" s="38"/>
      <c r="FM869" s="38"/>
      <c r="FN869" s="38"/>
      <c r="FO869" s="38"/>
      <c r="FP869" s="38"/>
      <c r="FQ869" s="38"/>
      <c r="FR869" s="38"/>
      <c r="FS869" s="38"/>
      <c r="FT869" s="38"/>
      <c r="FU869" s="38"/>
      <c r="FV869" s="38"/>
      <c r="FW869" s="38"/>
      <c r="FX869" s="38"/>
      <c r="FY869" s="38"/>
      <c r="FZ869" s="38"/>
      <c r="GA869" s="38"/>
      <c r="GB869" s="38"/>
      <c r="GC869" s="38"/>
      <c r="GD869" s="38"/>
      <c r="GE869" s="38"/>
      <c r="GF869" s="38"/>
      <c r="GG869" s="38"/>
      <c r="GH869" s="38"/>
      <c r="GI869" s="38"/>
      <c r="GJ869" s="38"/>
      <c r="GK869" s="38"/>
      <c r="GL869" s="38"/>
      <c r="GM869" s="38"/>
      <c r="GN869" s="38"/>
      <c r="GO869" s="38"/>
      <c r="GP869" s="38"/>
      <c r="GQ869" s="38"/>
      <c r="GR869" s="38"/>
      <c r="GS869" s="38"/>
      <c r="GT869" s="38"/>
      <c r="GU869" s="38"/>
      <c r="GV869" s="38"/>
      <c r="GW869" s="38"/>
      <c r="GX869" s="38"/>
      <c r="GY869" s="38"/>
      <c r="GZ869" s="38"/>
      <c r="HA869" s="38"/>
      <c r="HB869" s="38"/>
      <c r="HC869" s="38"/>
      <c r="HD869" s="38"/>
      <c r="HE869" s="38"/>
      <c r="HF869" s="38"/>
      <c r="HG869" s="38"/>
      <c r="HH869" s="38"/>
      <c r="HI869" s="38"/>
      <c r="HJ869" s="38"/>
      <c r="HK869" s="38"/>
      <c r="HL869" s="38"/>
      <c r="HM869" s="38"/>
      <c r="HN869" s="38"/>
      <c r="HO869" s="38"/>
      <c r="HP869" s="38"/>
      <c r="HQ869" s="38"/>
      <c r="HR869" s="38"/>
      <c r="HS869" s="38"/>
      <c r="HT869" s="38"/>
      <c r="HU869" s="38"/>
      <c r="HV869" s="38"/>
      <c r="HW869" s="38"/>
      <c r="HX869" s="38"/>
      <c r="HY869" s="38"/>
      <c r="HZ869" s="38"/>
      <c r="IA869" s="38"/>
      <c r="IB869" s="38"/>
      <c r="IC869" s="38"/>
      <c r="ID869" s="38"/>
      <c r="IE869" s="38"/>
      <c r="IF869" s="38"/>
      <c r="IG869" s="38"/>
      <c r="IH869" s="38"/>
    </row>
    <row r="870" ht="19.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38"/>
      <c r="DJ870" s="38"/>
      <c r="DK870" s="38"/>
      <c r="DL870" s="38"/>
      <c r="DM870" s="38"/>
      <c r="DN870" s="38"/>
      <c r="DO870" s="38"/>
      <c r="DP870" s="38"/>
      <c r="DQ870" s="38"/>
      <c r="DR870" s="38"/>
      <c r="DS870" s="38"/>
      <c r="DT870" s="38"/>
      <c r="DU870" s="38"/>
      <c r="DV870" s="38"/>
      <c r="DW870" s="38"/>
      <c r="DX870" s="38"/>
      <c r="DY870" s="38"/>
      <c r="DZ870" s="38"/>
      <c r="EA870" s="38"/>
      <c r="EB870" s="38"/>
      <c r="EC870" s="38"/>
      <c r="ED870" s="38"/>
      <c r="EE870" s="38"/>
      <c r="EF870" s="38"/>
      <c r="EG870" s="38"/>
      <c r="EH870" s="38"/>
      <c r="EI870" s="38"/>
      <c r="EJ870" s="38"/>
      <c r="EK870" s="38"/>
      <c r="EL870" s="38"/>
      <c r="EM870" s="38"/>
      <c r="EN870" s="38"/>
      <c r="EO870" s="38"/>
      <c r="EP870" s="38"/>
      <c r="EQ870" s="38"/>
      <c r="ER870" s="38"/>
      <c r="ES870" s="38"/>
      <c r="ET870" s="38"/>
      <c r="EU870" s="38"/>
      <c r="EV870" s="38"/>
      <c r="EW870" s="38"/>
      <c r="EX870" s="38"/>
      <c r="EY870" s="38"/>
      <c r="EZ870" s="38"/>
      <c r="FA870" s="38"/>
      <c r="FB870" s="38"/>
      <c r="FC870" s="38"/>
      <c r="FD870" s="38"/>
      <c r="FE870" s="38"/>
      <c r="FF870" s="38"/>
      <c r="FG870" s="38"/>
      <c r="FH870" s="38"/>
      <c r="FI870" s="38"/>
      <c r="FJ870" s="38"/>
      <c r="FK870" s="38"/>
      <c r="FL870" s="38"/>
      <c r="FM870" s="38"/>
      <c r="FN870" s="38"/>
      <c r="FO870" s="38"/>
      <c r="FP870" s="38"/>
      <c r="FQ870" s="38"/>
      <c r="FR870" s="38"/>
      <c r="FS870" s="38"/>
      <c r="FT870" s="38"/>
      <c r="FU870" s="38"/>
      <c r="FV870" s="38"/>
      <c r="FW870" s="38"/>
      <c r="FX870" s="38"/>
      <c r="FY870" s="38"/>
      <c r="FZ870" s="38"/>
      <c r="GA870" s="38"/>
      <c r="GB870" s="38"/>
      <c r="GC870" s="38"/>
      <c r="GD870" s="38"/>
      <c r="GE870" s="38"/>
      <c r="GF870" s="38"/>
      <c r="GG870" s="38"/>
      <c r="GH870" s="38"/>
      <c r="GI870" s="38"/>
      <c r="GJ870" s="38"/>
      <c r="GK870" s="38"/>
      <c r="GL870" s="38"/>
      <c r="GM870" s="38"/>
      <c r="GN870" s="38"/>
      <c r="GO870" s="38"/>
      <c r="GP870" s="38"/>
      <c r="GQ870" s="38"/>
      <c r="GR870" s="38"/>
      <c r="GS870" s="38"/>
      <c r="GT870" s="38"/>
      <c r="GU870" s="38"/>
      <c r="GV870" s="38"/>
      <c r="GW870" s="38"/>
      <c r="GX870" s="38"/>
      <c r="GY870" s="38"/>
      <c r="GZ870" s="38"/>
      <c r="HA870" s="38"/>
      <c r="HB870" s="38"/>
      <c r="HC870" s="38"/>
      <c r="HD870" s="38"/>
      <c r="HE870" s="38"/>
      <c r="HF870" s="38"/>
      <c r="HG870" s="38"/>
      <c r="HH870" s="38"/>
      <c r="HI870" s="38"/>
      <c r="HJ870" s="38"/>
      <c r="HK870" s="38"/>
      <c r="HL870" s="38"/>
      <c r="HM870" s="38"/>
      <c r="HN870" s="38"/>
      <c r="HO870" s="38"/>
      <c r="HP870" s="38"/>
      <c r="HQ870" s="38"/>
      <c r="HR870" s="38"/>
      <c r="HS870" s="38"/>
      <c r="HT870" s="38"/>
      <c r="HU870" s="38"/>
      <c r="HV870" s="38"/>
      <c r="HW870" s="38"/>
      <c r="HX870" s="38"/>
      <c r="HY870" s="38"/>
      <c r="HZ870" s="38"/>
      <c r="IA870" s="38"/>
      <c r="IB870" s="38"/>
      <c r="IC870" s="38"/>
      <c r="ID870" s="38"/>
      <c r="IE870" s="38"/>
      <c r="IF870" s="38"/>
      <c r="IG870" s="38"/>
      <c r="IH870" s="38"/>
    </row>
    <row r="871" ht="19.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38"/>
      <c r="DJ871" s="38"/>
      <c r="DK871" s="38"/>
      <c r="DL871" s="38"/>
      <c r="DM871" s="38"/>
      <c r="DN871" s="38"/>
      <c r="DO871" s="38"/>
      <c r="DP871" s="38"/>
      <c r="DQ871" s="38"/>
      <c r="DR871" s="38"/>
      <c r="DS871" s="38"/>
      <c r="DT871" s="38"/>
      <c r="DU871" s="38"/>
      <c r="DV871" s="38"/>
      <c r="DW871" s="38"/>
      <c r="DX871" s="38"/>
      <c r="DY871" s="38"/>
      <c r="DZ871" s="38"/>
      <c r="EA871" s="38"/>
      <c r="EB871" s="38"/>
      <c r="EC871" s="38"/>
      <c r="ED871" s="38"/>
      <c r="EE871" s="38"/>
      <c r="EF871" s="38"/>
      <c r="EG871" s="38"/>
      <c r="EH871" s="38"/>
      <c r="EI871" s="38"/>
      <c r="EJ871" s="38"/>
      <c r="EK871" s="38"/>
      <c r="EL871" s="38"/>
      <c r="EM871" s="38"/>
      <c r="EN871" s="38"/>
      <c r="EO871" s="38"/>
      <c r="EP871" s="38"/>
      <c r="EQ871" s="38"/>
      <c r="ER871" s="38"/>
      <c r="ES871" s="38"/>
      <c r="ET871" s="38"/>
      <c r="EU871" s="38"/>
      <c r="EV871" s="38"/>
      <c r="EW871" s="38"/>
      <c r="EX871" s="38"/>
      <c r="EY871" s="38"/>
      <c r="EZ871" s="38"/>
      <c r="FA871" s="38"/>
      <c r="FB871" s="38"/>
      <c r="FC871" s="38"/>
      <c r="FD871" s="38"/>
      <c r="FE871" s="38"/>
      <c r="FF871" s="38"/>
      <c r="FG871" s="38"/>
      <c r="FH871" s="38"/>
      <c r="FI871" s="38"/>
      <c r="FJ871" s="38"/>
      <c r="FK871" s="38"/>
      <c r="FL871" s="38"/>
      <c r="FM871" s="38"/>
      <c r="FN871" s="38"/>
      <c r="FO871" s="38"/>
      <c r="FP871" s="38"/>
      <c r="FQ871" s="38"/>
      <c r="FR871" s="38"/>
      <c r="FS871" s="38"/>
      <c r="FT871" s="38"/>
      <c r="FU871" s="38"/>
      <c r="FV871" s="38"/>
      <c r="FW871" s="38"/>
      <c r="FX871" s="38"/>
      <c r="FY871" s="38"/>
      <c r="FZ871" s="38"/>
      <c r="GA871" s="38"/>
      <c r="GB871" s="38"/>
      <c r="GC871" s="38"/>
      <c r="GD871" s="38"/>
      <c r="GE871" s="38"/>
      <c r="GF871" s="38"/>
      <c r="GG871" s="38"/>
      <c r="GH871" s="38"/>
      <c r="GI871" s="38"/>
      <c r="GJ871" s="38"/>
      <c r="GK871" s="38"/>
      <c r="GL871" s="38"/>
      <c r="GM871" s="38"/>
      <c r="GN871" s="38"/>
      <c r="GO871" s="38"/>
      <c r="GP871" s="38"/>
      <c r="GQ871" s="38"/>
      <c r="GR871" s="38"/>
      <c r="GS871" s="38"/>
      <c r="GT871" s="38"/>
      <c r="GU871" s="38"/>
      <c r="GV871" s="38"/>
      <c r="GW871" s="38"/>
      <c r="GX871" s="38"/>
      <c r="GY871" s="38"/>
      <c r="GZ871" s="38"/>
      <c r="HA871" s="38"/>
      <c r="HB871" s="38"/>
      <c r="HC871" s="38"/>
      <c r="HD871" s="38"/>
      <c r="HE871" s="38"/>
      <c r="HF871" s="38"/>
      <c r="HG871" s="38"/>
      <c r="HH871" s="38"/>
      <c r="HI871" s="38"/>
      <c r="HJ871" s="38"/>
      <c r="HK871" s="38"/>
      <c r="HL871" s="38"/>
      <c r="HM871" s="38"/>
      <c r="HN871" s="38"/>
      <c r="HO871" s="38"/>
      <c r="HP871" s="38"/>
      <c r="HQ871" s="38"/>
      <c r="HR871" s="38"/>
      <c r="HS871" s="38"/>
      <c r="HT871" s="38"/>
      <c r="HU871" s="38"/>
      <c r="HV871" s="38"/>
      <c r="HW871" s="38"/>
      <c r="HX871" s="38"/>
      <c r="HY871" s="38"/>
      <c r="HZ871" s="38"/>
      <c r="IA871" s="38"/>
      <c r="IB871" s="38"/>
      <c r="IC871" s="38"/>
      <c r="ID871" s="38"/>
      <c r="IE871" s="38"/>
      <c r="IF871" s="38"/>
      <c r="IG871" s="38"/>
      <c r="IH871" s="38"/>
    </row>
    <row r="872" ht="19.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38"/>
      <c r="DJ872" s="38"/>
      <c r="DK872" s="38"/>
      <c r="DL872" s="38"/>
      <c r="DM872" s="38"/>
      <c r="DN872" s="38"/>
      <c r="DO872" s="38"/>
      <c r="DP872" s="38"/>
      <c r="DQ872" s="38"/>
      <c r="DR872" s="38"/>
      <c r="DS872" s="38"/>
      <c r="DT872" s="38"/>
      <c r="DU872" s="38"/>
      <c r="DV872" s="38"/>
      <c r="DW872" s="38"/>
      <c r="DX872" s="38"/>
      <c r="DY872" s="38"/>
      <c r="DZ872" s="38"/>
      <c r="EA872" s="38"/>
      <c r="EB872" s="38"/>
      <c r="EC872" s="38"/>
      <c r="ED872" s="38"/>
      <c r="EE872" s="38"/>
      <c r="EF872" s="38"/>
      <c r="EG872" s="38"/>
      <c r="EH872" s="38"/>
      <c r="EI872" s="38"/>
      <c r="EJ872" s="38"/>
      <c r="EK872" s="38"/>
      <c r="EL872" s="38"/>
      <c r="EM872" s="38"/>
      <c r="EN872" s="38"/>
      <c r="EO872" s="38"/>
      <c r="EP872" s="38"/>
      <c r="EQ872" s="38"/>
      <c r="ER872" s="38"/>
      <c r="ES872" s="38"/>
      <c r="ET872" s="38"/>
      <c r="EU872" s="38"/>
      <c r="EV872" s="38"/>
      <c r="EW872" s="38"/>
      <c r="EX872" s="38"/>
      <c r="EY872" s="38"/>
      <c r="EZ872" s="38"/>
      <c r="FA872" s="38"/>
      <c r="FB872" s="38"/>
      <c r="FC872" s="38"/>
      <c r="FD872" s="38"/>
      <c r="FE872" s="38"/>
      <c r="FF872" s="38"/>
      <c r="FG872" s="38"/>
      <c r="FH872" s="38"/>
      <c r="FI872" s="38"/>
      <c r="FJ872" s="38"/>
      <c r="FK872" s="38"/>
      <c r="FL872" s="38"/>
      <c r="FM872" s="38"/>
      <c r="FN872" s="38"/>
      <c r="FO872" s="38"/>
      <c r="FP872" s="38"/>
      <c r="FQ872" s="38"/>
      <c r="FR872" s="38"/>
      <c r="FS872" s="38"/>
      <c r="FT872" s="38"/>
      <c r="FU872" s="38"/>
      <c r="FV872" s="38"/>
      <c r="FW872" s="38"/>
      <c r="FX872" s="38"/>
      <c r="FY872" s="38"/>
      <c r="FZ872" s="38"/>
      <c r="GA872" s="38"/>
      <c r="GB872" s="38"/>
      <c r="GC872" s="38"/>
      <c r="GD872" s="38"/>
      <c r="GE872" s="38"/>
      <c r="GF872" s="38"/>
      <c r="GG872" s="38"/>
      <c r="GH872" s="38"/>
      <c r="GI872" s="38"/>
      <c r="GJ872" s="38"/>
      <c r="GK872" s="38"/>
      <c r="GL872" s="38"/>
      <c r="GM872" s="38"/>
      <c r="GN872" s="38"/>
      <c r="GO872" s="38"/>
      <c r="GP872" s="38"/>
      <c r="GQ872" s="38"/>
      <c r="GR872" s="38"/>
      <c r="GS872" s="38"/>
      <c r="GT872" s="38"/>
      <c r="GU872" s="38"/>
      <c r="GV872" s="38"/>
      <c r="GW872" s="38"/>
      <c r="GX872" s="38"/>
      <c r="GY872" s="38"/>
      <c r="GZ872" s="38"/>
      <c r="HA872" s="38"/>
      <c r="HB872" s="38"/>
      <c r="HC872" s="38"/>
      <c r="HD872" s="38"/>
      <c r="HE872" s="38"/>
      <c r="HF872" s="38"/>
      <c r="HG872" s="38"/>
      <c r="HH872" s="38"/>
      <c r="HI872" s="38"/>
      <c r="HJ872" s="38"/>
      <c r="HK872" s="38"/>
      <c r="HL872" s="38"/>
      <c r="HM872" s="38"/>
      <c r="HN872" s="38"/>
      <c r="HO872" s="38"/>
      <c r="HP872" s="38"/>
      <c r="HQ872" s="38"/>
      <c r="HR872" s="38"/>
      <c r="HS872" s="38"/>
      <c r="HT872" s="38"/>
      <c r="HU872" s="38"/>
      <c r="HV872" s="38"/>
      <c r="HW872" s="38"/>
      <c r="HX872" s="38"/>
      <c r="HY872" s="38"/>
      <c r="HZ872" s="38"/>
      <c r="IA872" s="38"/>
      <c r="IB872" s="38"/>
      <c r="IC872" s="38"/>
      <c r="ID872" s="38"/>
      <c r="IE872" s="38"/>
      <c r="IF872" s="38"/>
      <c r="IG872" s="38"/>
      <c r="IH872" s="38"/>
    </row>
    <row r="873" ht="19.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38"/>
      <c r="DJ873" s="38"/>
      <c r="DK873" s="38"/>
      <c r="DL873" s="38"/>
      <c r="DM873" s="38"/>
      <c r="DN873" s="38"/>
      <c r="DO873" s="38"/>
      <c r="DP873" s="38"/>
      <c r="DQ873" s="38"/>
      <c r="DR873" s="38"/>
      <c r="DS873" s="38"/>
      <c r="DT873" s="38"/>
      <c r="DU873" s="38"/>
      <c r="DV873" s="38"/>
      <c r="DW873" s="38"/>
      <c r="DX873" s="38"/>
      <c r="DY873" s="38"/>
      <c r="DZ873" s="38"/>
      <c r="EA873" s="38"/>
      <c r="EB873" s="38"/>
      <c r="EC873" s="38"/>
      <c r="ED873" s="38"/>
      <c r="EE873" s="38"/>
      <c r="EF873" s="38"/>
      <c r="EG873" s="38"/>
      <c r="EH873" s="38"/>
      <c r="EI873" s="38"/>
      <c r="EJ873" s="38"/>
      <c r="EK873" s="38"/>
      <c r="EL873" s="38"/>
      <c r="EM873" s="38"/>
      <c r="EN873" s="38"/>
      <c r="EO873" s="38"/>
      <c r="EP873" s="38"/>
      <c r="EQ873" s="38"/>
      <c r="ER873" s="38"/>
      <c r="ES873" s="38"/>
      <c r="ET873" s="38"/>
      <c r="EU873" s="38"/>
      <c r="EV873" s="38"/>
      <c r="EW873" s="38"/>
      <c r="EX873" s="38"/>
      <c r="EY873" s="38"/>
      <c r="EZ873" s="38"/>
      <c r="FA873" s="38"/>
      <c r="FB873" s="38"/>
      <c r="FC873" s="38"/>
      <c r="FD873" s="38"/>
      <c r="FE873" s="38"/>
      <c r="FF873" s="38"/>
      <c r="FG873" s="38"/>
      <c r="FH873" s="38"/>
      <c r="FI873" s="38"/>
      <c r="FJ873" s="38"/>
      <c r="FK873" s="38"/>
      <c r="FL873" s="38"/>
      <c r="FM873" s="38"/>
      <c r="FN873" s="38"/>
      <c r="FO873" s="38"/>
      <c r="FP873" s="38"/>
      <c r="FQ873" s="38"/>
      <c r="FR873" s="38"/>
      <c r="FS873" s="38"/>
      <c r="FT873" s="38"/>
      <c r="FU873" s="38"/>
      <c r="FV873" s="38"/>
      <c r="FW873" s="38"/>
      <c r="FX873" s="38"/>
      <c r="FY873" s="38"/>
      <c r="FZ873" s="38"/>
      <c r="GA873" s="38"/>
      <c r="GB873" s="38"/>
      <c r="GC873" s="38"/>
      <c r="GD873" s="38"/>
      <c r="GE873" s="38"/>
      <c r="GF873" s="38"/>
      <c r="GG873" s="38"/>
      <c r="GH873" s="38"/>
      <c r="GI873" s="38"/>
      <c r="GJ873" s="38"/>
      <c r="GK873" s="38"/>
      <c r="GL873" s="38"/>
      <c r="GM873" s="38"/>
      <c r="GN873" s="38"/>
      <c r="GO873" s="38"/>
      <c r="GP873" s="38"/>
      <c r="GQ873" s="38"/>
      <c r="GR873" s="38"/>
      <c r="GS873" s="38"/>
      <c r="GT873" s="38"/>
      <c r="GU873" s="38"/>
      <c r="GV873" s="38"/>
      <c r="GW873" s="38"/>
      <c r="GX873" s="38"/>
      <c r="GY873" s="38"/>
      <c r="GZ873" s="38"/>
      <c r="HA873" s="38"/>
      <c r="HB873" s="38"/>
      <c r="HC873" s="38"/>
      <c r="HD873" s="38"/>
      <c r="HE873" s="38"/>
      <c r="HF873" s="38"/>
      <c r="HG873" s="38"/>
      <c r="HH873" s="38"/>
      <c r="HI873" s="38"/>
      <c r="HJ873" s="38"/>
      <c r="HK873" s="38"/>
      <c r="HL873" s="38"/>
      <c r="HM873" s="38"/>
      <c r="HN873" s="38"/>
      <c r="HO873" s="38"/>
      <c r="HP873" s="38"/>
      <c r="HQ873" s="38"/>
      <c r="HR873" s="38"/>
      <c r="HS873" s="38"/>
      <c r="HT873" s="38"/>
      <c r="HU873" s="38"/>
      <c r="HV873" s="38"/>
      <c r="HW873" s="38"/>
      <c r="HX873" s="38"/>
      <c r="HY873" s="38"/>
      <c r="HZ873" s="38"/>
      <c r="IA873" s="38"/>
      <c r="IB873" s="38"/>
      <c r="IC873" s="38"/>
      <c r="ID873" s="38"/>
      <c r="IE873" s="38"/>
      <c r="IF873" s="38"/>
      <c r="IG873" s="38"/>
      <c r="IH873" s="38"/>
    </row>
    <row r="874" ht="19.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  <c r="CH874" s="38"/>
      <c r="CI874" s="38"/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38"/>
      <c r="DB874" s="38"/>
      <c r="DC874" s="38"/>
      <c r="DD874" s="38"/>
      <c r="DE874" s="38"/>
      <c r="DF874" s="38"/>
      <c r="DG874" s="38"/>
      <c r="DH874" s="38"/>
      <c r="DI874" s="38"/>
      <c r="DJ874" s="38"/>
      <c r="DK874" s="38"/>
      <c r="DL874" s="38"/>
      <c r="DM874" s="38"/>
      <c r="DN874" s="38"/>
      <c r="DO874" s="38"/>
      <c r="DP874" s="38"/>
      <c r="DQ874" s="38"/>
      <c r="DR874" s="38"/>
      <c r="DS874" s="38"/>
      <c r="DT874" s="38"/>
      <c r="DU874" s="38"/>
      <c r="DV874" s="38"/>
      <c r="DW874" s="38"/>
      <c r="DX874" s="38"/>
      <c r="DY874" s="38"/>
      <c r="DZ874" s="38"/>
      <c r="EA874" s="38"/>
      <c r="EB874" s="38"/>
      <c r="EC874" s="38"/>
      <c r="ED874" s="38"/>
      <c r="EE874" s="38"/>
      <c r="EF874" s="38"/>
      <c r="EG874" s="38"/>
      <c r="EH874" s="38"/>
      <c r="EI874" s="38"/>
      <c r="EJ874" s="38"/>
      <c r="EK874" s="38"/>
      <c r="EL874" s="38"/>
      <c r="EM874" s="38"/>
      <c r="EN874" s="38"/>
      <c r="EO874" s="38"/>
      <c r="EP874" s="38"/>
      <c r="EQ874" s="38"/>
      <c r="ER874" s="38"/>
      <c r="ES874" s="38"/>
      <c r="ET874" s="38"/>
      <c r="EU874" s="38"/>
      <c r="EV874" s="38"/>
      <c r="EW874" s="38"/>
      <c r="EX874" s="38"/>
      <c r="EY874" s="38"/>
      <c r="EZ874" s="38"/>
      <c r="FA874" s="38"/>
      <c r="FB874" s="38"/>
      <c r="FC874" s="38"/>
      <c r="FD874" s="38"/>
      <c r="FE874" s="38"/>
      <c r="FF874" s="38"/>
      <c r="FG874" s="38"/>
      <c r="FH874" s="38"/>
      <c r="FI874" s="38"/>
      <c r="FJ874" s="38"/>
      <c r="FK874" s="38"/>
      <c r="FL874" s="38"/>
      <c r="FM874" s="38"/>
      <c r="FN874" s="38"/>
      <c r="FO874" s="38"/>
      <c r="FP874" s="38"/>
      <c r="FQ874" s="38"/>
      <c r="FR874" s="38"/>
      <c r="FS874" s="38"/>
      <c r="FT874" s="38"/>
      <c r="FU874" s="38"/>
      <c r="FV874" s="38"/>
      <c r="FW874" s="38"/>
      <c r="FX874" s="38"/>
      <c r="FY874" s="38"/>
      <c r="FZ874" s="38"/>
      <c r="GA874" s="38"/>
      <c r="GB874" s="38"/>
      <c r="GC874" s="38"/>
      <c r="GD874" s="38"/>
      <c r="GE874" s="38"/>
      <c r="GF874" s="38"/>
      <c r="GG874" s="38"/>
      <c r="GH874" s="38"/>
      <c r="GI874" s="38"/>
      <c r="GJ874" s="38"/>
      <c r="GK874" s="38"/>
      <c r="GL874" s="38"/>
      <c r="GM874" s="38"/>
      <c r="GN874" s="38"/>
      <c r="GO874" s="38"/>
      <c r="GP874" s="38"/>
      <c r="GQ874" s="38"/>
      <c r="GR874" s="38"/>
      <c r="GS874" s="38"/>
      <c r="GT874" s="38"/>
      <c r="GU874" s="38"/>
      <c r="GV874" s="38"/>
      <c r="GW874" s="38"/>
      <c r="GX874" s="38"/>
      <c r="GY874" s="38"/>
      <c r="GZ874" s="38"/>
      <c r="HA874" s="38"/>
      <c r="HB874" s="38"/>
      <c r="HC874" s="38"/>
      <c r="HD874" s="38"/>
      <c r="HE874" s="38"/>
      <c r="HF874" s="38"/>
      <c r="HG874" s="38"/>
      <c r="HH874" s="38"/>
      <c r="HI874" s="38"/>
      <c r="HJ874" s="38"/>
      <c r="HK874" s="38"/>
      <c r="HL874" s="38"/>
      <c r="HM874" s="38"/>
      <c r="HN874" s="38"/>
      <c r="HO874" s="38"/>
      <c r="HP874" s="38"/>
      <c r="HQ874" s="38"/>
      <c r="HR874" s="38"/>
      <c r="HS874" s="38"/>
      <c r="HT874" s="38"/>
      <c r="HU874" s="38"/>
      <c r="HV874" s="38"/>
      <c r="HW874" s="38"/>
      <c r="HX874" s="38"/>
      <c r="HY874" s="38"/>
      <c r="HZ874" s="38"/>
      <c r="IA874" s="38"/>
      <c r="IB874" s="38"/>
      <c r="IC874" s="38"/>
      <c r="ID874" s="38"/>
      <c r="IE874" s="38"/>
      <c r="IF874" s="38"/>
      <c r="IG874" s="38"/>
      <c r="IH874" s="38"/>
    </row>
    <row r="875" ht="19.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  <c r="FE875" s="38"/>
      <c r="FF875" s="38"/>
      <c r="FG875" s="38"/>
      <c r="FH875" s="38"/>
      <c r="FI875" s="38"/>
      <c r="FJ875" s="38"/>
      <c r="FK875" s="38"/>
      <c r="FL875" s="38"/>
      <c r="FM875" s="38"/>
      <c r="FN875" s="38"/>
      <c r="FO875" s="38"/>
      <c r="FP875" s="38"/>
      <c r="FQ875" s="38"/>
      <c r="FR875" s="38"/>
      <c r="FS875" s="38"/>
      <c r="FT875" s="38"/>
      <c r="FU875" s="38"/>
      <c r="FV875" s="38"/>
      <c r="FW875" s="38"/>
      <c r="FX875" s="38"/>
      <c r="FY875" s="38"/>
      <c r="FZ875" s="38"/>
      <c r="GA875" s="38"/>
      <c r="GB875" s="38"/>
      <c r="GC875" s="38"/>
      <c r="GD875" s="38"/>
      <c r="GE875" s="38"/>
      <c r="GF875" s="38"/>
      <c r="GG875" s="38"/>
      <c r="GH875" s="38"/>
      <c r="GI875" s="38"/>
      <c r="GJ875" s="38"/>
      <c r="GK875" s="38"/>
      <c r="GL875" s="38"/>
      <c r="GM875" s="38"/>
      <c r="GN875" s="38"/>
      <c r="GO875" s="38"/>
      <c r="GP875" s="38"/>
      <c r="GQ875" s="38"/>
      <c r="GR875" s="38"/>
      <c r="GS875" s="38"/>
      <c r="GT875" s="38"/>
      <c r="GU875" s="38"/>
      <c r="GV875" s="38"/>
      <c r="GW875" s="38"/>
      <c r="GX875" s="38"/>
      <c r="GY875" s="38"/>
      <c r="GZ875" s="38"/>
      <c r="HA875" s="38"/>
      <c r="HB875" s="38"/>
      <c r="HC875" s="38"/>
      <c r="HD875" s="38"/>
      <c r="HE875" s="38"/>
      <c r="HF875" s="38"/>
      <c r="HG875" s="38"/>
      <c r="HH875" s="38"/>
      <c r="HI875" s="38"/>
      <c r="HJ875" s="38"/>
      <c r="HK875" s="38"/>
      <c r="HL875" s="38"/>
      <c r="HM875" s="38"/>
      <c r="HN875" s="38"/>
      <c r="HO875" s="38"/>
      <c r="HP875" s="38"/>
      <c r="HQ875" s="38"/>
      <c r="HR875" s="38"/>
      <c r="HS875" s="38"/>
      <c r="HT875" s="38"/>
      <c r="HU875" s="38"/>
      <c r="HV875" s="38"/>
      <c r="HW875" s="38"/>
      <c r="HX875" s="38"/>
      <c r="HY875" s="38"/>
      <c r="HZ875" s="38"/>
      <c r="IA875" s="38"/>
      <c r="IB875" s="38"/>
      <c r="IC875" s="38"/>
      <c r="ID875" s="38"/>
      <c r="IE875" s="38"/>
      <c r="IF875" s="38"/>
      <c r="IG875" s="38"/>
      <c r="IH875" s="38"/>
    </row>
    <row r="876" ht="19.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  <c r="FE876" s="38"/>
      <c r="FF876" s="38"/>
      <c r="FG876" s="38"/>
      <c r="FH876" s="38"/>
      <c r="FI876" s="38"/>
      <c r="FJ876" s="38"/>
      <c r="FK876" s="38"/>
      <c r="FL876" s="38"/>
      <c r="FM876" s="38"/>
      <c r="FN876" s="38"/>
      <c r="FO876" s="38"/>
      <c r="FP876" s="38"/>
      <c r="FQ876" s="38"/>
      <c r="FR876" s="38"/>
      <c r="FS876" s="38"/>
      <c r="FT876" s="38"/>
      <c r="FU876" s="38"/>
      <c r="FV876" s="38"/>
      <c r="FW876" s="38"/>
      <c r="FX876" s="38"/>
      <c r="FY876" s="38"/>
      <c r="FZ876" s="38"/>
      <c r="GA876" s="38"/>
      <c r="GB876" s="38"/>
      <c r="GC876" s="38"/>
      <c r="GD876" s="38"/>
      <c r="GE876" s="38"/>
      <c r="GF876" s="38"/>
      <c r="GG876" s="38"/>
      <c r="GH876" s="38"/>
      <c r="GI876" s="38"/>
      <c r="GJ876" s="38"/>
      <c r="GK876" s="38"/>
      <c r="GL876" s="38"/>
      <c r="GM876" s="38"/>
      <c r="GN876" s="38"/>
      <c r="GO876" s="38"/>
      <c r="GP876" s="38"/>
      <c r="GQ876" s="38"/>
      <c r="GR876" s="38"/>
      <c r="GS876" s="38"/>
      <c r="GT876" s="38"/>
      <c r="GU876" s="38"/>
      <c r="GV876" s="38"/>
      <c r="GW876" s="38"/>
      <c r="GX876" s="38"/>
      <c r="GY876" s="38"/>
      <c r="GZ876" s="38"/>
      <c r="HA876" s="38"/>
      <c r="HB876" s="38"/>
      <c r="HC876" s="38"/>
      <c r="HD876" s="38"/>
      <c r="HE876" s="38"/>
      <c r="HF876" s="38"/>
      <c r="HG876" s="38"/>
      <c r="HH876" s="38"/>
      <c r="HI876" s="38"/>
      <c r="HJ876" s="38"/>
      <c r="HK876" s="38"/>
      <c r="HL876" s="38"/>
      <c r="HM876" s="38"/>
      <c r="HN876" s="38"/>
      <c r="HO876" s="38"/>
      <c r="HP876" s="38"/>
      <c r="HQ876" s="38"/>
      <c r="HR876" s="38"/>
      <c r="HS876" s="38"/>
      <c r="HT876" s="38"/>
      <c r="HU876" s="38"/>
      <c r="HV876" s="38"/>
      <c r="HW876" s="38"/>
      <c r="HX876" s="38"/>
      <c r="HY876" s="38"/>
      <c r="HZ876" s="38"/>
      <c r="IA876" s="38"/>
      <c r="IB876" s="38"/>
      <c r="IC876" s="38"/>
      <c r="ID876" s="38"/>
      <c r="IE876" s="38"/>
      <c r="IF876" s="38"/>
      <c r="IG876" s="38"/>
      <c r="IH876" s="38"/>
    </row>
    <row r="877" ht="19.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  <c r="FE877" s="38"/>
      <c r="FF877" s="38"/>
      <c r="FG877" s="38"/>
      <c r="FH877" s="38"/>
      <c r="FI877" s="38"/>
      <c r="FJ877" s="38"/>
      <c r="FK877" s="38"/>
      <c r="FL877" s="38"/>
      <c r="FM877" s="38"/>
      <c r="FN877" s="38"/>
      <c r="FO877" s="38"/>
      <c r="FP877" s="38"/>
      <c r="FQ877" s="38"/>
      <c r="FR877" s="38"/>
      <c r="FS877" s="38"/>
      <c r="FT877" s="38"/>
      <c r="FU877" s="38"/>
      <c r="FV877" s="38"/>
      <c r="FW877" s="38"/>
      <c r="FX877" s="38"/>
      <c r="FY877" s="38"/>
      <c r="FZ877" s="38"/>
      <c r="GA877" s="38"/>
      <c r="GB877" s="38"/>
      <c r="GC877" s="38"/>
      <c r="GD877" s="38"/>
      <c r="GE877" s="38"/>
      <c r="GF877" s="38"/>
      <c r="GG877" s="38"/>
      <c r="GH877" s="38"/>
      <c r="GI877" s="38"/>
      <c r="GJ877" s="38"/>
      <c r="GK877" s="38"/>
      <c r="GL877" s="38"/>
      <c r="GM877" s="38"/>
      <c r="GN877" s="38"/>
      <c r="GO877" s="38"/>
      <c r="GP877" s="38"/>
      <c r="GQ877" s="38"/>
      <c r="GR877" s="38"/>
      <c r="GS877" s="38"/>
      <c r="GT877" s="38"/>
      <c r="GU877" s="38"/>
      <c r="GV877" s="38"/>
      <c r="GW877" s="38"/>
      <c r="GX877" s="38"/>
      <c r="GY877" s="38"/>
      <c r="GZ877" s="38"/>
      <c r="HA877" s="38"/>
      <c r="HB877" s="38"/>
      <c r="HC877" s="38"/>
      <c r="HD877" s="38"/>
      <c r="HE877" s="38"/>
      <c r="HF877" s="38"/>
      <c r="HG877" s="38"/>
      <c r="HH877" s="38"/>
      <c r="HI877" s="38"/>
      <c r="HJ877" s="38"/>
      <c r="HK877" s="38"/>
      <c r="HL877" s="38"/>
      <c r="HM877" s="38"/>
      <c r="HN877" s="38"/>
      <c r="HO877" s="38"/>
      <c r="HP877" s="38"/>
      <c r="HQ877" s="38"/>
      <c r="HR877" s="38"/>
      <c r="HS877" s="38"/>
      <c r="HT877" s="38"/>
      <c r="HU877" s="38"/>
      <c r="HV877" s="38"/>
      <c r="HW877" s="38"/>
      <c r="HX877" s="38"/>
      <c r="HY877" s="38"/>
      <c r="HZ877" s="38"/>
      <c r="IA877" s="38"/>
      <c r="IB877" s="38"/>
      <c r="IC877" s="38"/>
      <c r="ID877" s="38"/>
      <c r="IE877" s="38"/>
      <c r="IF877" s="38"/>
      <c r="IG877" s="38"/>
      <c r="IH877" s="38"/>
    </row>
    <row r="878" ht="19.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/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  <c r="FE878" s="38"/>
      <c r="FF878" s="38"/>
      <c r="FG878" s="38"/>
      <c r="FH878" s="38"/>
      <c r="FI878" s="38"/>
      <c r="FJ878" s="38"/>
      <c r="FK878" s="38"/>
      <c r="FL878" s="38"/>
      <c r="FM878" s="38"/>
      <c r="FN878" s="38"/>
      <c r="FO878" s="38"/>
      <c r="FP878" s="38"/>
      <c r="FQ878" s="38"/>
      <c r="FR878" s="38"/>
      <c r="FS878" s="38"/>
      <c r="FT878" s="38"/>
      <c r="FU878" s="38"/>
      <c r="FV878" s="38"/>
      <c r="FW878" s="38"/>
      <c r="FX878" s="38"/>
      <c r="FY878" s="38"/>
      <c r="FZ878" s="38"/>
      <c r="GA878" s="38"/>
      <c r="GB878" s="38"/>
      <c r="GC878" s="38"/>
      <c r="GD878" s="38"/>
      <c r="GE878" s="38"/>
      <c r="GF878" s="38"/>
      <c r="GG878" s="38"/>
      <c r="GH878" s="38"/>
      <c r="GI878" s="38"/>
      <c r="GJ878" s="38"/>
      <c r="GK878" s="38"/>
      <c r="GL878" s="38"/>
      <c r="GM878" s="38"/>
      <c r="GN878" s="38"/>
      <c r="GO878" s="38"/>
      <c r="GP878" s="38"/>
      <c r="GQ878" s="38"/>
      <c r="GR878" s="38"/>
      <c r="GS878" s="38"/>
      <c r="GT878" s="38"/>
      <c r="GU878" s="38"/>
      <c r="GV878" s="38"/>
      <c r="GW878" s="38"/>
      <c r="GX878" s="38"/>
      <c r="GY878" s="38"/>
      <c r="GZ878" s="38"/>
      <c r="HA878" s="38"/>
      <c r="HB878" s="38"/>
      <c r="HC878" s="38"/>
      <c r="HD878" s="38"/>
      <c r="HE878" s="38"/>
      <c r="HF878" s="38"/>
      <c r="HG878" s="38"/>
      <c r="HH878" s="38"/>
      <c r="HI878" s="38"/>
      <c r="HJ878" s="38"/>
      <c r="HK878" s="38"/>
      <c r="HL878" s="38"/>
      <c r="HM878" s="38"/>
      <c r="HN878" s="38"/>
      <c r="HO878" s="38"/>
      <c r="HP878" s="38"/>
      <c r="HQ878" s="38"/>
      <c r="HR878" s="38"/>
      <c r="HS878" s="38"/>
      <c r="HT878" s="38"/>
      <c r="HU878" s="38"/>
      <c r="HV878" s="38"/>
      <c r="HW878" s="38"/>
      <c r="HX878" s="38"/>
      <c r="HY878" s="38"/>
      <c r="HZ878" s="38"/>
      <c r="IA878" s="38"/>
      <c r="IB878" s="38"/>
      <c r="IC878" s="38"/>
      <c r="ID878" s="38"/>
      <c r="IE878" s="38"/>
      <c r="IF878" s="38"/>
      <c r="IG878" s="38"/>
      <c r="IH878" s="38"/>
    </row>
    <row r="879" ht="19.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3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38"/>
      <c r="DX879" s="38"/>
      <c r="DY879" s="38"/>
      <c r="DZ879" s="38"/>
      <c r="EA879" s="38"/>
      <c r="EB879" s="38"/>
      <c r="EC879" s="38"/>
      <c r="ED879" s="38"/>
      <c r="EE879" s="38"/>
      <c r="EF879" s="38"/>
      <c r="EG879" s="38"/>
      <c r="EH879" s="38"/>
      <c r="EI879" s="38"/>
      <c r="EJ879" s="38"/>
      <c r="EK879" s="38"/>
      <c r="EL879" s="38"/>
      <c r="EM879" s="38"/>
      <c r="EN879" s="38"/>
      <c r="EO879" s="38"/>
      <c r="EP879" s="38"/>
      <c r="EQ879" s="38"/>
      <c r="ER879" s="38"/>
      <c r="ES879" s="38"/>
      <c r="ET879" s="38"/>
      <c r="EU879" s="38"/>
      <c r="EV879" s="38"/>
      <c r="EW879" s="38"/>
      <c r="EX879" s="38"/>
      <c r="EY879" s="38"/>
      <c r="EZ879" s="38"/>
      <c r="FA879" s="38"/>
      <c r="FB879" s="38"/>
      <c r="FC879" s="38"/>
      <c r="FD879" s="38"/>
      <c r="FE879" s="38"/>
      <c r="FF879" s="38"/>
      <c r="FG879" s="38"/>
      <c r="FH879" s="38"/>
      <c r="FI879" s="38"/>
      <c r="FJ879" s="38"/>
      <c r="FK879" s="38"/>
      <c r="FL879" s="38"/>
      <c r="FM879" s="38"/>
      <c r="FN879" s="38"/>
      <c r="FO879" s="38"/>
      <c r="FP879" s="38"/>
      <c r="FQ879" s="38"/>
      <c r="FR879" s="38"/>
      <c r="FS879" s="38"/>
      <c r="FT879" s="38"/>
      <c r="FU879" s="38"/>
      <c r="FV879" s="38"/>
      <c r="FW879" s="38"/>
      <c r="FX879" s="38"/>
      <c r="FY879" s="38"/>
      <c r="FZ879" s="38"/>
      <c r="GA879" s="38"/>
      <c r="GB879" s="38"/>
      <c r="GC879" s="38"/>
      <c r="GD879" s="38"/>
      <c r="GE879" s="38"/>
      <c r="GF879" s="38"/>
      <c r="GG879" s="38"/>
      <c r="GH879" s="38"/>
      <c r="GI879" s="38"/>
      <c r="GJ879" s="38"/>
      <c r="GK879" s="38"/>
      <c r="GL879" s="38"/>
      <c r="GM879" s="38"/>
      <c r="GN879" s="38"/>
      <c r="GO879" s="38"/>
      <c r="GP879" s="38"/>
      <c r="GQ879" s="38"/>
      <c r="GR879" s="38"/>
      <c r="GS879" s="38"/>
      <c r="GT879" s="38"/>
      <c r="GU879" s="38"/>
      <c r="GV879" s="38"/>
      <c r="GW879" s="38"/>
      <c r="GX879" s="38"/>
      <c r="GY879" s="38"/>
      <c r="GZ879" s="38"/>
      <c r="HA879" s="38"/>
      <c r="HB879" s="38"/>
      <c r="HC879" s="38"/>
      <c r="HD879" s="38"/>
      <c r="HE879" s="38"/>
      <c r="HF879" s="38"/>
      <c r="HG879" s="38"/>
      <c r="HH879" s="38"/>
      <c r="HI879" s="38"/>
      <c r="HJ879" s="38"/>
      <c r="HK879" s="38"/>
      <c r="HL879" s="38"/>
      <c r="HM879" s="38"/>
      <c r="HN879" s="38"/>
      <c r="HO879" s="38"/>
      <c r="HP879" s="38"/>
      <c r="HQ879" s="38"/>
      <c r="HR879" s="38"/>
      <c r="HS879" s="38"/>
      <c r="HT879" s="38"/>
      <c r="HU879" s="38"/>
      <c r="HV879" s="38"/>
      <c r="HW879" s="38"/>
      <c r="HX879" s="38"/>
      <c r="HY879" s="38"/>
      <c r="HZ879" s="38"/>
      <c r="IA879" s="38"/>
      <c r="IB879" s="38"/>
      <c r="IC879" s="38"/>
      <c r="ID879" s="38"/>
      <c r="IE879" s="38"/>
      <c r="IF879" s="38"/>
      <c r="IG879" s="38"/>
      <c r="IH879" s="38"/>
    </row>
    <row r="880" ht="19.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38"/>
      <c r="DJ880" s="38"/>
      <c r="DK880" s="38"/>
      <c r="DL880" s="38"/>
      <c r="DM880" s="38"/>
      <c r="DN880" s="38"/>
      <c r="DO880" s="38"/>
      <c r="DP880" s="38"/>
      <c r="DQ880" s="38"/>
      <c r="DR880" s="38"/>
      <c r="DS880" s="38"/>
      <c r="DT880" s="38"/>
      <c r="DU880" s="38"/>
      <c r="DV880" s="38"/>
      <c r="DW880" s="38"/>
      <c r="DX880" s="38"/>
      <c r="DY880" s="38"/>
      <c r="DZ880" s="38"/>
      <c r="EA880" s="38"/>
      <c r="EB880" s="38"/>
      <c r="EC880" s="38"/>
      <c r="ED880" s="38"/>
      <c r="EE880" s="38"/>
      <c r="EF880" s="38"/>
      <c r="EG880" s="38"/>
      <c r="EH880" s="38"/>
      <c r="EI880" s="38"/>
      <c r="EJ880" s="38"/>
      <c r="EK880" s="38"/>
      <c r="EL880" s="38"/>
      <c r="EM880" s="38"/>
      <c r="EN880" s="38"/>
      <c r="EO880" s="38"/>
      <c r="EP880" s="38"/>
      <c r="EQ880" s="38"/>
      <c r="ER880" s="38"/>
      <c r="ES880" s="38"/>
      <c r="ET880" s="38"/>
      <c r="EU880" s="38"/>
      <c r="EV880" s="38"/>
      <c r="EW880" s="38"/>
      <c r="EX880" s="38"/>
      <c r="EY880" s="38"/>
      <c r="EZ880" s="38"/>
      <c r="FA880" s="38"/>
      <c r="FB880" s="38"/>
      <c r="FC880" s="38"/>
      <c r="FD880" s="38"/>
      <c r="FE880" s="38"/>
      <c r="FF880" s="38"/>
      <c r="FG880" s="38"/>
      <c r="FH880" s="38"/>
      <c r="FI880" s="38"/>
      <c r="FJ880" s="38"/>
      <c r="FK880" s="38"/>
      <c r="FL880" s="38"/>
      <c r="FM880" s="38"/>
      <c r="FN880" s="38"/>
      <c r="FO880" s="38"/>
      <c r="FP880" s="38"/>
      <c r="FQ880" s="38"/>
      <c r="FR880" s="38"/>
      <c r="FS880" s="38"/>
      <c r="FT880" s="38"/>
      <c r="FU880" s="38"/>
      <c r="FV880" s="38"/>
      <c r="FW880" s="38"/>
      <c r="FX880" s="38"/>
      <c r="FY880" s="38"/>
      <c r="FZ880" s="38"/>
      <c r="GA880" s="38"/>
      <c r="GB880" s="38"/>
      <c r="GC880" s="38"/>
      <c r="GD880" s="38"/>
      <c r="GE880" s="38"/>
      <c r="GF880" s="38"/>
      <c r="GG880" s="38"/>
      <c r="GH880" s="38"/>
      <c r="GI880" s="38"/>
      <c r="GJ880" s="38"/>
      <c r="GK880" s="38"/>
      <c r="GL880" s="38"/>
      <c r="GM880" s="38"/>
      <c r="GN880" s="38"/>
      <c r="GO880" s="38"/>
      <c r="GP880" s="38"/>
      <c r="GQ880" s="38"/>
      <c r="GR880" s="38"/>
      <c r="GS880" s="38"/>
      <c r="GT880" s="38"/>
      <c r="GU880" s="38"/>
      <c r="GV880" s="38"/>
      <c r="GW880" s="38"/>
      <c r="GX880" s="38"/>
      <c r="GY880" s="38"/>
      <c r="GZ880" s="38"/>
      <c r="HA880" s="38"/>
      <c r="HB880" s="38"/>
      <c r="HC880" s="38"/>
      <c r="HD880" s="38"/>
      <c r="HE880" s="38"/>
      <c r="HF880" s="38"/>
      <c r="HG880" s="38"/>
      <c r="HH880" s="38"/>
      <c r="HI880" s="38"/>
      <c r="HJ880" s="38"/>
      <c r="HK880" s="38"/>
      <c r="HL880" s="38"/>
      <c r="HM880" s="38"/>
      <c r="HN880" s="38"/>
      <c r="HO880" s="38"/>
      <c r="HP880" s="38"/>
      <c r="HQ880" s="38"/>
      <c r="HR880" s="38"/>
      <c r="HS880" s="38"/>
      <c r="HT880" s="38"/>
      <c r="HU880" s="38"/>
      <c r="HV880" s="38"/>
      <c r="HW880" s="38"/>
      <c r="HX880" s="38"/>
      <c r="HY880" s="38"/>
      <c r="HZ880" s="38"/>
      <c r="IA880" s="38"/>
      <c r="IB880" s="38"/>
      <c r="IC880" s="38"/>
      <c r="ID880" s="38"/>
      <c r="IE880" s="38"/>
      <c r="IF880" s="38"/>
      <c r="IG880" s="38"/>
      <c r="IH880" s="38"/>
    </row>
    <row r="881" ht="19.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38"/>
      <c r="DJ881" s="38"/>
      <c r="DK881" s="38"/>
      <c r="DL881" s="38"/>
      <c r="DM881" s="38"/>
      <c r="DN881" s="38"/>
      <c r="DO881" s="38"/>
      <c r="DP881" s="38"/>
      <c r="DQ881" s="38"/>
      <c r="DR881" s="38"/>
      <c r="DS881" s="38"/>
      <c r="DT881" s="38"/>
      <c r="DU881" s="38"/>
      <c r="DV881" s="38"/>
      <c r="DW881" s="38"/>
      <c r="DX881" s="38"/>
      <c r="DY881" s="38"/>
      <c r="DZ881" s="38"/>
      <c r="EA881" s="38"/>
      <c r="EB881" s="38"/>
      <c r="EC881" s="38"/>
      <c r="ED881" s="38"/>
      <c r="EE881" s="38"/>
      <c r="EF881" s="38"/>
      <c r="EG881" s="38"/>
      <c r="EH881" s="38"/>
      <c r="EI881" s="38"/>
      <c r="EJ881" s="38"/>
      <c r="EK881" s="38"/>
      <c r="EL881" s="38"/>
      <c r="EM881" s="38"/>
      <c r="EN881" s="38"/>
      <c r="EO881" s="38"/>
      <c r="EP881" s="38"/>
      <c r="EQ881" s="38"/>
      <c r="ER881" s="38"/>
      <c r="ES881" s="38"/>
      <c r="ET881" s="38"/>
      <c r="EU881" s="38"/>
      <c r="EV881" s="38"/>
      <c r="EW881" s="38"/>
      <c r="EX881" s="38"/>
      <c r="EY881" s="38"/>
      <c r="EZ881" s="38"/>
      <c r="FA881" s="38"/>
      <c r="FB881" s="38"/>
      <c r="FC881" s="38"/>
      <c r="FD881" s="38"/>
      <c r="FE881" s="38"/>
      <c r="FF881" s="38"/>
      <c r="FG881" s="38"/>
      <c r="FH881" s="38"/>
      <c r="FI881" s="38"/>
      <c r="FJ881" s="38"/>
      <c r="FK881" s="38"/>
      <c r="FL881" s="38"/>
      <c r="FM881" s="38"/>
      <c r="FN881" s="38"/>
      <c r="FO881" s="38"/>
      <c r="FP881" s="38"/>
      <c r="FQ881" s="38"/>
      <c r="FR881" s="38"/>
      <c r="FS881" s="38"/>
      <c r="FT881" s="38"/>
      <c r="FU881" s="38"/>
      <c r="FV881" s="38"/>
      <c r="FW881" s="38"/>
      <c r="FX881" s="38"/>
      <c r="FY881" s="38"/>
      <c r="FZ881" s="38"/>
      <c r="GA881" s="38"/>
      <c r="GB881" s="38"/>
      <c r="GC881" s="38"/>
      <c r="GD881" s="38"/>
      <c r="GE881" s="38"/>
      <c r="GF881" s="38"/>
      <c r="GG881" s="38"/>
      <c r="GH881" s="38"/>
      <c r="GI881" s="38"/>
      <c r="GJ881" s="38"/>
      <c r="GK881" s="38"/>
      <c r="GL881" s="38"/>
      <c r="GM881" s="38"/>
      <c r="GN881" s="38"/>
      <c r="GO881" s="38"/>
      <c r="GP881" s="38"/>
      <c r="GQ881" s="38"/>
      <c r="GR881" s="38"/>
      <c r="GS881" s="38"/>
      <c r="GT881" s="38"/>
      <c r="GU881" s="38"/>
      <c r="GV881" s="38"/>
      <c r="GW881" s="38"/>
      <c r="GX881" s="38"/>
      <c r="GY881" s="38"/>
      <c r="GZ881" s="38"/>
      <c r="HA881" s="38"/>
      <c r="HB881" s="38"/>
      <c r="HC881" s="38"/>
      <c r="HD881" s="38"/>
      <c r="HE881" s="38"/>
      <c r="HF881" s="38"/>
      <c r="HG881" s="38"/>
      <c r="HH881" s="38"/>
      <c r="HI881" s="38"/>
      <c r="HJ881" s="38"/>
      <c r="HK881" s="38"/>
      <c r="HL881" s="38"/>
      <c r="HM881" s="38"/>
      <c r="HN881" s="38"/>
      <c r="HO881" s="38"/>
      <c r="HP881" s="38"/>
      <c r="HQ881" s="38"/>
      <c r="HR881" s="38"/>
      <c r="HS881" s="38"/>
      <c r="HT881" s="38"/>
      <c r="HU881" s="38"/>
      <c r="HV881" s="38"/>
      <c r="HW881" s="38"/>
      <c r="HX881" s="38"/>
      <c r="HY881" s="38"/>
      <c r="HZ881" s="38"/>
      <c r="IA881" s="38"/>
      <c r="IB881" s="38"/>
      <c r="IC881" s="38"/>
      <c r="ID881" s="38"/>
      <c r="IE881" s="38"/>
      <c r="IF881" s="38"/>
      <c r="IG881" s="38"/>
      <c r="IH881" s="38"/>
    </row>
    <row r="882" ht="19.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38"/>
      <c r="DJ882" s="38"/>
      <c r="DK882" s="38"/>
      <c r="DL882" s="38"/>
      <c r="DM882" s="38"/>
      <c r="DN882" s="38"/>
      <c r="DO882" s="38"/>
      <c r="DP882" s="38"/>
      <c r="DQ882" s="38"/>
      <c r="DR882" s="38"/>
      <c r="DS882" s="38"/>
      <c r="DT882" s="38"/>
      <c r="DU882" s="38"/>
      <c r="DV882" s="38"/>
      <c r="DW882" s="38"/>
      <c r="DX882" s="38"/>
      <c r="DY882" s="38"/>
      <c r="DZ882" s="38"/>
      <c r="EA882" s="38"/>
      <c r="EB882" s="38"/>
      <c r="EC882" s="38"/>
      <c r="ED882" s="38"/>
      <c r="EE882" s="38"/>
      <c r="EF882" s="38"/>
      <c r="EG882" s="38"/>
      <c r="EH882" s="38"/>
      <c r="EI882" s="38"/>
      <c r="EJ882" s="38"/>
      <c r="EK882" s="38"/>
      <c r="EL882" s="38"/>
      <c r="EM882" s="38"/>
      <c r="EN882" s="38"/>
      <c r="EO882" s="38"/>
      <c r="EP882" s="38"/>
      <c r="EQ882" s="38"/>
      <c r="ER882" s="38"/>
      <c r="ES882" s="38"/>
      <c r="ET882" s="38"/>
      <c r="EU882" s="38"/>
      <c r="EV882" s="38"/>
      <c r="EW882" s="38"/>
      <c r="EX882" s="38"/>
      <c r="EY882" s="38"/>
      <c r="EZ882" s="38"/>
      <c r="FA882" s="38"/>
      <c r="FB882" s="38"/>
      <c r="FC882" s="38"/>
      <c r="FD882" s="38"/>
      <c r="FE882" s="38"/>
      <c r="FF882" s="38"/>
      <c r="FG882" s="38"/>
      <c r="FH882" s="38"/>
      <c r="FI882" s="38"/>
      <c r="FJ882" s="38"/>
      <c r="FK882" s="38"/>
      <c r="FL882" s="38"/>
      <c r="FM882" s="38"/>
      <c r="FN882" s="38"/>
      <c r="FO882" s="38"/>
      <c r="FP882" s="38"/>
      <c r="FQ882" s="38"/>
      <c r="FR882" s="38"/>
      <c r="FS882" s="38"/>
      <c r="FT882" s="38"/>
      <c r="FU882" s="38"/>
      <c r="FV882" s="38"/>
      <c r="FW882" s="38"/>
      <c r="FX882" s="38"/>
      <c r="FY882" s="38"/>
      <c r="FZ882" s="38"/>
      <c r="GA882" s="38"/>
      <c r="GB882" s="38"/>
      <c r="GC882" s="38"/>
      <c r="GD882" s="38"/>
      <c r="GE882" s="38"/>
      <c r="GF882" s="38"/>
      <c r="GG882" s="38"/>
      <c r="GH882" s="38"/>
      <c r="GI882" s="38"/>
      <c r="GJ882" s="38"/>
      <c r="GK882" s="38"/>
      <c r="GL882" s="38"/>
      <c r="GM882" s="38"/>
      <c r="GN882" s="38"/>
      <c r="GO882" s="38"/>
      <c r="GP882" s="38"/>
      <c r="GQ882" s="38"/>
      <c r="GR882" s="38"/>
      <c r="GS882" s="38"/>
      <c r="GT882" s="38"/>
      <c r="GU882" s="38"/>
      <c r="GV882" s="38"/>
      <c r="GW882" s="38"/>
      <c r="GX882" s="38"/>
      <c r="GY882" s="38"/>
      <c r="GZ882" s="38"/>
      <c r="HA882" s="38"/>
      <c r="HB882" s="38"/>
      <c r="HC882" s="38"/>
      <c r="HD882" s="38"/>
      <c r="HE882" s="38"/>
      <c r="HF882" s="38"/>
      <c r="HG882" s="38"/>
      <c r="HH882" s="38"/>
      <c r="HI882" s="38"/>
      <c r="HJ882" s="38"/>
      <c r="HK882" s="38"/>
      <c r="HL882" s="38"/>
      <c r="HM882" s="38"/>
      <c r="HN882" s="38"/>
      <c r="HO882" s="38"/>
      <c r="HP882" s="38"/>
      <c r="HQ882" s="38"/>
      <c r="HR882" s="38"/>
      <c r="HS882" s="38"/>
      <c r="HT882" s="38"/>
      <c r="HU882" s="38"/>
      <c r="HV882" s="38"/>
      <c r="HW882" s="38"/>
      <c r="HX882" s="38"/>
      <c r="HY882" s="38"/>
      <c r="HZ882" s="38"/>
      <c r="IA882" s="38"/>
      <c r="IB882" s="38"/>
      <c r="IC882" s="38"/>
      <c r="ID882" s="38"/>
      <c r="IE882" s="38"/>
      <c r="IF882" s="38"/>
      <c r="IG882" s="38"/>
      <c r="IH882" s="38"/>
    </row>
    <row r="883" ht="19.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  <c r="CH883" s="38"/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38"/>
      <c r="DJ883" s="38"/>
      <c r="DK883" s="38"/>
      <c r="DL883" s="38"/>
      <c r="DM883" s="38"/>
      <c r="DN883" s="38"/>
      <c r="DO883" s="38"/>
      <c r="DP883" s="38"/>
      <c r="DQ883" s="38"/>
      <c r="DR883" s="38"/>
      <c r="DS883" s="38"/>
      <c r="DT883" s="38"/>
      <c r="DU883" s="38"/>
      <c r="DV883" s="38"/>
      <c r="DW883" s="38"/>
      <c r="DX883" s="38"/>
      <c r="DY883" s="38"/>
      <c r="DZ883" s="38"/>
      <c r="EA883" s="38"/>
      <c r="EB883" s="38"/>
      <c r="EC883" s="38"/>
      <c r="ED883" s="38"/>
      <c r="EE883" s="38"/>
      <c r="EF883" s="38"/>
      <c r="EG883" s="38"/>
      <c r="EH883" s="38"/>
      <c r="EI883" s="38"/>
      <c r="EJ883" s="38"/>
      <c r="EK883" s="38"/>
      <c r="EL883" s="38"/>
      <c r="EM883" s="38"/>
      <c r="EN883" s="38"/>
      <c r="EO883" s="38"/>
      <c r="EP883" s="38"/>
      <c r="EQ883" s="38"/>
      <c r="ER883" s="38"/>
      <c r="ES883" s="38"/>
      <c r="ET883" s="38"/>
      <c r="EU883" s="38"/>
      <c r="EV883" s="38"/>
      <c r="EW883" s="38"/>
      <c r="EX883" s="38"/>
      <c r="EY883" s="38"/>
      <c r="EZ883" s="38"/>
      <c r="FA883" s="38"/>
      <c r="FB883" s="38"/>
      <c r="FC883" s="38"/>
      <c r="FD883" s="38"/>
      <c r="FE883" s="38"/>
      <c r="FF883" s="38"/>
      <c r="FG883" s="38"/>
      <c r="FH883" s="38"/>
      <c r="FI883" s="38"/>
      <c r="FJ883" s="38"/>
      <c r="FK883" s="38"/>
      <c r="FL883" s="38"/>
      <c r="FM883" s="38"/>
      <c r="FN883" s="38"/>
      <c r="FO883" s="38"/>
      <c r="FP883" s="38"/>
      <c r="FQ883" s="38"/>
      <c r="FR883" s="38"/>
      <c r="FS883" s="38"/>
      <c r="FT883" s="38"/>
      <c r="FU883" s="38"/>
      <c r="FV883" s="38"/>
      <c r="FW883" s="38"/>
      <c r="FX883" s="38"/>
      <c r="FY883" s="38"/>
      <c r="FZ883" s="38"/>
      <c r="GA883" s="38"/>
      <c r="GB883" s="38"/>
      <c r="GC883" s="38"/>
      <c r="GD883" s="38"/>
      <c r="GE883" s="38"/>
      <c r="GF883" s="38"/>
      <c r="GG883" s="38"/>
      <c r="GH883" s="38"/>
      <c r="GI883" s="38"/>
      <c r="GJ883" s="38"/>
      <c r="GK883" s="38"/>
      <c r="GL883" s="38"/>
      <c r="GM883" s="38"/>
      <c r="GN883" s="38"/>
      <c r="GO883" s="38"/>
      <c r="GP883" s="38"/>
      <c r="GQ883" s="38"/>
      <c r="GR883" s="38"/>
      <c r="GS883" s="38"/>
      <c r="GT883" s="38"/>
      <c r="GU883" s="38"/>
      <c r="GV883" s="38"/>
      <c r="GW883" s="38"/>
      <c r="GX883" s="38"/>
      <c r="GY883" s="38"/>
      <c r="GZ883" s="38"/>
      <c r="HA883" s="38"/>
      <c r="HB883" s="38"/>
      <c r="HC883" s="38"/>
      <c r="HD883" s="38"/>
      <c r="HE883" s="38"/>
      <c r="HF883" s="38"/>
      <c r="HG883" s="38"/>
      <c r="HH883" s="38"/>
      <c r="HI883" s="38"/>
      <c r="HJ883" s="38"/>
      <c r="HK883" s="38"/>
      <c r="HL883" s="38"/>
      <c r="HM883" s="38"/>
      <c r="HN883" s="38"/>
      <c r="HO883" s="38"/>
      <c r="HP883" s="38"/>
      <c r="HQ883" s="38"/>
      <c r="HR883" s="38"/>
      <c r="HS883" s="38"/>
      <c r="HT883" s="38"/>
      <c r="HU883" s="38"/>
      <c r="HV883" s="38"/>
      <c r="HW883" s="38"/>
      <c r="HX883" s="38"/>
      <c r="HY883" s="38"/>
      <c r="HZ883" s="38"/>
      <c r="IA883" s="38"/>
      <c r="IB883" s="38"/>
      <c r="IC883" s="38"/>
      <c r="ID883" s="38"/>
      <c r="IE883" s="38"/>
      <c r="IF883" s="38"/>
      <c r="IG883" s="38"/>
      <c r="IH883" s="38"/>
    </row>
    <row r="884" ht="19.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38"/>
      <c r="DJ884" s="38"/>
      <c r="DK884" s="38"/>
      <c r="DL884" s="38"/>
      <c r="DM884" s="38"/>
      <c r="DN884" s="38"/>
      <c r="DO884" s="38"/>
      <c r="DP884" s="38"/>
      <c r="DQ884" s="38"/>
      <c r="DR884" s="38"/>
      <c r="DS884" s="38"/>
      <c r="DT884" s="38"/>
      <c r="DU884" s="38"/>
      <c r="DV884" s="38"/>
      <c r="DW884" s="38"/>
      <c r="DX884" s="38"/>
      <c r="DY884" s="38"/>
      <c r="DZ884" s="38"/>
      <c r="EA884" s="38"/>
      <c r="EB884" s="38"/>
      <c r="EC884" s="38"/>
      <c r="ED884" s="38"/>
      <c r="EE884" s="38"/>
      <c r="EF884" s="38"/>
      <c r="EG884" s="38"/>
      <c r="EH884" s="38"/>
      <c r="EI884" s="38"/>
      <c r="EJ884" s="38"/>
      <c r="EK884" s="38"/>
      <c r="EL884" s="38"/>
      <c r="EM884" s="38"/>
      <c r="EN884" s="38"/>
      <c r="EO884" s="38"/>
      <c r="EP884" s="38"/>
      <c r="EQ884" s="38"/>
      <c r="ER884" s="38"/>
      <c r="ES884" s="38"/>
      <c r="ET884" s="38"/>
      <c r="EU884" s="38"/>
      <c r="EV884" s="38"/>
      <c r="EW884" s="38"/>
      <c r="EX884" s="38"/>
      <c r="EY884" s="38"/>
      <c r="EZ884" s="38"/>
      <c r="FA884" s="38"/>
      <c r="FB884" s="38"/>
      <c r="FC884" s="38"/>
      <c r="FD884" s="38"/>
      <c r="FE884" s="38"/>
      <c r="FF884" s="38"/>
      <c r="FG884" s="38"/>
      <c r="FH884" s="38"/>
      <c r="FI884" s="38"/>
      <c r="FJ884" s="38"/>
      <c r="FK884" s="38"/>
      <c r="FL884" s="38"/>
      <c r="FM884" s="38"/>
      <c r="FN884" s="38"/>
      <c r="FO884" s="38"/>
      <c r="FP884" s="38"/>
      <c r="FQ884" s="38"/>
      <c r="FR884" s="38"/>
      <c r="FS884" s="38"/>
      <c r="FT884" s="38"/>
      <c r="FU884" s="38"/>
      <c r="FV884" s="38"/>
      <c r="FW884" s="38"/>
      <c r="FX884" s="38"/>
      <c r="FY884" s="38"/>
      <c r="FZ884" s="38"/>
      <c r="GA884" s="38"/>
      <c r="GB884" s="38"/>
      <c r="GC884" s="38"/>
      <c r="GD884" s="38"/>
      <c r="GE884" s="38"/>
      <c r="GF884" s="38"/>
      <c r="GG884" s="38"/>
      <c r="GH884" s="38"/>
      <c r="GI884" s="38"/>
      <c r="GJ884" s="38"/>
      <c r="GK884" s="38"/>
      <c r="GL884" s="38"/>
      <c r="GM884" s="38"/>
      <c r="GN884" s="38"/>
      <c r="GO884" s="38"/>
      <c r="GP884" s="38"/>
      <c r="GQ884" s="38"/>
      <c r="GR884" s="38"/>
      <c r="GS884" s="38"/>
      <c r="GT884" s="38"/>
      <c r="GU884" s="38"/>
      <c r="GV884" s="38"/>
      <c r="GW884" s="38"/>
      <c r="GX884" s="38"/>
      <c r="GY884" s="38"/>
      <c r="GZ884" s="38"/>
      <c r="HA884" s="38"/>
      <c r="HB884" s="38"/>
      <c r="HC884" s="38"/>
      <c r="HD884" s="38"/>
      <c r="HE884" s="38"/>
      <c r="HF884" s="38"/>
      <c r="HG884" s="38"/>
      <c r="HH884" s="38"/>
      <c r="HI884" s="38"/>
      <c r="HJ884" s="38"/>
      <c r="HK884" s="38"/>
      <c r="HL884" s="38"/>
      <c r="HM884" s="38"/>
      <c r="HN884" s="38"/>
      <c r="HO884" s="38"/>
      <c r="HP884" s="38"/>
      <c r="HQ884" s="38"/>
      <c r="HR884" s="38"/>
      <c r="HS884" s="38"/>
      <c r="HT884" s="38"/>
      <c r="HU884" s="38"/>
      <c r="HV884" s="38"/>
      <c r="HW884" s="38"/>
      <c r="HX884" s="38"/>
      <c r="HY884" s="38"/>
      <c r="HZ884" s="38"/>
      <c r="IA884" s="38"/>
      <c r="IB884" s="38"/>
      <c r="IC884" s="38"/>
      <c r="ID884" s="38"/>
      <c r="IE884" s="38"/>
      <c r="IF884" s="38"/>
      <c r="IG884" s="38"/>
      <c r="IH884" s="38"/>
    </row>
    <row r="885" ht="19.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38"/>
      <c r="DJ885" s="38"/>
      <c r="DK885" s="38"/>
      <c r="DL885" s="38"/>
      <c r="DM885" s="38"/>
      <c r="DN885" s="38"/>
      <c r="DO885" s="38"/>
      <c r="DP885" s="38"/>
      <c r="DQ885" s="38"/>
      <c r="DR885" s="38"/>
      <c r="DS885" s="38"/>
      <c r="DT885" s="38"/>
      <c r="DU885" s="38"/>
      <c r="DV885" s="38"/>
      <c r="DW885" s="38"/>
      <c r="DX885" s="38"/>
      <c r="DY885" s="38"/>
      <c r="DZ885" s="38"/>
      <c r="EA885" s="38"/>
      <c r="EB885" s="38"/>
      <c r="EC885" s="38"/>
      <c r="ED885" s="38"/>
      <c r="EE885" s="38"/>
      <c r="EF885" s="38"/>
      <c r="EG885" s="38"/>
      <c r="EH885" s="38"/>
      <c r="EI885" s="38"/>
      <c r="EJ885" s="38"/>
      <c r="EK885" s="38"/>
      <c r="EL885" s="38"/>
      <c r="EM885" s="38"/>
      <c r="EN885" s="38"/>
      <c r="EO885" s="38"/>
      <c r="EP885" s="38"/>
      <c r="EQ885" s="38"/>
      <c r="ER885" s="38"/>
      <c r="ES885" s="38"/>
      <c r="ET885" s="38"/>
      <c r="EU885" s="38"/>
      <c r="EV885" s="38"/>
      <c r="EW885" s="38"/>
      <c r="EX885" s="38"/>
      <c r="EY885" s="38"/>
      <c r="EZ885" s="38"/>
      <c r="FA885" s="38"/>
      <c r="FB885" s="38"/>
      <c r="FC885" s="38"/>
      <c r="FD885" s="38"/>
      <c r="FE885" s="38"/>
      <c r="FF885" s="38"/>
      <c r="FG885" s="38"/>
      <c r="FH885" s="38"/>
      <c r="FI885" s="38"/>
      <c r="FJ885" s="38"/>
      <c r="FK885" s="38"/>
      <c r="FL885" s="38"/>
      <c r="FM885" s="38"/>
      <c r="FN885" s="38"/>
      <c r="FO885" s="38"/>
      <c r="FP885" s="38"/>
      <c r="FQ885" s="38"/>
      <c r="FR885" s="38"/>
      <c r="FS885" s="38"/>
      <c r="FT885" s="38"/>
      <c r="FU885" s="38"/>
      <c r="FV885" s="38"/>
      <c r="FW885" s="38"/>
      <c r="FX885" s="38"/>
      <c r="FY885" s="38"/>
      <c r="FZ885" s="38"/>
      <c r="GA885" s="38"/>
      <c r="GB885" s="38"/>
      <c r="GC885" s="38"/>
      <c r="GD885" s="38"/>
      <c r="GE885" s="38"/>
      <c r="GF885" s="38"/>
      <c r="GG885" s="38"/>
      <c r="GH885" s="38"/>
      <c r="GI885" s="38"/>
      <c r="GJ885" s="38"/>
      <c r="GK885" s="38"/>
      <c r="GL885" s="38"/>
      <c r="GM885" s="38"/>
      <c r="GN885" s="38"/>
      <c r="GO885" s="38"/>
      <c r="GP885" s="38"/>
      <c r="GQ885" s="38"/>
      <c r="GR885" s="38"/>
      <c r="GS885" s="38"/>
      <c r="GT885" s="38"/>
      <c r="GU885" s="38"/>
      <c r="GV885" s="38"/>
      <c r="GW885" s="38"/>
      <c r="GX885" s="38"/>
      <c r="GY885" s="38"/>
      <c r="GZ885" s="38"/>
      <c r="HA885" s="38"/>
      <c r="HB885" s="38"/>
      <c r="HC885" s="38"/>
      <c r="HD885" s="38"/>
      <c r="HE885" s="38"/>
      <c r="HF885" s="38"/>
      <c r="HG885" s="38"/>
      <c r="HH885" s="38"/>
      <c r="HI885" s="38"/>
      <c r="HJ885" s="38"/>
      <c r="HK885" s="38"/>
      <c r="HL885" s="38"/>
      <c r="HM885" s="38"/>
      <c r="HN885" s="38"/>
      <c r="HO885" s="38"/>
      <c r="HP885" s="38"/>
      <c r="HQ885" s="38"/>
      <c r="HR885" s="38"/>
      <c r="HS885" s="38"/>
      <c r="HT885" s="38"/>
      <c r="HU885" s="38"/>
      <c r="HV885" s="38"/>
      <c r="HW885" s="38"/>
      <c r="HX885" s="38"/>
      <c r="HY885" s="38"/>
      <c r="HZ885" s="38"/>
      <c r="IA885" s="38"/>
      <c r="IB885" s="38"/>
      <c r="IC885" s="38"/>
      <c r="ID885" s="38"/>
      <c r="IE885" s="38"/>
      <c r="IF885" s="38"/>
      <c r="IG885" s="38"/>
      <c r="IH885" s="38"/>
    </row>
    <row r="886" ht="19.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38"/>
      <c r="DJ886" s="38"/>
      <c r="DK886" s="38"/>
      <c r="DL886" s="38"/>
      <c r="DM886" s="38"/>
      <c r="DN886" s="38"/>
      <c r="DO886" s="38"/>
      <c r="DP886" s="38"/>
      <c r="DQ886" s="38"/>
      <c r="DR886" s="38"/>
      <c r="DS886" s="38"/>
      <c r="DT886" s="38"/>
      <c r="DU886" s="38"/>
      <c r="DV886" s="38"/>
      <c r="DW886" s="38"/>
      <c r="DX886" s="38"/>
      <c r="DY886" s="38"/>
      <c r="DZ886" s="38"/>
      <c r="EA886" s="38"/>
      <c r="EB886" s="38"/>
      <c r="EC886" s="38"/>
      <c r="ED886" s="38"/>
      <c r="EE886" s="38"/>
      <c r="EF886" s="38"/>
      <c r="EG886" s="38"/>
      <c r="EH886" s="38"/>
      <c r="EI886" s="38"/>
      <c r="EJ886" s="38"/>
      <c r="EK886" s="38"/>
      <c r="EL886" s="38"/>
      <c r="EM886" s="38"/>
      <c r="EN886" s="38"/>
      <c r="EO886" s="38"/>
      <c r="EP886" s="38"/>
      <c r="EQ886" s="38"/>
      <c r="ER886" s="38"/>
      <c r="ES886" s="38"/>
      <c r="ET886" s="38"/>
      <c r="EU886" s="38"/>
      <c r="EV886" s="38"/>
      <c r="EW886" s="38"/>
      <c r="EX886" s="38"/>
      <c r="EY886" s="38"/>
      <c r="EZ886" s="38"/>
      <c r="FA886" s="38"/>
      <c r="FB886" s="38"/>
      <c r="FC886" s="38"/>
      <c r="FD886" s="38"/>
      <c r="FE886" s="38"/>
      <c r="FF886" s="38"/>
      <c r="FG886" s="38"/>
      <c r="FH886" s="38"/>
      <c r="FI886" s="38"/>
      <c r="FJ886" s="38"/>
      <c r="FK886" s="38"/>
      <c r="FL886" s="38"/>
      <c r="FM886" s="38"/>
      <c r="FN886" s="38"/>
      <c r="FO886" s="38"/>
      <c r="FP886" s="38"/>
      <c r="FQ886" s="38"/>
      <c r="FR886" s="38"/>
      <c r="FS886" s="38"/>
      <c r="FT886" s="38"/>
      <c r="FU886" s="38"/>
      <c r="FV886" s="38"/>
      <c r="FW886" s="38"/>
      <c r="FX886" s="38"/>
      <c r="FY886" s="38"/>
      <c r="FZ886" s="38"/>
      <c r="GA886" s="38"/>
      <c r="GB886" s="38"/>
      <c r="GC886" s="38"/>
      <c r="GD886" s="38"/>
      <c r="GE886" s="38"/>
      <c r="GF886" s="38"/>
      <c r="GG886" s="38"/>
      <c r="GH886" s="38"/>
      <c r="GI886" s="38"/>
      <c r="GJ886" s="38"/>
      <c r="GK886" s="38"/>
      <c r="GL886" s="38"/>
      <c r="GM886" s="38"/>
      <c r="GN886" s="38"/>
      <c r="GO886" s="38"/>
      <c r="GP886" s="38"/>
      <c r="GQ886" s="38"/>
      <c r="GR886" s="38"/>
      <c r="GS886" s="38"/>
      <c r="GT886" s="38"/>
      <c r="GU886" s="38"/>
      <c r="GV886" s="38"/>
      <c r="GW886" s="38"/>
      <c r="GX886" s="38"/>
      <c r="GY886" s="38"/>
      <c r="GZ886" s="38"/>
      <c r="HA886" s="38"/>
      <c r="HB886" s="38"/>
      <c r="HC886" s="38"/>
      <c r="HD886" s="38"/>
      <c r="HE886" s="38"/>
      <c r="HF886" s="38"/>
      <c r="HG886" s="38"/>
      <c r="HH886" s="38"/>
      <c r="HI886" s="38"/>
      <c r="HJ886" s="38"/>
      <c r="HK886" s="38"/>
      <c r="HL886" s="38"/>
      <c r="HM886" s="38"/>
      <c r="HN886" s="38"/>
      <c r="HO886" s="38"/>
      <c r="HP886" s="38"/>
      <c r="HQ886" s="38"/>
      <c r="HR886" s="38"/>
      <c r="HS886" s="38"/>
      <c r="HT886" s="38"/>
      <c r="HU886" s="38"/>
      <c r="HV886" s="38"/>
      <c r="HW886" s="38"/>
      <c r="HX886" s="38"/>
      <c r="HY886" s="38"/>
      <c r="HZ886" s="38"/>
      <c r="IA886" s="38"/>
      <c r="IB886" s="38"/>
      <c r="IC886" s="38"/>
      <c r="ID886" s="38"/>
      <c r="IE886" s="38"/>
      <c r="IF886" s="38"/>
      <c r="IG886" s="38"/>
      <c r="IH886" s="38"/>
    </row>
    <row r="887" ht="19.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38"/>
      <c r="DJ887" s="38"/>
      <c r="DK887" s="38"/>
      <c r="DL887" s="38"/>
      <c r="DM887" s="38"/>
      <c r="DN887" s="38"/>
      <c r="DO887" s="38"/>
      <c r="DP887" s="38"/>
      <c r="DQ887" s="38"/>
      <c r="DR887" s="38"/>
      <c r="DS887" s="38"/>
      <c r="DT887" s="38"/>
      <c r="DU887" s="38"/>
      <c r="DV887" s="38"/>
      <c r="DW887" s="38"/>
      <c r="DX887" s="38"/>
      <c r="DY887" s="38"/>
      <c r="DZ887" s="38"/>
      <c r="EA887" s="38"/>
      <c r="EB887" s="38"/>
      <c r="EC887" s="38"/>
      <c r="ED887" s="38"/>
      <c r="EE887" s="38"/>
      <c r="EF887" s="38"/>
      <c r="EG887" s="38"/>
      <c r="EH887" s="38"/>
      <c r="EI887" s="38"/>
      <c r="EJ887" s="38"/>
      <c r="EK887" s="38"/>
      <c r="EL887" s="38"/>
      <c r="EM887" s="38"/>
      <c r="EN887" s="38"/>
      <c r="EO887" s="38"/>
      <c r="EP887" s="38"/>
      <c r="EQ887" s="38"/>
      <c r="ER887" s="38"/>
      <c r="ES887" s="38"/>
      <c r="ET887" s="38"/>
      <c r="EU887" s="38"/>
      <c r="EV887" s="38"/>
      <c r="EW887" s="38"/>
      <c r="EX887" s="38"/>
      <c r="EY887" s="38"/>
      <c r="EZ887" s="38"/>
      <c r="FA887" s="38"/>
      <c r="FB887" s="38"/>
      <c r="FC887" s="38"/>
      <c r="FD887" s="38"/>
      <c r="FE887" s="38"/>
      <c r="FF887" s="38"/>
      <c r="FG887" s="38"/>
      <c r="FH887" s="38"/>
      <c r="FI887" s="38"/>
      <c r="FJ887" s="38"/>
      <c r="FK887" s="38"/>
      <c r="FL887" s="38"/>
      <c r="FM887" s="38"/>
      <c r="FN887" s="38"/>
      <c r="FO887" s="38"/>
      <c r="FP887" s="38"/>
      <c r="FQ887" s="38"/>
      <c r="FR887" s="38"/>
      <c r="FS887" s="38"/>
      <c r="FT887" s="38"/>
      <c r="FU887" s="38"/>
      <c r="FV887" s="38"/>
      <c r="FW887" s="38"/>
      <c r="FX887" s="38"/>
      <c r="FY887" s="38"/>
      <c r="FZ887" s="38"/>
      <c r="GA887" s="38"/>
      <c r="GB887" s="38"/>
      <c r="GC887" s="38"/>
      <c r="GD887" s="38"/>
      <c r="GE887" s="38"/>
      <c r="GF887" s="38"/>
      <c r="GG887" s="38"/>
      <c r="GH887" s="38"/>
      <c r="GI887" s="38"/>
      <c r="GJ887" s="38"/>
      <c r="GK887" s="38"/>
      <c r="GL887" s="38"/>
      <c r="GM887" s="38"/>
      <c r="GN887" s="38"/>
      <c r="GO887" s="38"/>
      <c r="GP887" s="38"/>
      <c r="GQ887" s="38"/>
      <c r="GR887" s="38"/>
      <c r="GS887" s="38"/>
      <c r="GT887" s="38"/>
      <c r="GU887" s="38"/>
      <c r="GV887" s="38"/>
      <c r="GW887" s="38"/>
      <c r="GX887" s="38"/>
      <c r="GY887" s="38"/>
      <c r="GZ887" s="38"/>
      <c r="HA887" s="38"/>
      <c r="HB887" s="38"/>
      <c r="HC887" s="38"/>
      <c r="HD887" s="38"/>
      <c r="HE887" s="38"/>
      <c r="HF887" s="38"/>
      <c r="HG887" s="38"/>
      <c r="HH887" s="38"/>
      <c r="HI887" s="38"/>
      <c r="HJ887" s="38"/>
      <c r="HK887" s="38"/>
      <c r="HL887" s="38"/>
      <c r="HM887" s="38"/>
      <c r="HN887" s="38"/>
      <c r="HO887" s="38"/>
      <c r="HP887" s="38"/>
      <c r="HQ887" s="38"/>
      <c r="HR887" s="38"/>
      <c r="HS887" s="38"/>
      <c r="HT887" s="38"/>
      <c r="HU887" s="38"/>
      <c r="HV887" s="38"/>
      <c r="HW887" s="38"/>
      <c r="HX887" s="38"/>
      <c r="HY887" s="38"/>
      <c r="HZ887" s="38"/>
      <c r="IA887" s="38"/>
      <c r="IB887" s="38"/>
      <c r="IC887" s="38"/>
      <c r="ID887" s="38"/>
      <c r="IE887" s="38"/>
      <c r="IF887" s="38"/>
      <c r="IG887" s="38"/>
      <c r="IH887" s="38"/>
    </row>
    <row r="888" ht="19.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38"/>
      <c r="DJ888" s="38"/>
      <c r="DK888" s="38"/>
      <c r="DL888" s="38"/>
      <c r="DM888" s="38"/>
      <c r="DN888" s="38"/>
      <c r="DO888" s="38"/>
      <c r="DP888" s="38"/>
      <c r="DQ888" s="38"/>
      <c r="DR888" s="38"/>
      <c r="DS888" s="38"/>
      <c r="DT888" s="38"/>
      <c r="DU888" s="38"/>
      <c r="DV888" s="38"/>
      <c r="DW888" s="38"/>
      <c r="DX888" s="38"/>
      <c r="DY888" s="38"/>
      <c r="DZ888" s="38"/>
      <c r="EA888" s="38"/>
      <c r="EB888" s="38"/>
      <c r="EC888" s="38"/>
      <c r="ED888" s="38"/>
      <c r="EE888" s="38"/>
      <c r="EF888" s="38"/>
      <c r="EG888" s="38"/>
      <c r="EH888" s="38"/>
      <c r="EI888" s="38"/>
      <c r="EJ888" s="38"/>
      <c r="EK888" s="38"/>
      <c r="EL888" s="38"/>
      <c r="EM888" s="38"/>
      <c r="EN888" s="38"/>
      <c r="EO888" s="38"/>
      <c r="EP888" s="38"/>
      <c r="EQ888" s="38"/>
      <c r="ER888" s="38"/>
      <c r="ES888" s="38"/>
      <c r="ET888" s="38"/>
      <c r="EU888" s="38"/>
      <c r="EV888" s="38"/>
      <c r="EW888" s="38"/>
      <c r="EX888" s="38"/>
      <c r="EY888" s="38"/>
      <c r="EZ888" s="38"/>
      <c r="FA888" s="38"/>
      <c r="FB888" s="38"/>
      <c r="FC888" s="38"/>
      <c r="FD888" s="38"/>
      <c r="FE888" s="38"/>
      <c r="FF888" s="38"/>
      <c r="FG888" s="38"/>
      <c r="FH888" s="38"/>
      <c r="FI888" s="38"/>
      <c r="FJ888" s="38"/>
      <c r="FK888" s="38"/>
      <c r="FL888" s="38"/>
      <c r="FM888" s="38"/>
      <c r="FN888" s="38"/>
      <c r="FO888" s="38"/>
      <c r="FP888" s="38"/>
      <c r="FQ888" s="38"/>
      <c r="FR888" s="38"/>
      <c r="FS888" s="38"/>
      <c r="FT888" s="38"/>
      <c r="FU888" s="38"/>
      <c r="FV888" s="38"/>
      <c r="FW888" s="38"/>
      <c r="FX888" s="38"/>
      <c r="FY888" s="38"/>
      <c r="FZ888" s="38"/>
      <c r="GA888" s="38"/>
      <c r="GB888" s="38"/>
      <c r="GC888" s="38"/>
      <c r="GD888" s="38"/>
      <c r="GE888" s="38"/>
      <c r="GF888" s="38"/>
      <c r="GG888" s="38"/>
      <c r="GH888" s="38"/>
      <c r="GI888" s="38"/>
      <c r="GJ888" s="38"/>
      <c r="GK888" s="38"/>
      <c r="GL888" s="38"/>
      <c r="GM888" s="38"/>
      <c r="GN888" s="38"/>
      <c r="GO888" s="38"/>
      <c r="GP888" s="38"/>
      <c r="GQ888" s="38"/>
      <c r="GR888" s="38"/>
      <c r="GS888" s="38"/>
      <c r="GT888" s="38"/>
      <c r="GU888" s="38"/>
      <c r="GV888" s="38"/>
      <c r="GW888" s="38"/>
      <c r="GX888" s="38"/>
      <c r="GY888" s="38"/>
      <c r="GZ888" s="38"/>
      <c r="HA888" s="38"/>
      <c r="HB888" s="38"/>
      <c r="HC888" s="38"/>
      <c r="HD888" s="38"/>
      <c r="HE888" s="38"/>
      <c r="HF888" s="38"/>
      <c r="HG888" s="38"/>
      <c r="HH888" s="38"/>
      <c r="HI888" s="38"/>
      <c r="HJ888" s="38"/>
      <c r="HK888" s="38"/>
      <c r="HL888" s="38"/>
      <c r="HM888" s="38"/>
      <c r="HN888" s="38"/>
      <c r="HO888" s="38"/>
      <c r="HP888" s="38"/>
      <c r="HQ888" s="38"/>
      <c r="HR888" s="38"/>
      <c r="HS888" s="38"/>
      <c r="HT888" s="38"/>
      <c r="HU888" s="38"/>
      <c r="HV888" s="38"/>
      <c r="HW888" s="38"/>
      <c r="HX888" s="38"/>
      <c r="HY888" s="38"/>
      <c r="HZ888" s="38"/>
      <c r="IA888" s="38"/>
      <c r="IB888" s="38"/>
      <c r="IC888" s="38"/>
      <c r="ID888" s="38"/>
      <c r="IE888" s="38"/>
      <c r="IF888" s="38"/>
      <c r="IG888" s="38"/>
      <c r="IH888" s="38"/>
    </row>
    <row r="889" ht="19.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38"/>
      <c r="DJ889" s="38"/>
      <c r="DK889" s="38"/>
      <c r="DL889" s="38"/>
      <c r="DM889" s="38"/>
      <c r="DN889" s="38"/>
      <c r="DO889" s="38"/>
      <c r="DP889" s="38"/>
      <c r="DQ889" s="38"/>
      <c r="DR889" s="38"/>
      <c r="DS889" s="38"/>
      <c r="DT889" s="38"/>
      <c r="DU889" s="38"/>
      <c r="DV889" s="38"/>
      <c r="DW889" s="38"/>
      <c r="DX889" s="38"/>
      <c r="DY889" s="38"/>
      <c r="DZ889" s="38"/>
      <c r="EA889" s="38"/>
      <c r="EB889" s="38"/>
      <c r="EC889" s="38"/>
      <c r="ED889" s="38"/>
      <c r="EE889" s="38"/>
      <c r="EF889" s="38"/>
      <c r="EG889" s="38"/>
      <c r="EH889" s="38"/>
      <c r="EI889" s="38"/>
      <c r="EJ889" s="38"/>
      <c r="EK889" s="38"/>
      <c r="EL889" s="38"/>
      <c r="EM889" s="38"/>
      <c r="EN889" s="38"/>
      <c r="EO889" s="38"/>
      <c r="EP889" s="38"/>
      <c r="EQ889" s="38"/>
      <c r="ER889" s="38"/>
      <c r="ES889" s="38"/>
      <c r="ET889" s="38"/>
      <c r="EU889" s="38"/>
      <c r="EV889" s="38"/>
      <c r="EW889" s="38"/>
      <c r="EX889" s="38"/>
      <c r="EY889" s="38"/>
      <c r="EZ889" s="38"/>
      <c r="FA889" s="38"/>
      <c r="FB889" s="38"/>
      <c r="FC889" s="38"/>
      <c r="FD889" s="38"/>
      <c r="FE889" s="38"/>
      <c r="FF889" s="38"/>
      <c r="FG889" s="38"/>
      <c r="FH889" s="38"/>
      <c r="FI889" s="38"/>
      <c r="FJ889" s="38"/>
      <c r="FK889" s="38"/>
      <c r="FL889" s="38"/>
      <c r="FM889" s="38"/>
      <c r="FN889" s="38"/>
      <c r="FO889" s="38"/>
      <c r="FP889" s="38"/>
      <c r="FQ889" s="38"/>
      <c r="FR889" s="38"/>
      <c r="FS889" s="38"/>
      <c r="FT889" s="38"/>
      <c r="FU889" s="38"/>
      <c r="FV889" s="38"/>
      <c r="FW889" s="38"/>
      <c r="FX889" s="38"/>
      <c r="FY889" s="38"/>
      <c r="FZ889" s="38"/>
      <c r="GA889" s="38"/>
      <c r="GB889" s="38"/>
      <c r="GC889" s="38"/>
      <c r="GD889" s="38"/>
      <c r="GE889" s="38"/>
      <c r="GF889" s="38"/>
      <c r="GG889" s="38"/>
      <c r="GH889" s="38"/>
      <c r="GI889" s="38"/>
      <c r="GJ889" s="38"/>
      <c r="GK889" s="38"/>
      <c r="GL889" s="38"/>
      <c r="GM889" s="38"/>
      <c r="GN889" s="38"/>
      <c r="GO889" s="38"/>
      <c r="GP889" s="38"/>
      <c r="GQ889" s="38"/>
      <c r="GR889" s="38"/>
      <c r="GS889" s="38"/>
      <c r="GT889" s="38"/>
      <c r="GU889" s="38"/>
      <c r="GV889" s="38"/>
      <c r="GW889" s="38"/>
      <c r="GX889" s="38"/>
      <c r="GY889" s="38"/>
      <c r="GZ889" s="38"/>
      <c r="HA889" s="38"/>
      <c r="HB889" s="38"/>
      <c r="HC889" s="38"/>
      <c r="HD889" s="38"/>
      <c r="HE889" s="38"/>
      <c r="HF889" s="38"/>
      <c r="HG889" s="38"/>
      <c r="HH889" s="38"/>
      <c r="HI889" s="38"/>
      <c r="HJ889" s="38"/>
      <c r="HK889" s="38"/>
      <c r="HL889" s="38"/>
      <c r="HM889" s="38"/>
      <c r="HN889" s="38"/>
      <c r="HO889" s="38"/>
      <c r="HP889" s="38"/>
      <c r="HQ889" s="38"/>
      <c r="HR889" s="38"/>
      <c r="HS889" s="38"/>
      <c r="HT889" s="38"/>
      <c r="HU889" s="38"/>
      <c r="HV889" s="38"/>
      <c r="HW889" s="38"/>
      <c r="HX889" s="38"/>
      <c r="HY889" s="38"/>
      <c r="HZ889" s="38"/>
      <c r="IA889" s="38"/>
      <c r="IB889" s="38"/>
      <c r="IC889" s="38"/>
      <c r="ID889" s="38"/>
      <c r="IE889" s="38"/>
      <c r="IF889" s="38"/>
      <c r="IG889" s="38"/>
      <c r="IH889" s="38"/>
    </row>
    <row r="890" ht="19.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38"/>
      <c r="DJ890" s="38"/>
      <c r="DK890" s="38"/>
      <c r="DL890" s="38"/>
      <c r="DM890" s="38"/>
      <c r="DN890" s="38"/>
      <c r="DO890" s="38"/>
      <c r="DP890" s="38"/>
      <c r="DQ890" s="38"/>
      <c r="DR890" s="38"/>
      <c r="DS890" s="38"/>
      <c r="DT890" s="38"/>
      <c r="DU890" s="38"/>
      <c r="DV890" s="38"/>
      <c r="DW890" s="38"/>
      <c r="DX890" s="38"/>
      <c r="DY890" s="38"/>
      <c r="DZ890" s="38"/>
      <c r="EA890" s="38"/>
      <c r="EB890" s="38"/>
      <c r="EC890" s="38"/>
      <c r="ED890" s="38"/>
      <c r="EE890" s="38"/>
      <c r="EF890" s="38"/>
      <c r="EG890" s="38"/>
      <c r="EH890" s="38"/>
      <c r="EI890" s="38"/>
      <c r="EJ890" s="38"/>
      <c r="EK890" s="38"/>
      <c r="EL890" s="38"/>
      <c r="EM890" s="38"/>
      <c r="EN890" s="38"/>
      <c r="EO890" s="38"/>
      <c r="EP890" s="38"/>
      <c r="EQ890" s="38"/>
      <c r="ER890" s="38"/>
      <c r="ES890" s="38"/>
      <c r="ET890" s="38"/>
      <c r="EU890" s="38"/>
      <c r="EV890" s="38"/>
      <c r="EW890" s="38"/>
      <c r="EX890" s="38"/>
      <c r="EY890" s="38"/>
      <c r="EZ890" s="38"/>
      <c r="FA890" s="38"/>
      <c r="FB890" s="38"/>
      <c r="FC890" s="38"/>
      <c r="FD890" s="38"/>
      <c r="FE890" s="38"/>
      <c r="FF890" s="38"/>
      <c r="FG890" s="38"/>
      <c r="FH890" s="38"/>
      <c r="FI890" s="38"/>
      <c r="FJ890" s="38"/>
      <c r="FK890" s="38"/>
      <c r="FL890" s="38"/>
      <c r="FM890" s="38"/>
      <c r="FN890" s="38"/>
      <c r="FO890" s="38"/>
      <c r="FP890" s="38"/>
      <c r="FQ890" s="38"/>
      <c r="FR890" s="38"/>
      <c r="FS890" s="38"/>
      <c r="FT890" s="38"/>
      <c r="FU890" s="38"/>
      <c r="FV890" s="38"/>
      <c r="FW890" s="38"/>
      <c r="FX890" s="38"/>
      <c r="FY890" s="38"/>
      <c r="FZ890" s="38"/>
      <c r="GA890" s="38"/>
      <c r="GB890" s="38"/>
      <c r="GC890" s="38"/>
      <c r="GD890" s="38"/>
      <c r="GE890" s="38"/>
      <c r="GF890" s="38"/>
      <c r="GG890" s="38"/>
      <c r="GH890" s="38"/>
      <c r="GI890" s="38"/>
      <c r="GJ890" s="38"/>
      <c r="GK890" s="38"/>
      <c r="GL890" s="38"/>
      <c r="GM890" s="38"/>
      <c r="GN890" s="38"/>
      <c r="GO890" s="38"/>
      <c r="GP890" s="38"/>
      <c r="GQ890" s="38"/>
      <c r="GR890" s="38"/>
      <c r="GS890" s="38"/>
      <c r="GT890" s="38"/>
      <c r="GU890" s="38"/>
      <c r="GV890" s="38"/>
      <c r="GW890" s="38"/>
      <c r="GX890" s="38"/>
      <c r="GY890" s="38"/>
      <c r="GZ890" s="38"/>
      <c r="HA890" s="38"/>
      <c r="HB890" s="38"/>
      <c r="HC890" s="38"/>
      <c r="HD890" s="38"/>
      <c r="HE890" s="38"/>
      <c r="HF890" s="38"/>
      <c r="HG890" s="38"/>
      <c r="HH890" s="38"/>
      <c r="HI890" s="38"/>
      <c r="HJ890" s="38"/>
      <c r="HK890" s="38"/>
      <c r="HL890" s="38"/>
      <c r="HM890" s="38"/>
      <c r="HN890" s="38"/>
      <c r="HO890" s="38"/>
      <c r="HP890" s="38"/>
      <c r="HQ890" s="38"/>
      <c r="HR890" s="38"/>
      <c r="HS890" s="38"/>
      <c r="HT890" s="38"/>
      <c r="HU890" s="38"/>
      <c r="HV890" s="38"/>
      <c r="HW890" s="38"/>
      <c r="HX890" s="38"/>
      <c r="HY890" s="38"/>
      <c r="HZ890" s="38"/>
      <c r="IA890" s="38"/>
      <c r="IB890" s="38"/>
      <c r="IC890" s="38"/>
      <c r="ID890" s="38"/>
      <c r="IE890" s="38"/>
      <c r="IF890" s="38"/>
      <c r="IG890" s="38"/>
      <c r="IH890" s="38"/>
    </row>
    <row r="891" ht="19.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38"/>
      <c r="DJ891" s="38"/>
      <c r="DK891" s="38"/>
      <c r="DL891" s="38"/>
      <c r="DM891" s="38"/>
      <c r="DN891" s="38"/>
      <c r="DO891" s="38"/>
      <c r="DP891" s="38"/>
      <c r="DQ891" s="38"/>
      <c r="DR891" s="38"/>
      <c r="DS891" s="38"/>
      <c r="DT891" s="38"/>
      <c r="DU891" s="38"/>
      <c r="DV891" s="38"/>
      <c r="DW891" s="38"/>
      <c r="DX891" s="38"/>
      <c r="DY891" s="38"/>
      <c r="DZ891" s="38"/>
      <c r="EA891" s="38"/>
      <c r="EB891" s="38"/>
      <c r="EC891" s="38"/>
      <c r="ED891" s="38"/>
      <c r="EE891" s="38"/>
      <c r="EF891" s="38"/>
      <c r="EG891" s="38"/>
      <c r="EH891" s="38"/>
      <c r="EI891" s="38"/>
      <c r="EJ891" s="38"/>
      <c r="EK891" s="38"/>
      <c r="EL891" s="38"/>
      <c r="EM891" s="38"/>
      <c r="EN891" s="38"/>
      <c r="EO891" s="38"/>
      <c r="EP891" s="38"/>
      <c r="EQ891" s="38"/>
      <c r="ER891" s="38"/>
      <c r="ES891" s="38"/>
      <c r="ET891" s="38"/>
      <c r="EU891" s="38"/>
      <c r="EV891" s="38"/>
      <c r="EW891" s="38"/>
      <c r="EX891" s="38"/>
      <c r="EY891" s="38"/>
      <c r="EZ891" s="38"/>
      <c r="FA891" s="38"/>
      <c r="FB891" s="38"/>
      <c r="FC891" s="38"/>
      <c r="FD891" s="38"/>
      <c r="FE891" s="38"/>
      <c r="FF891" s="38"/>
      <c r="FG891" s="38"/>
      <c r="FH891" s="38"/>
      <c r="FI891" s="38"/>
      <c r="FJ891" s="38"/>
      <c r="FK891" s="38"/>
      <c r="FL891" s="38"/>
      <c r="FM891" s="38"/>
      <c r="FN891" s="38"/>
      <c r="FO891" s="38"/>
      <c r="FP891" s="38"/>
      <c r="FQ891" s="38"/>
      <c r="FR891" s="38"/>
      <c r="FS891" s="38"/>
      <c r="FT891" s="38"/>
      <c r="FU891" s="38"/>
      <c r="FV891" s="38"/>
      <c r="FW891" s="38"/>
      <c r="FX891" s="38"/>
      <c r="FY891" s="38"/>
      <c r="FZ891" s="38"/>
      <c r="GA891" s="38"/>
      <c r="GB891" s="38"/>
      <c r="GC891" s="38"/>
      <c r="GD891" s="38"/>
      <c r="GE891" s="38"/>
      <c r="GF891" s="38"/>
      <c r="GG891" s="38"/>
      <c r="GH891" s="38"/>
      <c r="GI891" s="38"/>
      <c r="GJ891" s="38"/>
      <c r="GK891" s="38"/>
      <c r="GL891" s="38"/>
      <c r="GM891" s="38"/>
      <c r="GN891" s="38"/>
      <c r="GO891" s="38"/>
      <c r="GP891" s="38"/>
      <c r="GQ891" s="38"/>
      <c r="GR891" s="38"/>
      <c r="GS891" s="38"/>
      <c r="GT891" s="38"/>
      <c r="GU891" s="38"/>
      <c r="GV891" s="38"/>
      <c r="GW891" s="38"/>
      <c r="GX891" s="38"/>
      <c r="GY891" s="38"/>
      <c r="GZ891" s="38"/>
      <c r="HA891" s="38"/>
      <c r="HB891" s="38"/>
      <c r="HC891" s="38"/>
      <c r="HD891" s="38"/>
      <c r="HE891" s="38"/>
      <c r="HF891" s="38"/>
      <c r="HG891" s="38"/>
      <c r="HH891" s="38"/>
      <c r="HI891" s="38"/>
      <c r="HJ891" s="38"/>
      <c r="HK891" s="38"/>
      <c r="HL891" s="38"/>
      <c r="HM891" s="38"/>
      <c r="HN891" s="38"/>
      <c r="HO891" s="38"/>
      <c r="HP891" s="38"/>
      <c r="HQ891" s="38"/>
      <c r="HR891" s="38"/>
      <c r="HS891" s="38"/>
      <c r="HT891" s="38"/>
      <c r="HU891" s="38"/>
      <c r="HV891" s="38"/>
      <c r="HW891" s="38"/>
      <c r="HX891" s="38"/>
      <c r="HY891" s="38"/>
      <c r="HZ891" s="38"/>
      <c r="IA891" s="38"/>
      <c r="IB891" s="38"/>
      <c r="IC891" s="38"/>
      <c r="ID891" s="38"/>
      <c r="IE891" s="38"/>
      <c r="IF891" s="38"/>
      <c r="IG891" s="38"/>
      <c r="IH891" s="38"/>
    </row>
    <row r="892" ht="19.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38"/>
      <c r="DJ892" s="38"/>
      <c r="DK892" s="38"/>
      <c r="DL892" s="38"/>
      <c r="DM892" s="38"/>
      <c r="DN892" s="38"/>
      <c r="DO892" s="38"/>
      <c r="DP892" s="38"/>
      <c r="DQ892" s="38"/>
      <c r="DR892" s="38"/>
      <c r="DS892" s="38"/>
      <c r="DT892" s="38"/>
      <c r="DU892" s="38"/>
      <c r="DV892" s="38"/>
      <c r="DW892" s="38"/>
      <c r="DX892" s="38"/>
      <c r="DY892" s="38"/>
      <c r="DZ892" s="38"/>
      <c r="EA892" s="38"/>
      <c r="EB892" s="38"/>
      <c r="EC892" s="38"/>
      <c r="ED892" s="38"/>
      <c r="EE892" s="38"/>
      <c r="EF892" s="38"/>
      <c r="EG892" s="38"/>
      <c r="EH892" s="38"/>
      <c r="EI892" s="38"/>
      <c r="EJ892" s="38"/>
      <c r="EK892" s="38"/>
      <c r="EL892" s="38"/>
      <c r="EM892" s="38"/>
      <c r="EN892" s="38"/>
      <c r="EO892" s="38"/>
      <c r="EP892" s="38"/>
      <c r="EQ892" s="38"/>
      <c r="ER892" s="38"/>
      <c r="ES892" s="38"/>
      <c r="ET892" s="38"/>
      <c r="EU892" s="38"/>
      <c r="EV892" s="38"/>
      <c r="EW892" s="38"/>
      <c r="EX892" s="38"/>
      <c r="EY892" s="38"/>
      <c r="EZ892" s="38"/>
      <c r="FA892" s="38"/>
      <c r="FB892" s="38"/>
      <c r="FC892" s="38"/>
      <c r="FD892" s="38"/>
      <c r="FE892" s="38"/>
      <c r="FF892" s="38"/>
      <c r="FG892" s="38"/>
      <c r="FH892" s="38"/>
      <c r="FI892" s="38"/>
      <c r="FJ892" s="38"/>
      <c r="FK892" s="38"/>
      <c r="FL892" s="38"/>
      <c r="FM892" s="38"/>
      <c r="FN892" s="38"/>
      <c r="FO892" s="38"/>
      <c r="FP892" s="38"/>
      <c r="FQ892" s="38"/>
      <c r="FR892" s="38"/>
      <c r="FS892" s="38"/>
      <c r="FT892" s="38"/>
      <c r="FU892" s="38"/>
      <c r="FV892" s="38"/>
      <c r="FW892" s="38"/>
      <c r="FX892" s="38"/>
      <c r="FY892" s="38"/>
      <c r="FZ892" s="38"/>
      <c r="GA892" s="38"/>
      <c r="GB892" s="38"/>
      <c r="GC892" s="38"/>
      <c r="GD892" s="38"/>
      <c r="GE892" s="38"/>
      <c r="GF892" s="38"/>
      <c r="GG892" s="38"/>
      <c r="GH892" s="38"/>
      <c r="GI892" s="38"/>
      <c r="GJ892" s="38"/>
      <c r="GK892" s="38"/>
      <c r="GL892" s="38"/>
      <c r="GM892" s="38"/>
      <c r="GN892" s="38"/>
      <c r="GO892" s="38"/>
      <c r="GP892" s="38"/>
      <c r="GQ892" s="38"/>
      <c r="GR892" s="38"/>
      <c r="GS892" s="38"/>
      <c r="GT892" s="38"/>
      <c r="GU892" s="38"/>
      <c r="GV892" s="38"/>
      <c r="GW892" s="38"/>
      <c r="GX892" s="38"/>
      <c r="GY892" s="38"/>
      <c r="GZ892" s="38"/>
      <c r="HA892" s="38"/>
      <c r="HB892" s="38"/>
      <c r="HC892" s="38"/>
      <c r="HD892" s="38"/>
      <c r="HE892" s="38"/>
      <c r="HF892" s="38"/>
      <c r="HG892" s="38"/>
      <c r="HH892" s="38"/>
      <c r="HI892" s="38"/>
      <c r="HJ892" s="38"/>
      <c r="HK892" s="38"/>
      <c r="HL892" s="38"/>
      <c r="HM892" s="38"/>
      <c r="HN892" s="38"/>
      <c r="HO892" s="38"/>
      <c r="HP892" s="38"/>
      <c r="HQ892" s="38"/>
      <c r="HR892" s="38"/>
      <c r="HS892" s="38"/>
      <c r="HT892" s="38"/>
      <c r="HU892" s="38"/>
      <c r="HV892" s="38"/>
      <c r="HW892" s="38"/>
      <c r="HX892" s="38"/>
      <c r="HY892" s="38"/>
      <c r="HZ892" s="38"/>
      <c r="IA892" s="38"/>
      <c r="IB892" s="38"/>
      <c r="IC892" s="38"/>
      <c r="ID892" s="38"/>
      <c r="IE892" s="38"/>
      <c r="IF892" s="38"/>
      <c r="IG892" s="38"/>
      <c r="IH892" s="38"/>
    </row>
    <row r="893" ht="19.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38"/>
      <c r="DJ893" s="38"/>
      <c r="DK893" s="38"/>
      <c r="DL893" s="38"/>
      <c r="DM893" s="38"/>
      <c r="DN893" s="38"/>
      <c r="DO893" s="38"/>
      <c r="DP893" s="38"/>
      <c r="DQ893" s="38"/>
      <c r="DR893" s="38"/>
      <c r="DS893" s="38"/>
      <c r="DT893" s="38"/>
      <c r="DU893" s="38"/>
      <c r="DV893" s="38"/>
      <c r="DW893" s="38"/>
      <c r="DX893" s="38"/>
      <c r="DY893" s="38"/>
      <c r="DZ893" s="38"/>
      <c r="EA893" s="38"/>
      <c r="EB893" s="38"/>
      <c r="EC893" s="38"/>
      <c r="ED893" s="38"/>
      <c r="EE893" s="38"/>
      <c r="EF893" s="38"/>
      <c r="EG893" s="38"/>
      <c r="EH893" s="38"/>
      <c r="EI893" s="38"/>
      <c r="EJ893" s="38"/>
      <c r="EK893" s="38"/>
      <c r="EL893" s="38"/>
      <c r="EM893" s="38"/>
      <c r="EN893" s="38"/>
      <c r="EO893" s="38"/>
      <c r="EP893" s="38"/>
      <c r="EQ893" s="38"/>
      <c r="ER893" s="38"/>
      <c r="ES893" s="38"/>
      <c r="ET893" s="38"/>
      <c r="EU893" s="38"/>
      <c r="EV893" s="38"/>
      <c r="EW893" s="38"/>
      <c r="EX893" s="38"/>
      <c r="EY893" s="38"/>
      <c r="EZ893" s="38"/>
      <c r="FA893" s="38"/>
      <c r="FB893" s="38"/>
      <c r="FC893" s="38"/>
      <c r="FD893" s="38"/>
      <c r="FE893" s="38"/>
      <c r="FF893" s="38"/>
      <c r="FG893" s="38"/>
      <c r="FH893" s="38"/>
      <c r="FI893" s="38"/>
      <c r="FJ893" s="38"/>
      <c r="FK893" s="38"/>
      <c r="FL893" s="38"/>
      <c r="FM893" s="38"/>
      <c r="FN893" s="38"/>
      <c r="FO893" s="38"/>
      <c r="FP893" s="38"/>
      <c r="FQ893" s="38"/>
      <c r="FR893" s="38"/>
      <c r="FS893" s="38"/>
      <c r="FT893" s="38"/>
      <c r="FU893" s="38"/>
      <c r="FV893" s="38"/>
      <c r="FW893" s="38"/>
      <c r="FX893" s="38"/>
      <c r="FY893" s="38"/>
      <c r="FZ893" s="38"/>
      <c r="GA893" s="38"/>
      <c r="GB893" s="38"/>
      <c r="GC893" s="38"/>
      <c r="GD893" s="38"/>
      <c r="GE893" s="38"/>
      <c r="GF893" s="38"/>
      <c r="GG893" s="38"/>
      <c r="GH893" s="38"/>
      <c r="GI893" s="38"/>
      <c r="GJ893" s="38"/>
      <c r="GK893" s="38"/>
      <c r="GL893" s="38"/>
      <c r="GM893" s="38"/>
      <c r="GN893" s="38"/>
      <c r="GO893" s="38"/>
      <c r="GP893" s="38"/>
      <c r="GQ893" s="38"/>
      <c r="GR893" s="38"/>
      <c r="GS893" s="38"/>
      <c r="GT893" s="38"/>
      <c r="GU893" s="38"/>
      <c r="GV893" s="38"/>
      <c r="GW893" s="38"/>
      <c r="GX893" s="38"/>
      <c r="GY893" s="38"/>
      <c r="GZ893" s="38"/>
      <c r="HA893" s="38"/>
      <c r="HB893" s="38"/>
      <c r="HC893" s="38"/>
      <c r="HD893" s="38"/>
      <c r="HE893" s="38"/>
      <c r="HF893" s="38"/>
      <c r="HG893" s="38"/>
      <c r="HH893" s="38"/>
      <c r="HI893" s="38"/>
      <c r="HJ893" s="38"/>
      <c r="HK893" s="38"/>
      <c r="HL893" s="38"/>
      <c r="HM893" s="38"/>
      <c r="HN893" s="38"/>
      <c r="HO893" s="38"/>
      <c r="HP893" s="38"/>
      <c r="HQ893" s="38"/>
      <c r="HR893" s="38"/>
      <c r="HS893" s="38"/>
      <c r="HT893" s="38"/>
      <c r="HU893" s="38"/>
      <c r="HV893" s="38"/>
      <c r="HW893" s="38"/>
      <c r="HX893" s="38"/>
      <c r="HY893" s="38"/>
      <c r="HZ893" s="38"/>
      <c r="IA893" s="38"/>
      <c r="IB893" s="38"/>
      <c r="IC893" s="38"/>
      <c r="ID893" s="38"/>
      <c r="IE893" s="38"/>
      <c r="IF893" s="38"/>
      <c r="IG893" s="38"/>
      <c r="IH893" s="38"/>
    </row>
    <row r="894" ht="19.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38"/>
      <c r="DJ894" s="38"/>
      <c r="DK894" s="38"/>
      <c r="DL894" s="38"/>
      <c r="DM894" s="38"/>
      <c r="DN894" s="38"/>
      <c r="DO894" s="38"/>
      <c r="DP894" s="38"/>
      <c r="DQ894" s="38"/>
      <c r="DR894" s="38"/>
      <c r="DS894" s="38"/>
      <c r="DT894" s="38"/>
      <c r="DU894" s="38"/>
      <c r="DV894" s="38"/>
      <c r="DW894" s="38"/>
      <c r="DX894" s="38"/>
      <c r="DY894" s="38"/>
      <c r="DZ894" s="38"/>
      <c r="EA894" s="38"/>
      <c r="EB894" s="38"/>
      <c r="EC894" s="38"/>
      <c r="ED894" s="38"/>
      <c r="EE894" s="38"/>
      <c r="EF894" s="38"/>
      <c r="EG894" s="38"/>
      <c r="EH894" s="38"/>
      <c r="EI894" s="38"/>
      <c r="EJ894" s="38"/>
      <c r="EK894" s="38"/>
      <c r="EL894" s="38"/>
      <c r="EM894" s="38"/>
      <c r="EN894" s="38"/>
      <c r="EO894" s="38"/>
      <c r="EP894" s="38"/>
      <c r="EQ894" s="38"/>
      <c r="ER894" s="38"/>
      <c r="ES894" s="38"/>
      <c r="ET894" s="38"/>
      <c r="EU894" s="38"/>
      <c r="EV894" s="38"/>
      <c r="EW894" s="38"/>
      <c r="EX894" s="38"/>
      <c r="EY894" s="38"/>
      <c r="EZ894" s="38"/>
      <c r="FA894" s="38"/>
      <c r="FB894" s="38"/>
      <c r="FC894" s="38"/>
      <c r="FD894" s="38"/>
      <c r="FE894" s="38"/>
      <c r="FF894" s="38"/>
      <c r="FG894" s="38"/>
      <c r="FH894" s="38"/>
      <c r="FI894" s="38"/>
      <c r="FJ894" s="38"/>
      <c r="FK894" s="38"/>
      <c r="FL894" s="38"/>
      <c r="FM894" s="38"/>
      <c r="FN894" s="38"/>
      <c r="FO894" s="38"/>
      <c r="FP894" s="38"/>
      <c r="FQ894" s="38"/>
      <c r="FR894" s="38"/>
      <c r="FS894" s="38"/>
      <c r="FT894" s="38"/>
      <c r="FU894" s="38"/>
      <c r="FV894" s="38"/>
      <c r="FW894" s="38"/>
      <c r="FX894" s="38"/>
      <c r="FY894" s="38"/>
      <c r="FZ894" s="38"/>
      <c r="GA894" s="38"/>
      <c r="GB894" s="38"/>
      <c r="GC894" s="38"/>
      <c r="GD894" s="38"/>
      <c r="GE894" s="38"/>
      <c r="GF894" s="38"/>
      <c r="GG894" s="38"/>
      <c r="GH894" s="38"/>
      <c r="GI894" s="38"/>
      <c r="GJ894" s="38"/>
      <c r="GK894" s="38"/>
      <c r="GL894" s="38"/>
      <c r="GM894" s="38"/>
      <c r="GN894" s="38"/>
      <c r="GO894" s="38"/>
      <c r="GP894" s="38"/>
      <c r="GQ894" s="38"/>
      <c r="GR894" s="38"/>
      <c r="GS894" s="38"/>
      <c r="GT894" s="38"/>
      <c r="GU894" s="38"/>
      <c r="GV894" s="38"/>
      <c r="GW894" s="38"/>
      <c r="GX894" s="38"/>
      <c r="GY894" s="38"/>
      <c r="GZ894" s="38"/>
      <c r="HA894" s="38"/>
      <c r="HB894" s="38"/>
      <c r="HC894" s="38"/>
      <c r="HD894" s="38"/>
      <c r="HE894" s="38"/>
      <c r="HF894" s="38"/>
      <c r="HG894" s="38"/>
      <c r="HH894" s="38"/>
      <c r="HI894" s="38"/>
      <c r="HJ894" s="38"/>
      <c r="HK894" s="38"/>
      <c r="HL894" s="38"/>
      <c r="HM894" s="38"/>
      <c r="HN894" s="38"/>
      <c r="HO894" s="38"/>
      <c r="HP894" s="38"/>
      <c r="HQ894" s="38"/>
      <c r="HR894" s="38"/>
      <c r="HS894" s="38"/>
      <c r="HT894" s="38"/>
      <c r="HU894" s="38"/>
      <c r="HV894" s="38"/>
      <c r="HW894" s="38"/>
      <c r="HX894" s="38"/>
      <c r="HY894" s="38"/>
      <c r="HZ894" s="38"/>
      <c r="IA894" s="38"/>
      <c r="IB894" s="38"/>
      <c r="IC894" s="38"/>
      <c r="ID894" s="38"/>
      <c r="IE894" s="38"/>
      <c r="IF894" s="38"/>
      <c r="IG894" s="38"/>
      <c r="IH894" s="38"/>
    </row>
    <row r="895" ht="19.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38"/>
      <c r="DJ895" s="38"/>
      <c r="DK895" s="38"/>
      <c r="DL895" s="38"/>
      <c r="DM895" s="38"/>
      <c r="DN895" s="38"/>
      <c r="DO895" s="38"/>
      <c r="DP895" s="38"/>
      <c r="DQ895" s="38"/>
      <c r="DR895" s="38"/>
      <c r="DS895" s="38"/>
      <c r="DT895" s="38"/>
      <c r="DU895" s="38"/>
      <c r="DV895" s="38"/>
      <c r="DW895" s="38"/>
      <c r="DX895" s="38"/>
      <c r="DY895" s="38"/>
      <c r="DZ895" s="38"/>
      <c r="EA895" s="38"/>
      <c r="EB895" s="38"/>
      <c r="EC895" s="38"/>
      <c r="ED895" s="38"/>
      <c r="EE895" s="38"/>
      <c r="EF895" s="38"/>
      <c r="EG895" s="38"/>
      <c r="EH895" s="38"/>
      <c r="EI895" s="38"/>
      <c r="EJ895" s="38"/>
      <c r="EK895" s="38"/>
      <c r="EL895" s="38"/>
      <c r="EM895" s="38"/>
      <c r="EN895" s="38"/>
      <c r="EO895" s="38"/>
      <c r="EP895" s="38"/>
      <c r="EQ895" s="38"/>
      <c r="ER895" s="38"/>
      <c r="ES895" s="38"/>
      <c r="ET895" s="38"/>
      <c r="EU895" s="38"/>
      <c r="EV895" s="38"/>
      <c r="EW895" s="38"/>
      <c r="EX895" s="38"/>
      <c r="EY895" s="38"/>
      <c r="EZ895" s="38"/>
      <c r="FA895" s="38"/>
      <c r="FB895" s="38"/>
      <c r="FC895" s="38"/>
      <c r="FD895" s="38"/>
      <c r="FE895" s="38"/>
      <c r="FF895" s="38"/>
      <c r="FG895" s="38"/>
      <c r="FH895" s="38"/>
      <c r="FI895" s="38"/>
      <c r="FJ895" s="38"/>
      <c r="FK895" s="38"/>
      <c r="FL895" s="38"/>
      <c r="FM895" s="38"/>
      <c r="FN895" s="38"/>
      <c r="FO895" s="38"/>
      <c r="FP895" s="38"/>
      <c r="FQ895" s="38"/>
      <c r="FR895" s="38"/>
      <c r="FS895" s="38"/>
      <c r="FT895" s="38"/>
      <c r="FU895" s="38"/>
      <c r="FV895" s="38"/>
      <c r="FW895" s="38"/>
      <c r="FX895" s="38"/>
      <c r="FY895" s="38"/>
      <c r="FZ895" s="38"/>
      <c r="GA895" s="38"/>
      <c r="GB895" s="38"/>
      <c r="GC895" s="38"/>
      <c r="GD895" s="38"/>
      <c r="GE895" s="38"/>
      <c r="GF895" s="38"/>
      <c r="GG895" s="38"/>
      <c r="GH895" s="38"/>
      <c r="GI895" s="38"/>
      <c r="GJ895" s="38"/>
      <c r="GK895" s="38"/>
      <c r="GL895" s="38"/>
      <c r="GM895" s="38"/>
      <c r="GN895" s="38"/>
      <c r="GO895" s="38"/>
      <c r="GP895" s="38"/>
      <c r="GQ895" s="38"/>
      <c r="GR895" s="38"/>
      <c r="GS895" s="38"/>
      <c r="GT895" s="38"/>
      <c r="GU895" s="38"/>
      <c r="GV895" s="38"/>
      <c r="GW895" s="38"/>
      <c r="GX895" s="38"/>
      <c r="GY895" s="38"/>
      <c r="GZ895" s="38"/>
      <c r="HA895" s="38"/>
      <c r="HB895" s="38"/>
      <c r="HC895" s="38"/>
      <c r="HD895" s="38"/>
      <c r="HE895" s="38"/>
      <c r="HF895" s="38"/>
      <c r="HG895" s="38"/>
      <c r="HH895" s="38"/>
      <c r="HI895" s="38"/>
      <c r="HJ895" s="38"/>
      <c r="HK895" s="38"/>
      <c r="HL895" s="38"/>
      <c r="HM895" s="38"/>
      <c r="HN895" s="38"/>
      <c r="HO895" s="38"/>
      <c r="HP895" s="38"/>
      <c r="HQ895" s="38"/>
      <c r="HR895" s="38"/>
      <c r="HS895" s="38"/>
      <c r="HT895" s="38"/>
      <c r="HU895" s="38"/>
      <c r="HV895" s="38"/>
      <c r="HW895" s="38"/>
      <c r="HX895" s="38"/>
      <c r="HY895" s="38"/>
      <c r="HZ895" s="38"/>
      <c r="IA895" s="38"/>
      <c r="IB895" s="38"/>
      <c r="IC895" s="38"/>
      <c r="ID895" s="38"/>
      <c r="IE895" s="38"/>
      <c r="IF895" s="38"/>
      <c r="IG895" s="38"/>
      <c r="IH895" s="38"/>
    </row>
    <row r="896" ht="19.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38"/>
      <c r="DJ896" s="38"/>
      <c r="DK896" s="38"/>
      <c r="DL896" s="38"/>
      <c r="DM896" s="38"/>
      <c r="DN896" s="38"/>
      <c r="DO896" s="38"/>
      <c r="DP896" s="38"/>
      <c r="DQ896" s="38"/>
      <c r="DR896" s="38"/>
      <c r="DS896" s="38"/>
      <c r="DT896" s="38"/>
      <c r="DU896" s="38"/>
      <c r="DV896" s="38"/>
      <c r="DW896" s="38"/>
      <c r="DX896" s="38"/>
      <c r="DY896" s="38"/>
      <c r="DZ896" s="38"/>
      <c r="EA896" s="38"/>
      <c r="EB896" s="38"/>
      <c r="EC896" s="38"/>
      <c r="ED896" s="38"/>
      <c r="EE896" s="38"/>
      <c r="EF896" s="38"/>
      <c r="EG896" s="38"/>
      <c r="EH896" s="38"/>
      <c r="EI896" s="38"/>
      <c r="EJ896" s="38"/>
      <c r="EK896" s="38"/>
      <c r="EL896" s="38"/>
      <c r="EM896" s="38"/>
      <c r="EN896" s="38"/>
      <c r="EO896" s="38"/>
      <c r="EP896" s="38"/>
      <c r="EQ896" s="38"/>
      <c r="ER896" s="38"/>
      <c r="ES896" s="38"/>
      <c r="ET896" s="38"/>
      <c r="EU896" s="38"/>
      <c r="EV896" s="38"/>
      <c r="EW896" s="38"/>
      <c r="EX896" s="38"/>
      <c r="EY896" s="38"/>
      <c r="EZ896" s="38"/>
      <c r="FA896" s="38"/>
      <c r="FB896" s="38"/>
      <c r="FC896" s="38"/>
      <c r="FD896" s="38"/>
      <c r="FE896" s="38"/>
      <c r="FF896" s="38"/>
      <c r="FG896" s="38"/>
      <c r="FH896" s="38"/>
      <c r="FI896" s="38"/>
      <c r="FJ896" s="38"/>
      <c r="FK896" s="38"/>
      <c r="FL896" s="38"/>
      <c r="FM896" s="38"/>
      <c r="FN896" s="38"/>
      <c r="FO896" s="38"/>
      <c r="FP896" s="38"/>
      <c r="FQ896" s="38"/>
      <c r="FR896" s="38"/>
      <c r="FS896" s="38"/>
      <c r="FT896" s="38"/>
      <c r="FU896" s="38"/>
      <c r="FV896" s="38"/>
      <c r="FW896" s="38"/>
      <c r="FX896" s="38"/>
      <c r="FY896" s="38"/>
      <c r="FZ896" s="38"/>
      <c r="GA896" s="38"/>
      <c r="GB896" s="38"/>
      <c r="GC896" s="38"/>
      <c r="GD896" s="38"/>
      <c r="GE896" s="38"/>
      <c r="GF896" s="38"/>
      <c r="GG896" s="38"/>
      <c r="GH896" s="38"/>
      <c r="GI896" s="38"/>
      <c r="GJ896" s="38"/>
      <c r="GK896" s="38"/>
      <c r="GL896" s="38"/>
      <c r="GM896" s="38"/>
      <c r="GN896" s="38"/>
      <c r="GO896" s="38"/>
      <c r="GP896" s="38"/>
      <c r="GQ896" s="38"/>
      <c r="GR896" s="38"/>
      <c r="GS896" s="38"/>
      <c r="GT896" s="38"/>
      <c r="GU896" s="38"/>
      <c r="GV896" s="38"/>
      <c r="GW896" s="38"/>
      <c r="GX896" s="38"/>
      <c r="GY896" s="38"/>
      <c r="GZ896" s="38"/>
      <c r="HA896" s="38"/>
      <c r="HB896" s="38"/>
      <c r="HC896" s="38"/>
      <c r="HD896" s="38"/>
      <c r="HE896" s="38"/>
      <c r="HF896" s="38"/>
      <c r="HG896" s="38"/>
      <c r="HH896" s="38"/>
      <c r="HI896" s="38"/>
      <c r="HJ896" s="38"/>
      <c r="HK896" s="38"/>
      <c r="HL896" s="38"/>
      <c r="HM896" s="38"/>
      <c r="HN896" s="38"/>
      <c r="HO896" s="38"/>
      <c r="HP896" s="38"/>
      <c r="HQ896" s="38"/>
      <c r="HR896" s="38"/>
      <c r="HS896" s="38"/>
      <c r="HT896" s="38"/>
      <c r="HU896" s="38"/>
      <c r="HV896" s="38"/>
      <c r="HW896" s="38"/>
      <c r="HX896" s="38"/>
      <c r="HY896" s="38"/>
      <c r="HZ896" s="38"/>
      <c r="IA896" s="38"/>
      <c r="IB896" s="38"/>
      <c r="IC896" s="38"/>
      <c r="ID896" s="38"/>
      <c r="IE896" s="38"/>
      <c r="IF896" s="38"/>
      <c r="IG896" s="38"/>
      <c r="IH896" s="38"/>
    </row>
    <row r="897" ht="19.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38"/>
      <c r="DJ897" s="38"/>
      <c r="DK897" s="38"/>
      <c r="DL897" s="38"/>
      <c r="DM897" s="38"/>
      <c r="DN897" s="38"/>
      <c r="DO897" s="38"/>
      <c r="DP897" s="38"/>
      <c r="DQ897" s="38"/>
      <c r="DR897" s="38"/>
      <c r="DS897" s="38"/>
      <c r="DT897" s="38"/>
      <c r="DU897" s="38"/>
      <c r="DV897" s="38"/>
      <c r="DW897" s="38"/>
      <c r="DX897" s="38"/>
      <c r="DY897" s="38"/>
      <c r="DZ897" s="38"/>
      <c r="EA897" s="38"/>
      <c r="EB897" s="38"/>
      <c r="EC897" s="38"/>
      <c r="ED897" s="38"/>
      <c r="EE897" s="38"/>
      <c r="EF897" s="38"/>
      <c r="EG897" s="38"/>
      <c r="EH897" s="38"/>
      <c r="EI897" s="38"/>
      <c r="EJ897" s="38"/>
      <c r="EK897" s="38"/>
      <c r="EL897" s="38"/>
      <c r="EM897" s="38"/>
      <c r="EN897" s="38"/>
      <c r="EO897" s="38"/>
      <c r="EP897" s="38"/>
      <c r="EQ897" s="38"/>
      <c r="ER897" s="38"/>
      <c r="ES897" s="38"/>
      <c r="ET897" s="38"/>
      <c r="EU897" s="38"/>
      <c r="EV897" s="38"/>
      <c r="EW897" s="38"/>
      <c r="EX897" s="38"/>
      <c r="EY897" s="38"/>
      <c r="EZ897" s="38"/>
      <c r="FA897" s="38"/>
      <c r="FB897" s="38"/>
      <c r="FC897" s="38"/>
      <c r="FD897" s="38"/>
      <c r="FE897" s="38"/>
      <c r="FF897" s="38"/>
      <c r="FG897" s="38"/>
      <c r="FH897" s="38"/>
      <c r="FI897" s="38"/>
      <c r="FJ897" s="38"/>
      <c r="FK897" s="38"/>
      <c r="FL897" s="38"/>
      <c r="FM897" s="38"/>
      <c r="FN897" s="38"/>
      <c r="FO897" s="38"/>
      <c r="FP897" s="38"/>
      <c r="FQ897" s="38"/>
      <c r="FR897" s="38"/>
      <c r="FS897" s="38"/>
      <c r="FT897" s="38"/>
      <c r="FU897" s="38"/>
      <c r="FV897" s="38"/>
      <c r="FW897" s="38"/>
      <c r="FX897" s="38"/>
      <c r="FY897" s="38"/>
      <c r="FZ897" s="38"/>
      <c r="GA897" s="38"/>
      <c r="GB897" s="38"/>
      <c r="GC897" s="38"/>
      <c r="GD897" s="38"/>
      <c r="GE897" s="38"/>
      <c r="GF897" s="38"/>
      <c r="GG897" s="38"/>
      <c r="GH897" s="38"/>
      <c r="GI897" s="38"/>
      <c r="GJ897" s="38"/>
      <c r="GK897" s="38"/>
      <c r="GL897" s="38"/>
      <c r="GM897" s="38"/>
      <c r="GN897" s="38"/>
      <c r="GO897" s="38"/>
      <c r="GP897" s="38"/>
      <c r="GQ897" s="38"/>
      <c r="GR897" s="38"/>
      <c r="GS897" s="38"/>
      <c r="GT897" s="38"/>
      <c r="GU897" s="38"/>
      <c r="GV897" s="38"/>
      <c r="GW897" s="38"/>
      <c r="GX897" s="38"/>
      <c r="GY897" s="38"/>
      <c r="GZ897" s="38"/>
      <c r="HA897" s="38"/>
      <c r="HB897" s="38"/>
      <c r="HC897" s="38"/>
      <c r="HD897" s="38"/>
      <c r="HE897" s="38"/>
      <c r="HF897" s="38"/>
      <c r="HG897" s="38"/>
      <c r="HH897" s="38"/>
      <c r="HI897" s="38"/>
      <c r="HJ897" s="38"/>
      <c r="HK897" s="38"/>
      <c r="HL897" s="38"/>
      <c r="HM897" s="38"/>
      <c r="HN897" s="38"/>
      <c r="HO897" s="38"/>
      <c r="HP897" s="38"/>
      <c r="HQ897" s="38"/>
      <c r="HR897" s="38"/>
      <c r="HS897" s="38"/>
      <c r="HT897" s="38"/>
      <c r="HU897" s="38"/>
      <c r="HV897" s="38"/>
      <c r="HW897" s="38"/>
      <c r="HX897" s="38"/>
      <c r="HY897" s="38"/>
      <c r="HZ897" s="38"/>
      <c r="IA897" s="38"/>
      <c r="IB897" s="38"/>
      <c r="IC897" s="38"/>
      <c r="ID897" s="38"/>
      <c r="IE897" s="38"/>
      <c r="IF897" s="38"/>
      <c r="IG897" s="38"/>
      <c r="IH897" s="38"/>
    </row>
    <row r="898" ht="19.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  <c r="DS898" s="38"/>
      <c r="DT898" s="38"/>
      <c r="DU898" s="38"/>
      <c r="DV898" s="38"/>
      <c r="DW898" s="38"/>
      <c r="DX898" s="38"/>
      <c r="DY898" s="38"/>
      <c r="DZ898" s="38"/>
      <c r="EA898" s="38"/>
      <c r="EB898" s="38"/>
      <c r="EC898" s="38"/>
      <c r="ED898" s="38"/>
      <c r="EE898" s="38"/>
      <c r="EF898" s="38"/>
      <c r="EG898" s="38"/>
      <c r="EH898" s="38"/>
      <c r="EI898" s="38"/>
      <c r="EJ898" s="38"/>
      <c r="EK898" s="38"/>
      <c r="EL898" s="38"/>
      <c r="EM898" s="38"/>
      <c r="EN898" s="38"/>
      <c r="EO898" s="38"/>
      <c r="EP898" s="38"/>
      <c r="EQ898" s="38"/>
      <c r="ER898" s="38"/>
      <c r="ES898" s="38"/>
      <c r="ET898" s="38"/>
      <c r="EU898" s="38"/>
      <c r="EV898" s="38"/>
      <c r="EW898" s="38"/>
      <c r="EX898" s="38"/>
      <c r="EY898" s="38"/>
      <c r="EZ898" s="38"/>
      <c r="FA898" s="38"/>
      <c r="FB898" s="38"/>
      <c r="FC898" s="38"/>
      <c r="FD898" s="38"/>
      <c r="FE898" s="38"/>
      <c r="FF898" s="38"/>
      <c r="FG898" s="38"/>
      <c r="FH898" s="38"/>
      <c r="FI898" s="38"/>
      <c r="FJ898" s="38"/>
      <c r="FK898" s="38"/>
      <c r="FL898" s="38"/>
      <c r="FM898" s="38"/>
      <c r="FN898" s="38"/>
      <c r="FO898" s="38"/>
      <c r="FP898" s="38"/>
      <c r="FQ898" s="38"/>
      <c r="FR898" s="38"/>
      <c r="FS898" s="38"/>
      <c r="FT898" s="38"/>
      <c r="FU898" s="38"/>
      <c r="FV898" s="38"/>
      <c r="FW898" s="38"/>
      <c r="FX898" s="38"/>
      <c r="FY898" s="38"/>
      <c r="FZ898" s="38"/>
      <c r="GA898" s="38"/>
      <c r="GB898" s="38"/>
      <c r="GC898" s="38"/>
      <c r="GD898" s="38"/>
      <c r="GE898" s="38"/>
      <c r="GF898" s="38"/>
      <c r="GG898" s="38"/>
      <c r="GH898" s="38"/>
      <c r="GI898" s="38"/>
      <c r="GJ898" s="38"/>
      <c r="GK898" s="38"/>
      <c r="GL898" s="38"/>
      <c r="GM898" s="38"/>
      <c r="GN898" s="38"/>
      <c r="GO898" s="38"/>
      <c r="GP898" s="38"/>
      <c r="GQ898" s="38"/>
      <c r="GR898" s="38"/>
      <c r="GS898" s="38"/>
      <c r="GT898" s="38"/>
      <c r="GU898" s="38"/>
      <c r="GV898" s="38"/>
      <c r="GW898" s="38"/>
      <c r="GX898" s="38"/>
      <c r="GY898" s="38"/>
      <c r="GZ898" s="38"/>
      <c r="HA898" s="38"/>
      <c r="HB898" s="38"/>
      <c r="HC898" s="38"/>
      <c r="HD898" s="38"/>
      <c r="HE898" s="38"/>
      <c r="HF898" s="38"/>
      <c r="HG898" s="38"/>
      <c r="HH898" s="38"/>
      <c r="HI898" s="38"/>
      <c r="HJ898" s="38"/>
      <c r="HK898" s="38"/>
      <c r="HL898" s="38"/>
      <c r="HM898" s="38"/>
      <c r="HN898" s="38"/>
      <c r="HO898" s="38"/>
      <c r="HP898" s="38"/>
      <c r="HQ898" s="38"/>
      <c r="HR898" s="38"/>
      <c r="HS898" s="38"/>
      <c r="HT898" s="38"/>
      <c r="HU898" s="38"/>
      <c r="HV898" s="38"/>
      <c r="HW898" s="38"/>
      <c r="HX898" s="38"/>
      <c r="HY898" s="38"/>
      <c r="HZ898" s="38"/>
      <c r="IA898" s="38"/>
      <c r="IB898" s="38"/>
      <c r="IC898" s="38"/>
      <c r="ID898" s="38"/>
      <c r="IE898" s="38"/>
      <c r="IF898" s="38"/>
      <c r="IG898" s="38"/>
      <c r="IH898" s="38"/>
    </row>
    <row r="899" ht="19.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38"/>
      <c r="DJ899" s="38"/>
      <c r="DK899" s="38"/>
      <c r="DL899" s="38"/>
      <c r="DM899" s="38"/>
      <c r="DN899" s="38"/>
      <c r="DO899" s="38"/>
      <c r="DP899" s="38"/>
      <c r="DQ899" s="38"/>
      <c r="DR899" s="38"/>
      <c r="DS899" s="38"/>
      <c r="DT899" s="38"/>
      <c r="DU899" s="38"/>
      <c r="DV899" s="38"/>
      <c r="DW899" s="38"/>
      <c r="DX899" s="38"/>
      <c r="DY899" s="38"/>
      <c r="DZ899" s="38"/>
      <c r="EA899" s="38"/>
      <c r="EB899" s="38"/>
      <c r="EC899" s="38"/>
      <c r="ED899" s="38"/>
      <c r="EE899" s="38"/>
      <c r="EF899" s="38"/>
      <c r="EG899" s="38"/>
      <c r="EH899" s="38"/>
      <c r="EI899" s="38"/>
      <c r="EJ899" s="38"/>
      <c r="EK899" s="38"/>
      <c r="EL899" s="38"/>
      <c r="EM899" s="38"/>
      <c r="EN899" s="38"/>
      <c r="EO899" s="38"/>
      <c r="EP899" s="38"/>
      <c r="EQ899" s="38"/>
      <c r="ER899" s="38"/>
      <c r="ES899" s="38"/>
      <c r="ET899" s="38"/>
      <c r="EU899" s="38"/>
      <c r="EV899" s="38"/>
      <c r="EW899" s="38"/>
      <c r="EX899" s="38"/>
      <c r="EY899" s="38"/>
      <c r="EZ899" s="38"/>
      <c r="FA899" s="38"/>
      <c r="FB899" s="38"/>
      <c r="FC899" s="38"/>
      <c r="FD899" s="38"/>
      <c r="FE899" s="38"/>
      <c r="FF899" s="38"/>
      <c r="FG899" s="38"/>
      <c r="FH899" s="38"/>
      <c r="FI899" s="38"/>
      <c r="FJ899" s="38"/>
      <c r="FK899" s="38"/>
      <c r="FL899" s="38"/>
      <c r="FM899" s="38"/>
      <c r="FN899" s="38"/>
      <c r="FO899" s="38"/>
      <c r="FP899" s="38"/>
      <c r="FQ899" s="38"/>
      <c r="FR899" s="38"/>
      <c r="FS899" s="38"/>
      <c r="FT899" s="38"/>
      <c r="FU899" s="38"/>
      <c r="FV899" s="38"/>
      <c r="FW899" s="38"/>
      <c r="FX899" s="38"/>
      <c r="FY899" s="38"/>
      <c r="FZ899" s="38"/>
      <c r="GA899" s="38"/>
      <c r="GB899" s="38"/>
      <c r="GC899" s="38"/>
      <c r="GD899" s="38"/>
      <c r="GE899" s="38"/>
      <c r="GF899" s="38"/>
      <c r="GG899" s="38"/>
      <c r="GH899" s="38"/>
      <c r="GI899" s="38"/>
      <c r="GJ899" s="38"/>
      <c r="GK899" s="38"/>
      <c r="GL899" s="38"/>
      <c r="GM899" s="38"/>
      <c r="GN899" s="38"/>
      <c r="GO899" s="38"/>
      <c r="GP899" s="38"/>
      <c r="GQ899" s="38"/>
      <c r="GR899" s="38"/>
      <c r="GS899" s="38"/>
      <c r="GT899" s="38"/>
      <c r="GU899" s="38"/>
      <c r="GV899" s="38"/>
      <c r="GW899" s="38"/>
      <c r="GX899" s="38"/>
      <c r="GY899" s="38"/>
      <c r="GZ899" s="38"/>
      <c r="HA899" s="38"/>
      <c r="HB899" s="38"/>
      <c r="HC899" s="38"/>
      <c r="HD899" s="38"/>
      <c r="HE899" s="38"/>
      <c r="HF899" s="38"/>
      <c r="HG899" s="38"/>
      <c r="HH899" s="38"/>
      <c r="HI899" s="38"/>
      <c r="HJ899" s="38"/>
      <c r="HK899" s="38"/>
      <c r="HL899" s="38"/>
      <c r="HM899" s="38"/>
      <c r="HN899" s="38"/>
      <c r="HO899" s="38"/>
      <c r="HP899" s="38"/>
      <c r="HQ899" s="38"/>
      <c r="HR899" s="38"/>
      <c r="HS899" s="38"/>
      <c r="HT899" s="38"/>
      <c r="HU899" s="38"/>
      <c r="HV899" s="38"/>
      <c r="HW899" s="38"/>
      <c r="HX899" s="38"/>
      <c r="HY899" s="38"/>
      <c r="HZ899" s="38"/>
      <c r="IA899" s="38"/>
      <c r="IB899" s="38"/>
      <c r="IC899" s="38"/>
      <c r="ID899" s="38"/>
      <c r="IE899" s="38"/>
      <c r="IF899" s="38"/>
      <c r="IG899" s="38"/>
      <c r="IH899" s="38"/>
    </row>
    <row r="900" ht="19.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38"/>
      <c r="DJ900" s="38"/>
      <c r="DK900" s="38"/>
      <c r="DL900" s="38"/>
      <c r="DM900" s="38"/>
      <c r="DN900" s="38"/>
      <c r="DO900" s="38"/>
      <c r="DP900" s="38"/>
      <c r="DQ900" s="38"/>
      <c r="DR900" s="38"/>
      <c r="DS900" s="38"/>
      <c r="DT900" s="38"/>
      <c r="DU900" s="38"/>
      <c r="DV900" s="38"/>
      <c r="DW900" s="38"/>
      <c r="DX900" s="38"/>
      <c r="DY900" s="38"/>
      <c r="DZ900" s="38"/>
      <c r="EA900" s="38"/>
      <c r="EB900" s="38"/>
      <c r="EC900" s="38"/>
      <c r="ED900" s="38"/>
      <c r="EE900" s="38"/>
      <c r="EF900" s="38"/>
      <c r="EG900" s="38"/>
      <c r="EH900" s="38"/>
      <c r="EI900" s="38"/>
      <c r="EJ900" s="38"/>
      <c r="EK900" s="38"/>
      <c r="EL900" s="38"/>
      <c r="EM900" s="38"/>
      <c r="EN900" s="38"/>
      <c r="EO900" s="38"/>
      <c r="EP900" s="38"/>
      <c r="EQ900" s="38"/>
      <c r="ER900" s="38"/>
      <c r="ES900" s="38"/>
      <c r="ET900" s="38"/>
      <c r="EU900" s="38"/>
      <c r="EV900" s="38"/>
      <c r="EW900" s="38"/>
      <c r="EX900" s="38"/>
      <c r="EY900" s="38"/>
      <c r="EZ900" s="38"/>
      <c r="FA900" s="38"/>
      <c r="FB900" s="38"/>
      <c r="FC900" s="38"/>
      <c r="FD900" s="38"/>
      <c r="FE900" s="38"/>
      <c r="FF900" s="38"/>
      <c r="FG900" s="38"/>
      <c r="FH900" s="38"/>
      <c r="FI900" s="38"/>
      <c r="FJ900" s="38"/>
      <c r="FK900" s="38"/>
      <c r="FL900" s="38"/>
      <c r="FM900" s="38"/>
      <c r="FN900" s="38"/>
      <c r="FO900" s="38"/>
      <c r="FP900" s="38"/>
      <c r="FQ900" s="38"/>
      <c r="FR900" s="38"/>
      <c r="FS900" s="38"/>
      <c r="FT900" s="38"/>
      <c r="FU900" s="38"/>
      <c r="FV900" s="38"/>
      <c r="FW900" s="38"/>
      <c r="FX900" s="38"/>
      <c r="FY900" s="38"/>
      <c r="FZ900" s="38"/>
      <c r="GA900" s="38"/>
      <c r="GB900" s="38"/>
      <c r="GC900" s="38"/>
      <c r="GD900" s="38"/>
      <c r="GE900" s="38"/>
      <c r="GF900" s="38"/>
      <c r="GG900" s="38"/>
      <c r="GH900" s="38"/>
      <c r="GI900" s="38"/>
      <c r="GJ900" s="38"/>
      <c r="GK900" s="38"/>
      <c r="GL900" s="38"/>
      <c r="GM900" s="38"/>
      <c r="GN900" s="38"/>
      <c r="GO900" s="38"/>
      <c r="GP900" s="38"/>
      <c r="GQ900" s="38"/>
      <c r="GR900" s="38"/>
      <c r="GS900" s="38"/>
      <c r="GT900" s="38"/>
      <c r="GU900" s="38"/>
      <c r="GV900" s="38"/>
      <c r="GW900" s="38"/>
      <c r="GX900" s="38"/>
      <c r="GY900" s="38"/>
      <c r="GZ900" s="38"/>
      <c r="HA900" s="38"/>
      <c r="HB900" s="38"/>
      <c r="HC900" s="38"/>
      <c r="HD900" s="38"/>
      <c r="HE900" s="38"/>
      <c r="HF900" s="38"/>
      <c r="HG900" s="38"/>
      <c r="HH900" s="38"/>
      <c r="HI900" s="38"/>
      <c r="HJ900" s="38"/>
      <c r="HK900" s="38"/>
      <c r="HL900" s="38"/>
      <c r="HM900" s="38"/>
      <c r="HN900" s="38"/>
      <c r="HO900" s="38"/>
      <c r="HP900" s="38"/>
      <c r="HQ900" s="38"/>
      <c r="HR900" s="38"/>
      <c r="HS900" s="38"/>
      <c r="HT900" s="38"/>
      <c r="HU900" s="38"/>
      <c r="HV900" s="38"/>
      <c r="HW900" s="38"/>
      <c r="HX900" s="38"/>
      <c r="HY900" s="38"/>
      <c r="HZ900" s="38"/>
      <c r="IA900" s="38"/>
      <c r="IB900" s="38"/>
      <c r="IC900" s="38"/>
      <c r="ID900" s="38"/>
      <c r="IE900" s="38"/>
      <c r="IF900" s="38"/>
      <c r="IG900" s="38"/>
      <c r="IH900" s="38"/>
    </row>
    <row r="901" ht="19.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38"/>
      <c r="DJ901" s="38"/>
      <c r="DK901" s="38"/>
      <c r="DL901" s="38"/>
      <c r="DM901" s="38"/>
      <c r="DN901" s="38"/>
      <c r="DO901" s="38"/>
      <c r="DP901" s="38"/>
      <c r="DQ901" s="38"/>
      <c r="DR901" s="38"/>
      <c r="DS901" s="38"/>
      <c r="DT901" s="38"/>
      <c r="DU901" s="38"/>
      <c r="DV901" s="38"/>
      <c r="DW901" s="38"/>
      <c r="DX901" s="38"/>
      <c r="DY901" s="38"/>
      <c r="DZ901" s="38"/>
      <c r="EA901" s="38"/>
      <c r="EB901" s="38"/>
      <c r="EC901" s="38"/>
      <c r="ED901" s="38"/>
      <c r="EE901" s="38"/>
      <c r="EF901" s="38"/>
      <c r="EG901" s="38"/>
      <c r="EH901" s="38"/>
      <c r="EI901" s="38"/>
      <c r="EJ901" s="38"/>
      <c r="EK901" s="38"/>
      <c r="EL901" s="38"/>
      <c r="EM901" s="38"/>
      <c r="EN901" s="38"/>
      <c r="EO901" s="38"/>
      <c r="EP901" s="38"/>
      <c r="EQ901" s="38"/>
      <c r="ER901" s="38"/>
      <c r="ES901" s="38"/>
      <c r="ET901" s="38"/>
      <c r="EU901" s="38"/>
      <c r="EV901" s="38"/>
      <c r="EW901" s="38"/>
      <c r="EX901" s="38"/>
      <c r="EY901" s="38"/>
      <c r="EZ901" s="38"/>
      <c r="FA901" s="38"/>
      <c r="FB901" s="38"/>
      <c r="FC901" s="38"/>
      <c r="FD901" s="38"/>
      <c r="FE901" s="38"/>
      <c r="FF901" s="38"/>
      <c r="FG901" s="38"/>
      <c r="FH901" s="38"/>
      <c r="FI901" s="38"/>
      <c r="FJ901" s="38"/>
      <c r="FK901" s="38"/>
      <c r="FL901" s="38"/>
      <c r="FM901" s="38"/>
      <c r="FN901" s="38"/>
      <c r="FO901" s="38"/>
      <c r="FP901" s="38"/>
      <c r="FQ901" s="38"/>
      <c r="FR901" s="38"/>
      <c r="FS901" s="38"/>
      <c r="FT901" s="38"/>
      <c r="FU901" s="38"/>
      <c r="FV901" s="38"/>
      <c r="FW901" s="38"/>
      <c r="FX901" s="38"/>
      <c r="FY901" s="38"/>
      <c r="FZ901" s="38"/>
      <c r="GA901" s="38"/>
      <c r="GB901" s="38"/>
      <c r="GC901" s="38"/>
      <c r="GD901" s="38"/>
      <c r="GE901" s="38"/>
      <c r="GF901" s="38"/>
      <c r="GG901" s="38"/>
      <c r="GH901" s="38"/>
      <c r="GI901" s="38"/>
      <c r="GJ901" s="38"/>
      <c r="GK901" s="38"/>
      <c r="GL901" s="38"/>
      <c r="GM901" s="38"/>
      <c r="GN901" s="38"/>
      <c r="GO901" s="38"/>
      <c r="GP901" s="38"/>
      <c r="GQ901" s="38"/>
      <c r="GR901" s="38"/>
      <c r="GS901" s="38"/>
      <c r="GT901" s="38"/>
      <c r="GU901" s="38"/>
      <c r="GV901" s="38"/>
      <c r="GW901" s="38"/>
      <c r="GX901" s="38"/>
      <c r="GY901" s="38"/>
      <c r="GZ901" s="38"/>
      <c r="HA901" s="38"/>
      <c r="HB901" s="38"/>
      <c r="HC901" s="38"/>
      <c r="HD901" s="38"/>
      <c r="HE901" s="38"/>
      <c r="HF901" s="38"/>
      <c r="HG901" s="38"/>
      <c r="HH901" s="38"/>
      <c r="HI901" s="38"/>
      <c r="HJ901" s="38"/>
      <c r="HK901" s="38"/>
      <c r="HL901" s="38"/>
      <c r="HM901" s="38"/>
      <c r="HN901" s="38"/>
      <c r="HO901" s="38"/>
      <c r="HP901" s="38"/>
      <c r="HQ901" s="38"/>
      <c r="HR901" s="38"/>
      <c r="HS901" s="38"/>
      <c r="HT901" s="38"/>
      <c r="HU901" s="38"/>
      <c r="HV901" s="38"/>
      <c r="HW901" s="38"/>
      <c r="HX901" s="38"/>
      <c r="HY901" s="38"/>
      <c r="HZ901" s="38"/>
      <c r="IA901" s="38"/>
      <c r="IB901" s="38"/>
      <c r="IC901" s="38"/>
      <c r="ID901" s="38"/>
      <c r="IE901" s="38"/>
      <c r="IF901" s="38"/>
      <c r="IG901" s="38"/>
      <c r="IH901" s="38"/>
    </row>
    <row r="902" ht="19.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38"/>
      <c r="DJ902" s="38"/>
      <c r="DK902" s="38"/>
      <c r="DL902" s="38"/>
      <c r="DM902" s="38"/>
      <c r="DN902" s="38"/>
      <c r="DO902" s="38"/>
      <c r="DP902" s="38"/>
      <c r="DQ902" s="38"/>
      <c r="DR902" s="38"/>
      <c r="DS902" s="38"/>
      <c r="DT902" s="38"/>
      <c r="DU902" s="38"/>
      <c r="DV902" s="38"/>
      <c r="DW902" s="38"/>
      <c r="DX902" s="38"/>
      <c r="DY902" s="38"/>
      <c r="DZ902" s="38"/>
      <c r="EA902" s="38"/>
      <c r="EB902" s="38"/>
      <c r="EC902" s="38"/>
      <c r="ED902" s="38"/>
      <c r="EE902" s="38"/>
      <c r="EF902" s="38"/>
      <c r="EG902" s="38"/>
      <c r="EH902" s="38"/>
      <c r="EI902" s="38"/>
      <c r="EJ902" s="38"/>
      <c r="EK902" s="38"/>
      <c r="EL902" s="38"/>
      <c r="EM902" s="38"/>
      <c r="EN902" s="38"/>
      <c r="EO902" s="38"/>
      <c r="EP902" s="38"/>
      <c r="EQ902" s="38"/>
      <c r="ER902" s="38"/>
      <c r="ES902" s="38"/>
      <c r="ET902" s="38"/>
      <c r="EU902" s="38"/>
      <c r="EV902" s="38"/>
      <c r="EW902" s="38"/>
      <c r="EX902" s="38"/>
      <c r="EY902" s="38"/>
      <c r="EZ902" s="38"/>
      <c r="FA902" s="38"/>
      <c r="FB902" s="38"/>
      <c r="FC902" s="38"/>
      <c r="FD902" s="38"/>
      <c r="FE902" s="38"/>
      <c r="FF902" s="38"/>
      <c r="FG902" s="38"/>
      <c r="FH902" s="38"/>
      <c r="FI902" s="38"/>
      <c r="FJ902" s="38"/>
      <c r="FK902" s="38"/>
      <c r="FL902" s="38"/>
      <c r="FM902" s="38"/>
      <c r="FN902" s="38"/>
      <c r="FO902" s="38"/>
      <c r="FP902" s="38"/>
      <c r="FQ902" s="38"/>
      <c r="FR902" s="38"/>
      <c r="FS902" s="38"/>
      <c r="FT902" s="38"/>
      <c r="FU902" s="38"/>
      <c r="FV902" s="38"/>
      <c r="FW902" s="38"/>
      <c r="FX902" s="38"/>
      <c r="FY902" s="38"/>
      <c r="FZ902" s="38"/>
      <c r="GA902" s="38"/>
      <c r="GB902" s="38"/>
      <c r="GC902" s="38"/>
      <c r="GD902" s="38"/>
      <c r="GE902" s="38"/>
      <c r="GF902" s="38"/>
      <c r="GG902" s="38"/>
      <c r="GH902" s="38"/>
      <c r="GI902" s="38"/>
      <c r="GJ902" s="38"/>
      <c r="GK902" s="38"/>
      <c r="GL902" s="38"/>
      <c r="GM902" s="38"/>
      <c r="GN902" s="38"/>
      <c r="GO902" s="38"/>
      <c r="GP902" s="38"/>
      <c r="GQ902" s="38"/>
      <c r="GR902" s="38"/>
      <c r="GS902" s="38"/>
      <c r="GT902" s="38"/>
      <c r="GU902" s="38"/>
      <c r="GV902" s="38"/>
      <c r="GW902" s="38"/>
      <c r="GX902" s="38"/>
      <c r="GY902" s="38"/>
      <c r="GZ902" s="38"/>
      <c r="HA902" s="38"/>
      <c r="HB902" s="38"/>
      <c r="HC902" s="38"/>
      <c r="HD902" s="38"/>
      <c r="HE902" s="38"/>
      <c r="HF902" s="38"/>
      <c r="HG902" s="38"/>
      <c r="HH902" s="38"/>
      <c r="HI902" s="38"/>
      <c r="HJ902" s="38"/>
      <c r="HK902" s="38"/>
      <c r="HL902" s="38"/>
      <c r="HM902" s="38"/>
      <c r="HN902" s="38"/>
      <c r="HO902" s="38"/>
      <c r="HP902" s="38"/>
      <c r="HQ902" s="38"/>
      <c r="HR902" s="38"/>
      <c r="HS902" s="38"/>
      <c r="HT902" s="38"/>
      <c r="HU902" s="38"/>
      <c r="HV902" s="38"/>
      <c r="HW902" s="38"/>
      <c r="HX902" s="38"/>
      <c r="HY902" s="38"/>
      <c r="HZ902" s="38"/>
      <c r="IA902" s="38"/>
      <c r="IB902" s="38"/>
      <c r="IC902" s="38"/>
      <c r="ID902" s="38"/>
      <c r="IE902" s="38"/>
      <c r="IF902" s="38"/>
      <c r="IG902" s="38"/>
      <c r="IH902" s="38"/>
    </row>
    <row r="903" ht="19.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38"/>
      <c r="DJ903" s="38"/>
      <c r="DK903" s="38"/>
      <c r="DL903" s="38"/>
      <c r="DM903" s="38"/>
      <c r="DN903" s="38"/>
      <c r="DO903" s="38"/>
      <c r="DP903" s="38"/>
      <c r="DQ903" s="38"/>
      <c r="DR903" s="38"/>
      <c r="DS903" s="38"/>
      <c r="DT903" s="38"/>
      <c r="DU903" s="38"/>
      <c r="DV903" s="38"/>
      <c r="DW903" s="38"/>
      <c r="DX903" s="38"/>
      <c r="DY903" s="38"/>
      <c r="DZ903" s="38"/>
      <c r="EA903" s="38"/>
      <c r="EB903" s="38"/>
      <c r="EC903" s="38"/>
      <c r="ED903" s="38"/>
      <c r="EE903" s="38"/>
      <c r="EF903" s="38"/>
      <c r="EG903" s="38"/>
      <c r="EH903" s="38"/>
      <c r="EI903" s="38"/>
      <c r="EJ903" s="38"/>
      <c r="EK903" s="38"/>
      <c r="EL903" s="38"/>
      <c r="EM903" s="38"/>
      <c r="EN903" s="38"/>
      <c r="EO903" s="38"/>
      <c r="EP903" s="38"/>
      <c r="EQ903" s="38"/>
      <c r="ER903" s="38"/>
      <c r="ES903" s="38"/>
      <c r="ET903" s="38"/>
      <c r="EU903" s="38"/>
      <c r="EV903" s="38"/>
      <c r="EW903" s="38"/>
      <c r="EX903" s="38"/>
      <c r="EY903" s="38"/>
      <c r="EZ903" s="38"/>
      <c r="FA903" s="38"/>
      <c r="FB903" s="38"/>
      <c r="FC903" s="38"/>
      <c r="FD903" s="38"/>
      <c r="FE903" s="38"/>
      <c r="FF903" s="38"/>
      <c r="FG903" s="38"/>
      <c r="FH903" s="38"/>
      <c r="FI903" s="38"/>
      <c r="FJ903" s="38"/>
      <c r="FK903" s="38"/>
      <c r="FL903" s="38"/>
      <c r="FM903" s="38"/>
      <c r="FN903" s="38"/>
      <c r="FO903" s="38"/>
      <c r="FP903" s="38"/>
      <c r="FQ903" s="38"/>
      <c r="FR903" s="38"/>
      <c r="FS903" s="38"/>
      <c r="FT903" s="38"/>
      <c r="FU903" s="38"/>
      <c r="FV903" s="38"/>
      <c r="FW903" s="38"/>
      <c r="FX903" s="38"/>
      <c r="FY903" s="38"/>
      <c r="FZ903" s="38"/>
      <c r="GA903" s="38"/>
      <c r="GB903" s="38"/>
      <c r="GC903" s="38"/>
      <c r="GD903" s="38"/>
      <c r="GE903" s="38"/>
      <c r="GF903" s="38"/>
      <c r="GG903" s="38"/>
      <c r="GH903" s="38"/>
      <c r="GI903" s="38"/>
      <c r="GJ903" s="38"/>
      <c r="GK903" s="38"/>
      <c r="GL903" s="38"/>
      <c r="GM903" s="38"/>
      <c r="GN903" s="38"/>
      <c r="GO903" s="38"/>
      <c r="GP903" s="38"/>
      <c r="GQ903" s="38"/>
      <c r="GR903" s="38"/>
      <c r="GS903" s="38"/>
      <c r="GT903" s="38"/>
      <c r="GU903" s="38"/>
      <c r="GV903" s="38"/>
      <c r="GW903" s="38"/>
      <c r="GX903" s="38"/>
      <c r="GY903" s="38"/>
      <c r="GZ903" s="38"/>
      <c r="HA903" s="38"/>
      <c r="HB903" s="38"/>
      <c r="HC903" s="38"/>
      <c r="HD903" s="38"/>
      <c r="HE903" s="38"/>
      <c r="HF903" s="38"/>
      <c r="HG903" s="38"/>
      <c r="HH903" s="38"/>
      <c r="HI903" s="38"/>
      <c r="HJ903" s="38"/>
      <c r="HK903" s="38"/>
      <c r="HL903" s="38"/>
      <c r="HM903" s="38"/>
      <c r="HN903" s="38"/>
      <c r="HO903" s="38"/>
      <c r="HP903" s="38"/>
      <c r="HQ903" s="38"/>
      <c r="HR903" s="38"/>
      <c r="HS903" s="38"/>
      <c r="HT903" s="38"/>
      <c r="HU903" s="38"/>
      <c r="HV903" s="38"/>
      <c r="HW903" s="38"/>
      <c r="HX903" s="38"/>
      <c r="HY903" s="38"/>
      <c r="HZ903" s="38"/>
      <c r="IA903" s="38"/>
      <c r="IB903" s="38"/>
      <c r="IC903" s="38"/>
      <c r="ID903" s="38"/>
      <c r="IE903" s="38"/>
      <c r="IF903" s="38"/>
      <c r="IG903" s="38"/>
      <c r="IH903" s="38"/>
    </row>
    <row r="904" ht="19.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/>
      <c r="DD904" s="38"/>
      <c r="DE904" s="38"/>
      <c r="DF904" s="38"/>
      <c r="DG904" s="38"/>
      <c r="DH904" s="38"/>
      <c r="DI904" s="38"/>
      <c r="DJ904" s="38"/>
      <c r="DK904" s="38"/>
      <c r="DL904" s="38"/>
      <c r="DM904" s="38"/>
      <c r="DN904" s="38"/>
      <c r="DO904" s="38"/>
      <c r="DP904" s="38"/>
      <c r="DQ904" s="38"/>
      <c r="DR904" s="38"/>
      <c r="DS904" s="38"/>
      <c r="DT904" s="38"/>
      <c r="DU904" s="38"/>
      <c r="DV904" s="38"/>
      <c r="DW904" s="38"/>
      <c r="DX904" s="38"/>
      <c r="DY904" s="38"/>
      <c r="DZ904" s="38"/>
      <c r="EA904" s="38"/>
      <c r="EB904" s="38"/>
      <c r="EC904" s="38"/>
      <c r="ED904" s="38"/>
      <c r="EE904" s="38"/>
      <c r="EF904" s="38"/>
      <c r="EG904" s="38"/>
      <c r="EH904" s="38"/>
      <c r="EI904" s="38"/>
      <c r="EJ904" s="38"/>
      <c r="EK904" s="38"/>
      <c r="EL904" s="38"/>
      <c r="EM904" s="38"/>
      <c r="EN904" s="38"/>
      <c r="EO904" s="38"/>
      <c r="EP904" s="38"/>
      <c r="EQ904" s="38"/>
      <c r="ER904" s="38"/>
      <c r="ES904" s="38"/>
      <c r="ET904" s="38"/>
      <c r="EU904" s="38"/>
      <c r="EV904" s="38"/>
      <c r="EW904" s="38"/>
      <c r="EX904" s="38"/>
      <c r="EY904" s="38"/>
      <c r="EZ904" s="38"/>
      <c r="FA904" s="38"/>
      <c r="FB904" s="38"/>
      <c r="FC904" s="38"/>
      <c r="FD904" s="38"/>
      <c r="FE904" s="38"/>
      <c r="FF904" s="38"/>
      <c r="FG904" s="38"/>
      <c r="FH904" s="38"/>
      <c r="FI904" s="38"/>
      <c r="FJ904" s="38"/>
      <c r="FK904" s="38"/>
      <c r="FL904" s="38"/>
      <c r="FM904" s="38"/>
      <c r="FN904" s="38"/>
      <c r="FO904" s="38"/>
      <c r="FP904" s="38"/>
      <c r="FQ904" s="38"/>
      <c r="FR904" s="38"/>
      <c r="FS904" s="38"/>
      <c r="FT904" s="38"/>
      <c r="FU904" s="38"/>
      <c r="FV904" s="38"/>
      <c r="FW904" s="38"/>
      <c r="FX904" s="38"/>
      <c r="FY904" s="38"/>
      <c r="FZ904" s="38"/>
      <c r="GA904" s="38"/>
      <c r="GB904" s="38"/>
      <c r="GC904" s="38"/>
      <c r="GD904" s="38"/>
      <c r="GE904" s="38"/>
      <c r="GF904" s="38"/>
      <c r="GG904" s="38"/>
      <c r="GH904" s="38"/>
      <c r="GI904" s="38"/>
      <c r="GJ904" s="38"/>
      <c r="GK904" s="38"/>
      <c r="GL904" s="38"/>
      <c r="GM904" s="38"/>
      <c r="GN904" s="38"/>
      <c r="GO904" s="38"/>
      <c r="GP904" s="38"/>
      <c r="GQ904" s="38"/>
      <c r="GR904" s="38"/>
      <c r="GS904" s="38"/>
      <c r="GT904" s="38"/>
      <c r="GU904" s="38"/>
      <c r="GV904" s="38"/>
      <c r="GW904" s="38"/>
      <c r="GX904" s="38"/>
      <c r="GY904" s="38"/>
      <c r="GZ904" s="38"/>
      <c r="HA904" s="38"/>
      <c r="HB904" s="38"/>
      <c r="HC904" s="38"/>
      <c r="HD904" s="38"/>
      <c r="HE904" s="38"/>
      <c r="HF904" s="38"/>
      <c r="HG904" s="38"/>
      <c r="HH904" s="38"/>
      <c r="HI904" s="38"/>
      <c r="HJ904" s="38"/>
      <c r="HK904" s="38"/>
      <c r="HL904" s="38"/>
      <c r="HM904" s="38"/>
      <c r="HN904" s="38"/>
      <c r="HO904" s="38"/>
      <c r="HP904" s="38"/>
      <c r="HQ904" s="38"/>
      <c r="HR904" s="38"/>
      <c r="HS904" s="38"/>
      <c r="HT904" s="38"/>
      <c r="HU904" s="38"/>
      <c r="HV904" s="38"/>
      <c r="HW904" s="38"/>
      <c r="HX904" s="38"/>
      <c r="HY904" s="38"/>
      <c r="HZ904" s="38"/>
      <c r="IA904" s="38"/>
      <c r="IB904" s="38"/>
      <c r="IC904" s="38"/>
      <c r="ID904" s="38"/>
      <c r="IE904" s="38"/>
      <c r="IF904" s="38"/>
      <c r="IG904" s="38"/>
      <c r="IH904" s="38"/>
    </row>
    <row r="905" ht="19.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38"/>
      <c r="DJ905" s="38"/>
      <c r="DK905" s="38"/>
      <c r="DL905" s="38"/>
      <c r="DM905" s="38"/>
      <c r="DN905" s="38"/>
      <c r="DO905" s="38"/>
      <c r="DP905" s="38"/>
      <c r="DQ905" s="38"/>
      <c r="DR905" s="38"/>
      <c r="DS905" s="38"/>
      <c r="DT905" s="38"/>
      <c r="DU905" s="38"/>
      <c r="DV905" s="38"/>
      <c r="DW905" s="38"/>
      <c r="DX905" s="38"/>
      <c r="DY905" s="38"/>
      <c r="DZ905" s="38"/>
      <c r="EA905" s="38"/>
      <c r="EB905" s="38"/>
      <c r="EC905" s="38"/>
      <c r="ED905" s="38"/>
      <c r="EE905" s="38"/>
      <c r="EF905" s="38"/>
      <c r="EG905" s="38"/>
      <c r="EH905" s="38"/>
      <c r="EI905" s="38"/>
      <c r="EJ905" s="38"/>
      <c r="EK905" s="38"/>
      <c r="EL905" s="38"/>
      <c r="EM905" s="38"/>
      <c r="EN905" s="38"/>
      <c r="EO905" s="38"/>
      <c r="EP905" s="38"/>
      <c r="EQ905" s="38"/>
      <c r="ER905" s="38"/>
      <c r="ES905" s="38"/>
      <c r="ET905" s="38"/>
      <c r="EU905" s="38"/>
      <c r="EV905" s="38"/>
      <c r="EW905" s="38"/>
      <c r="EX905" s="38"/>
      <c r="EY905" s="38"/>
      <c r="EZ905" s="38"/>
      <c r="FA905" s="38"/>
      <c r="FB905" s="38"/>
      <c r="FC905" s="38"/>
      <c r="FD905" s="38"/>
      <c r="FE905" s="38"/>
      <c r="FF905" s="38"/>
      <c r="FG905" s="38"/>
      <c r="FH905" s="38"/>
      <c r="FI905" s="38"/>
      <c r="FJ905" s="38"/>
      <c r="FK905" s="38"/>
      <c r="FL905" s="38"/>
      <c r="FM905" s="38"/>
      <c r="FN905" s="38"/>
      <c r="FO905" s="38"/>
      <c r="FP905" s="38"/>
      <c r="FQ905" s="38"/>
      <c r="FR905" s="38"/>
      <c r="FS905" s="38"/>
      <c r="FT905" s="38"/>
      <c r="FU905" s="38"/>
      <c r="FV905" s="38"/>
      <c r="FW905" s="38"/>
      <c r="FX905" s="38"/>
      <c r="FY905" s="38"/>
      <c r="FZ905" s="38"/>
      <c r="GA905" s="38"/>
      <c r="GB905" s="38"/>
      <c r="GC905" s="38"/>
      <c r="GD905" s="38"/>
      <c r="GE905" s="38"/>
      <c r="GF905" s="38"/>
      <c r="GG905" s="38"/>
      <c r="GH905" s="38"/>
      <c r="GI905" s="38"/>
      <c r="GJ905" s="38"/>
      <c r="GK905" s="38"/>
      <c r="GL905" s="38"/>
      <c r="GM905" s="38"/>
      <c r="GN905" s="38"/>
      <c r="GO905" s="38"/>
      <c r="GP905" s="38"/>
      <c r="GQ905" s="38"/>
      <c r="GR905" s="38"/>
      <c r="GS905" s="38"/>
      <c r="GT905" s="38"/>
      <c r="GU905" s="38"/>
      <c r="GV905" s="38"/>
      <c r="GW905" s="38"/>
      <c r="GX905" s="38"/>
      <c r="GY905" s="38"/>
      <c r="GZ905" s="38"/>
      <c r="HA905" s="38"/>
      <c r="HB905" s="38"/>
      <c r="HC905" s="38"/>
      <c r="HD905" s="38"/>
      <c r="HE905" s="38"/>
      <c r="HF905" s="38"/>
      <c r="HG905" s="38"/>
      <c r="HH905" s="38"/>
      <c r="HI905" s="38"/>
      <c r="HJ905" s="38"/>
      <c r="HK905" s="38"/>
      <c r="HL905" s="38"/>
      <c r="HM905" s="38"/>
      <c r="HN905" s="38"/>
      <c r="HO905" s="38"/>
      <c r="HP905" s="38"/>
      <c r="HQ905" s="38"/>
      <c r="HR905" s="38"/>
      <c r="HS905" s="38"/>
      <c r="HT905" s="38"/>
      <c r="HU905" s="38"/>
      <c r="HV905" s="38"/>
      <c r="HW905" s="38"/>
      <c r="HX905" s="38"/>
      <c r="HY905" s="38"/>
      <c r="HZ905" s="38"/>
      <c r="IA905" s="38"/>
      <c r="IB905" s="38"/>
      <c r="IC905" s="38"/>
      <c r="ID905" s="38"/>
      <c r="IE905" s="38"/>
      <c r="IF905" s="38"/>
      <c r="IG905" s="38"/>
      <c r="IH905" s="38"/>
    </row>
    <row r="906" ht="19.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38"/>
      <c r="DJ906" s="38"/>
      <c r="DK906" s="38"/>
      <c r="DL906" s="38"/>
      <c r="DM906" s="38"/>
      <c r="DN906" s="38"/>
      <c r="DO906" s="38"/>
      <c r="DP906" s="38"/>
      <c r="DQ906" s="38"/>
      <c r="DR906" s="38"/>
      <c r="DS906" s="38"/>
      <c r="DT906" s="38"/>
      <c r="DU906" s="38"/>
      <c r="DV906" s="38"/>
      <c r="DW906" s="38"/>
      <c r="DX906" s="38"/>
      <c r="DY906" s="38"/>
      <c r="DZ906" s="38"/>
      <c r="EA906" s="38"/>
      <c r="EB906" s="38"/>
      <c r="EC906" s="38"/>
      <c r="ED906" s="38"/>
      <c r="EE906" s="38"/>
      <c r="EF906" s="38"/>
      <c r="EG906" s="38"/>
      <c r="EH906" s="38"/>
      <c r="EI906" s="38"/>
      <c r="EJ906" s="38"/>
      <c r="EK906" s="38"/>
      <c r="EL906" s="38"/>
      <c r="EM906" s="38"/>
      <c r="EN906" s="38"/>
      <c r="EO906" s="38"/>
      <c r="EP906" s="38"/>
      <c r="EQ906" s="38"/>
      <c r="ER906" s="38"/>
      <c r="ES906" s="38"/>
      <c r="ET906" s="38"/>
      <c r="EU906" s="38"/>
      <c r="EV906" s="38"/>
      <c r="EW906" s="38"/>
      <c r="EX906" s="38"/>
      <c r="EY906" s="38"/>
      <c r="EZ906" s="38"/>
      <c r="FA906" s="38"/>
      <c r="FB906" s="38"/>
      <c r="FC906" s="38"/>
      <c r="FD906" s="38"/>
      <c r="FE906" s="38"/>
      <c r="FF906" s="38"/>
      <c r="FG906" s="38"/>
      <c r="FH906" s="38"/>
      <c r="FI906" s="38"/>
      <c r="FJ906" s="38"/>
      <c r="FK906" s="38"/>
      <c r="FL906" s="38"/>
      <c r="FM906" s="38"/>
      <c r="FN906" s="38"/>
      <c r="FO906" s="38"/>
      <c r="FP906" s="38"/>
      <c r="FQ906" s="38"/>
      <c r="FR906" s="38"/>
      <c r="FS906" s="38"/>
      <c r="FT906" s="38"/>
      <c r="FU906" s="38"/>
      <c r="FV906" s="38"/>
      <c r="FW906" s="38"/>
      <c r="FX906" s="38"/>
      <c r="FY906" s="38"/>
      <c r="FZ906" s="38"/>
      <c r="GA906" s="38"/>
      <c r="GB906" s="38"/>
      <c r="GC906" s="38"/>
      <c r="GD906" s="38"/>
      <c r="GE906" s="38"/>
      <c r="GF906" s="38"/>
      <c r="GG906" s="38"/>
      <c r="GH906" s="38"/>
      <c r="GI906" s="38"/>
      <c r="GJ906" s="38"/>
      <c r="GK906" s="38"/>
      <c r="GL906" s="38"/>
      <c r="GM906" s="38"/>
      <c r="GN906" s="38"/>
      <c r="GO906" s="38"/>
      <c r="GP906" s="38"/>
      <c r="GQ906" s="38"/>
      <c r="GR906" s="38"/>
      <c r="GS906" s="38"/>
      <c r="GT906" s="38"/>
      <c r="GU906" s="38"/>
      <c r="GV906" s="38"/>
      <c r="GW906" s="38"/>
      <c r="GX906" s="38"/>
      <c r="GY906" s="38"/>
      <c r="GZ906" s="38"/>
      <c r="HA906" s="38"/>
      <c r="HB906" s="38"/>
      <c r="HC906" s="38"/>
      <c r="HD906" s="38"/>
      <c r="HE906" s="38"/>
      <c r="HF906" s="38"/>
      <c r="HG906" s="38"/>
      <c r="HH906" s="38"/>
      <c r="HI906" s="38"/>
      <c r="HJ906" s="38"/>
      <c r="HK906" s="38"/>
      <c r="HL906" s="38"/>
      <c r="HM906" s="38"/>
      <c r="HN906" s="38"/>
      <c r="HO906" s="38"/>
      <c r="HP906" s="38"/>
      <c r="HQ906" s="38"/>
      <c r="HR906" s="38"/>
      <c r="HS906" s="38"/>
      <c r="HT906" s="38"/>
      <c r="HU906" s="38"/>
      <c r="HV906" s="38"/>
      <c r="HW906" s="38"/>
      <c r="HX906" s="38"/>
      <c r="HY906" s="38"/>
      <c r="HZ906" s="38"/>
      <c r="IA906" s="38"/>
      <c r="IB906" s="38"/>
      <c r="IC906" s="38"/>
      <c r="ID906" s="38"/>
      <c r="IE906" s="38"/>
      <c r="IF906" s="38"/>
      <c r="IG906" s="38"/>
      <c r="IH906" s="38"/>
    </row>
    <row r="907" ht="19.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38"/>
      <c r="DJ907" s="38"/>
      <c r="DK907" s="38"/>
      <c r="DL907" s="38"/>
      <c r="DM907" s="38"/>
      <c r="DN907" s="38"/>
      <c r="DO907" s="38"/>
      <c r="DP907" s="38"/>
      <c r="DQ907" s="38"/>
      <c r="DR907" s="38"/>
      <c r="DS907" s="38"/>
      <c r="DT907" s="38"/>
      <c r="DU907" s="38"/>
      <c r="DV907" s="38"/>
      <c r="DW907" s="38"/>
      <c r="DX907" s="38"/>
      <c r="DY907" s="38"/>
      <c r="DZ907" s="38"/>
      <c r="EA907" s="38"/>
      <c r="EB907" s="38"/>
      <c r="EC907" s="38"/>
      <c r="ED907" s="38"/>
      <c r="EE907" s="38"/>
      <c r="EF907" s="38"/>
      <c r="EG907" s="38"/>
      <c r="EH907" s="38"/>
      <c r="EI907" s="38"/>
      <c r="EJ907" s="38"/>
      <c r="EK907" s="38"/>
      <c r="EL907" s="38"/>
      <c r="EM907" s="38"/>
      <c r="EN907" s="38"/>
      <c r="EO907" s="38"/>
      <c r="EP907" s="38"/>
      <c r="EQ907" s="38"/>
      <c r="ER907" s="38"/>
      <c r="ES907" s="38"/>
      <c r="ET907" s="38"/>
      <c r="EU907" s="38"/>
      <c r="EV907" s="38"/>
      <c r="EW907" s="38"/>
      <c r="EX907" s="38"/>
      <c r="EY907" s="38"/>
      <c r="EZ907" s="38"/>
      <c r="FA907" s="38"/>
      <c r="FB907" s="38"/>
      <c r="FC907" s="38"/>
      <c r="FD907" s="38"/>
      <c r="FE907" s="38"/>
      <c r="FF907" s="38"/>
      <c r="FG907" s="38"/>
      <c r="FH907" s="38"/>
      <c r="FI907" s="38"/>
      <c r="FJ907" s="38"/>
      <c r="FK907" s="38"/>
      <c r="FL907" s="38"/>
      <c r="FM907" s="38"/>
      <c r="FN907" s="38"/>
      <c r="FO907" s="38"/>
      <c r="FP907" s="38"/>
      <c r="FQ907" s="38"/>
      <c r="FR907" s="38"/>
      <c r="FS907" s="38"/>
      <c r="FT907" s="38"/>
      <c r="FU907" s="38"/>
      <c r="FV907" s="38"/>
      <c r="FW907" s="38"/>
      <c r="FX907" s="38"/>
      <c r="FY907" s="38"/>
      <c r="FZ907" s="38"/>
      <c r="GA907" s="38"/>
      <c r="GB907" s="38"/>
      <c r="GC907" s="38"/>
      <c r="GD907" s="38"/>
      <c r="GE907" s="38"/>
      <c r="GF907" s="38"/>
      <c r="GG907" s="38"/>
      <c r="GH907" s="38"/>
      <c r="GI907" s="38"/>
      <c r="GJ907" s="38"/>
      <c r="GK907" s="38"/>
      <c r="GL907" s="38"/>
      <c r="GM907" s="38"/>
      <c r="GN907" s="38"/>
      <c r="GO907" s="38"/>
      <c r="GP907" s="38"/>
      <c r="GQ907" s="38"/>
      <c r="GR907" s="38"/>
      <c r="GS907" s="38"/>
      <c r="GT907" s="38"/>
      <c r="GU907" s="38"/>
      <c r="GV907" s="38"/>
      <c r="GW907" s="38"/>
      <c r="GX907" s="38"/>
      <c r="GY907" s="38"/>
      <c r="GZ907" s="38"/>
      <c r="HA907" s="38"/>
      <c r="HB907" s="38"/>
      <c r="HC907" s="38"/>
      <c r="HD907" s="38"/>
      <c r="HE907" s="38"/>
      <c r="HF907" s="38"/>
      <c r="HG907" s="38"/>
      <c r="HH907" s="38"/>
      <c r="HI907" s="38"/>
      <c r="HJ907" s="38"/>
      <c r="HK907" s="38"/>
      <c r="HL907" s="38"/>
      <c r="HM907" s="38"/>
      <c r="HN907" s="38"/>
      <c r="HO907" s="38"/>
      <c r="HP907" s="38"/>
      <c r="HQ907" s="38"/>
      <c r="HR907" s="38"/>
      <c r="HS907" s="38"/>
      <c r="HT907" s="38"/>
      <c r="HU907" s="38"/>
      <c r="HV907" s="38"/>
      <c r="HW907" s="38"/>
      <c r="HX907" s="38"/>
      <c r="HY907" s="38"/>
      <c r="HZ907" s="38"/>
      <c r="IA907" s="38"/>
      <c r="IB907" s="38"/>
      <c r="IC907" s="38"/>
      <c r="ID907" s="38"/>
      <c r="IE907" s="38"/>
      <c r="IF907" s="38"/>
      <c r="IG907" s="38"/>
      <c r="IH907" s="38"/>
    </row>
    <row r="908" ht="19.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38"/>
      <c r="DJ908" s="38"/>
      <c r="DK908" s="38"/>
      <c r="DL908" s="38"/>
      <c r="DM908" s="38"/>
      <c r="DN908" s="38"/>
      <c r="DO908" s="38"/>
      <c r="DP908" s="38"/>
      <c r="DQ908" s="38"/>
      <c r="DR908" s="38"/>
      <c r="DS908" s="38"/>
      <c r="DT908" s="38"/>
      <c r="DU908" s="38"/>
      <c r="DV908" s="38"/>
      <c r="DW908" s="38"/>
      <c r="DX908" s="38"/>
      <c r="DY908" s="38"/>
      <c r="DZ908" s="38"/>
      <c r="EA908" s="38"/>
      <c r="EB908" s="38"/>
      <c r="EC908" s="38"/>
      <c r="ED908" s="38"/>
      <c r="EE908" s="38"/>
      <c r="EF908" s="38"/>
      <c r="EG908" s="38"/>
      <c r="EH908" s="38"/>
      <c r="EI908" s="38"/>
      <c r="EJ908" s="38"/>
      <c r="EK908" s="38"/>
      <c r="EL908" s="38"/>
      <c r="EM908" s="38"/>
      <c r="EN908" s="38"/>
      <c r="EO908" s="38"/>
      <c r="EP908" s="38"/>
      <c r="EQ908" s="38"/>
      <c r="ER908" s="38"/>
      <c r="ES908" s="38"/>
      <c r="ET908" s="38"/>
      <c r="EU908" s="38"/>
      <c r="EV908" s="38"/>
      <c r="EW908" s="38"/>
      <c r="EX908" s="38"/>
      <c r="EY908" s="38"/>
      <c r="EZ908" s="38"/>
      <c r="FA908" s="38"/>
      <c r="FB908" s="38"/>
      <c r="FC908" s="38"/>
      <c r="FD908" s="38"/>
      <c r="FE908" s="38"/>
      <c r="FF908" s="38"/>
      <c r="FG908" s="38"/>
      <c r="FH908" s="38"/>
      <c r="FI908" s="38"/>
      <c r="FJ908" s="38"/>
      <c r="FK908" s="38"/>
      <c r="FL908" s="38"/>
      <c r="FM908" s="38"/>
      <c r="FN908" s="38"/>
      <c r="FO908" s="38"/>
      <c r="FP908" s="38"/>
      <c r="FQ908" s="38"/>
      <c r="FR908" s="38"/>
      <c r="FS908" s="38"/>
      <c r="FT908" s="38"/>
      <c r="FU908" s="38"/>
      <c r="FV908" s="38"/>
      <c r="FW908" s="38"/>
      <c r="FX908" s="38"/>
      <c r="FY908" s="38"/>
      <c r="FZ908" s="38"/>
      <c r="GA908" s="38"/>
      <c r="GB908" s="38"/>
      <c r="GC908" s="38"/>
      <c r="GD908" s="38"/>
      <c r="GE908" s="38"/>
      <c r="GF908" s="38"/>
      <c r="GG908" s="38"/>
      <c r="GH908" s="38"/>
      <c r="GI908" s="38"/>
      <c r="GJ908" s="38"/>
      <c r="GK908" s="38"/>
      <c r="GL908" s="38"/>
      <c r="GM908" s="38"/>
      <c r="GN908" s="38"/>
      <c r="GO908" s="38"/>
      <c r="GP908" s="38"/>
      <c r="GQ908" s="38"/>
      <c r="GR908" s="38"/>
      <c r="GS908" s="38"/>
      <c r="GT908" s="38"/>
      <c r="GU908" s="38"/>
      <c r="GV908" s="38"/>
      <c r="GW908" s="38"/>
      <c r="GX908" s="38"/>
      <c r="GY908" s="38"/>
      <c r="GZ908" s="38"/>
      <c r="HA908" s="38"/>
      <c r="HB908" s="38"/>
      <c r="HC908" s="38"/>
      <c r="HD908" s="38"/>
      <c r="HE908" s="38"/>
      <c r="HF908" s="38"/>
      <c r="HG908" s="38"/>
      <c r="HH908" s="38"/>
      <c r="HI908" s="38"/>
      <c r="HJ908" s="38"/>
      <c r="HK908" s="38"/>
      <c r="HL908" s="38"/>
      <c r="HM908" s="38"/>
      <c r="HN908" s="38"/>
      <c r="HO908" s="38"/>
      <c r="HP908" s="38"/>
      <c r="HQ908" s="38"/>
      <c r="HR908" s="38"/>
      <c r="HS908" s="38"/>
      <c r="HT908" s="38"/>
      <c r="HU908" s="38"/>
      <c r="HV908" s="38"/>
      <c r="HW908" s="38"/>
      <c r="HX908" s="38"/>
      <c r="HY908" s="38"/>
      <c r="HZ908" s="38"/>
      <c r="IA908" s="38"/>
      <c r="IB908" s="38"/>
      <c r="IC908" s="38"/>
      <c r="ID908" s="38"/>
      <c r="IE908" s="38"/>
      <c r="IF908" s="38"/>
      <c r="IG908" s="38"/>
      <c r="IH908" s="38"/>
    </row>
    <row r="909" ht="19.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38"/>
      <c r="DJ909" s="38"/>
      <c r="DK909" s="38"/>
      <c r="DL909" s="38"/>
      <c r="DM909" s="38"/>
      <c r="DN909" s="38"/>
      <c r="DO909" s="38"/>
      <c r="DP909" s="38"/>
      <c r="DQ909" s="38"/>
      <c r="DR909" s="38"/>
      <c r="DS909" s="38"/>
      <c r="DT909" s="38"/>
      <c r="DU909" s="38"/>
      <c r="DV909" s="38"/>
      <c r="DW909" s="38"/>
      <c r="DX909" s="38"/>
      <c r="DY909" s="38"/>
      <c r="DZ909" s="38"/>
      <c r="EA909" s="38"/>
      <c r="EB909" s="38"/>
      <c r="EC909" s="38"/>
      <c r="ED909" s="38"/>
      <c r="EE909" s="38"/>
      <c r="EF909" s="38"/>
      <c r="EG909" s="38"/>
      <c r="EH909" s="38"/>
      <c r="EI909" s="38"/>
      <c r="EJ909" s="38"/>
      <c r="EK909" s="38"/>
      <c r="EL909" s="38"/>
      <c r="EM909" s="38"/>
      <c r="EN909" s="38"/>
      <c r="EO909" s="38"/>
      <c r="EP909" s="38"/>
      <c r="EQ909" s="38"/>
      <c r="ER909" s="38"/>
      <c r="ES909" s="38"/>
      <c r="ET909" s="38"/>
      <c r="EU909" s="38"/>
      <c r="EV909" s="38"/>
      <c r="EW909" s="38"/>
      <c r="EX909" s="38"/>
      <c r="EY909" s="38"/>
      <c r="EZ909" s="38"/>
      <c r="FA909" s="38"/>
      <c r="FB909" s="38"/>
      <c r="FC909" s="38"/>
      <c r="FD909" s="38"/>
      <c r="FE909" s="38"/>
      <c r="FF909" s="38"/>
      <c r="FG909" s="38"/>
      <c r="FH909" s="38"/>
      <c r="FI909" s="38"/>
      <c r="FJ909" s="38"/>
      <c r="FK909" s="38"/>
      <c r="FL909" s="38"/>
      <c r="FM909" s="38"/>
      <c r="FN909" s="38"/>
      <c r="FO909" s="38"/>
      <c r="FP909" s="38"/>
      <c r="FQ909" s="38"/>
      <c r="FR909" s="38"/>
      <c r="FS909" s="38"/>
      <c r="FT909" s="38"/>
      <c r="FU909" s="38"/>
      <c r="FV909" s="38"/>
      <c r="FW909" s="38"/>
      <c r="FX909" s="38"/>
      <c r="FY909" s="38"/>
      <c r="FZ909" s="38"/>
      <c r="GA909" s="38"/>
      <c r="GB909" s="38"/>
      <c r="GC909" s="38"/>
      <c r="GD909" s="38"/>
      <c r="GE909" s="38"/>
      <c r="GF909" s="38"/>
      <c r="GG909" s="38"/>
      <c r="GH909" s="38"/>
      <c r="GI909" s="38"/>
      <c r="GJ909" s="38"/>
      <c r="GK909" s="38"/>
      <c r="GL909" s="38"/>
      <c r="GM909" s="38"/>
      <c r="GN909" s="38"/>
      <c r="GO909" s="38"/>
      <c r="GP909" s="38"/>
      <c r="GQ909" s="38"/>
      <c r="GR909" s="38"/>
      <c r="GS909" s="38"/>
      <c r="GT909" s="38"/>
      <c r="GU909" s="38"/>
      <c r="GV909" s="38"/>
      <c r="GW909" s="38"/>
      <c r="GX909" s="38"/>
      <c r="GY909" s="38"/>
      <c r="GZ909" s="38"/>
      <c r="HA909" s="38"/>
      <c r="HB909" s="38"/>
      <c r="HC909" s="38"/>
      <c r="HD909" s="38"/>
      <c r="HE909" s="38"/>
      <c r="HF909" s="38"/>
      <c r="HG909" s="38"/>
      <c r="HH909" s="38"/>
      <c r="HI909" s="38"/>
      <c r="HJ909" s="38"/>
      <c r="HK909" s="38"/>
      <c r="HL909" s="38"/>
      <c r="HM909" s="38"/>
      <c r="HN909" s="38"/>
      <c r="HO909" s="38"/>
      <c r="HP909" s="38"/>
      <c r="HQ909" s="38"/>
      <c r="HR909" s="38"/>
      <c r="HS909" s="38"/>
      <c r="HT909" s="38"/>
      <c r="HU909" s="38"/>
      <c r="HV909" s="38"/>
      <c r="HW909" s="38"/>
      <c r="HX909" s="38"/>
      <c r="HY909" s="38"/>
      <c r="HZ909" s="38"/>
      <c r="IA909" s="38"/>
      <c r="IB909" s="38"/>
      <c r="IC909" s="38"/>
      <c r="ID909" s="38"/>
      <c r="IE909" s="38"/>
      <c r="IF909" s="38"/>
      <c r="IG909" s="38"/>
      <c r="IH909" s="38"/>
    </row>
    <row r="910" ht="19.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38"/>
      <c r="DJ910" s="38"/>
      <c r="DK910" s="38"/>
      <c r="DL910" s="38"/>
      <c r="DM910" s="38"/>
      <c r="DN910" s="38"/>
      <c r="DO910" s="38"/>
      <c r="DP910" s="38"/>
      <c r="DQ910" s="38"/>
      <c r="DR910" s="38"/>
      <c r="DS910" s="38"/>
      <c r="DT910" s="38"/>
      <c r="DU910" s="38"/>
      <c r="DV910" s="38"/>
      <c r="DW910" s="38"/>
      <c r="DX910" s="38"/>
      <c r="DY910" s="38"/>
      <c r="DZ910" s="38"/>
      <c r="EA910" s="38"/>
      <c r="EB910" s="38"/>
      <c r="EC910" s="38"/>
      <c r="ED910" s="38"/>
      <c r="EE910" s="38"/>
      <c r="EF910" s="38"/>
      <c r="EG910" s="38"/>
      <c r="EH910" s="38"/>
      <c r="EI910" s="38"/>
      <c r="EJ910" s="38"/>
      <c r="EK910" s="38"/>
      <c r="EL910" s="38"/>
      <c r="EM910" s="38"/>
      <c r="EN910" s="38"/>
      <c r="EO910" s="38"/>
      <c r="EP910" s="38"/>
      <c r="EQ910" s="38"/>
      <c r="ER910" s="38"/>
      <c r="ES910" s="38"/>
      <c r="ET910" s="38"/>
      <c r="EU910" s="38"/>
      <c r="EV910" s="38"/>
      <c r="EW910" s="38"/>
      <c r="EX910" s="38"/>
      <c r="EY910" s="38"/>
      <c r="EZ910" s="38"/>
      <c r="FA910" s="38"/>
      <c r="FB910" s="38"/>
      <c r="FC910" s="38"/>
      <c r="FD910" s="38"/>
      <c r="FE910" s="38"/>
      <c r="FF910" s="38"/>
      <c r="FG910" s="38"/>
      <c r="FH910" s="38"/>
      <c r="FI910" s="38"/>
      <c r="FJ910" s="38"/>
      <c r="FK910" s="38"/>
      <c r="FL910" s="38"/>
      <c r="FM910" s="38"/>
      <c r="FN910" s="38"/>
      <c r="FO910" s="38"/>
      <c r="FP910" s="38"/>
      <c r="FQ910" s="38"/>
      <c r="FR910" s="38"/>
      <c r="FS910" s="38"/>
      <c r="FT910" s="38"/>
      <c r="FU910" s="38"/>
      <c r="FV910" s="38"/>
      <c r="FW910" s="38"/>
      <c r="FX910" s="38"/>
      <c r="FY910" s="38"/>
      <c r="FZ910" s="38"/>
      <c r="GA910" s="38"/>
      <c r="GB910" s="38"/>
      <c r="GC910" s="38"/>
      <c r="GD910" s="38"/>
      <c r="GE910" s="38"/>
      <c r="GF910" s="38"/>
      <c r="GG910" s="38"/>
      <c r="GH910" s="38"/>
      <c r="GI910" s="38"/>
      <c r="GJ910" s="38"/>
      <c r="GK910" s="38"/>
      <c r="GL910" s="38"/>
      <c r="GM910" s="38"/>
      <c r="GN910" s="38"/>
      <c r="GO910" s="38"/>
      <c r="GP910" s="38"/>
      <c r="GQ910" s="38"/>
      <c r="GR910" s="38"/>
      <c r="GS910" s="38"/>
      <c r="GT910" s="38"/>
      <c r="GU910" s="38"/>
      <c r="GV910" s="38"/>
      <c r="GW910" s="38"/>
      <c r="GX910" s="38"/>
      <c r="GY910" s="38"/>
      <c r="GZ910" s="38"/>
      <c r="HA910" s="38"/>
      <c r="HB910" s="38"/>
      <c r="HC910" s="38"/>
      <c r="HD910" s="38"/>
      <c r="HE910" s="38"/>
      <c r="HF910" s="38"/>
      <c r="HG910" s="38"/>
      <c r="HH910" s="38"/>
      <c r="HI910" s="38"/>
      <c r="HJ910" s="38"/>
      <c r="HK910" s="38"/>
      <c r="HL910" s="38"/>
      <c r="HM910" s="38"/>
      <c r="HN910" s="38"/>
      <c r="HO910" s="38"/>
      <c r="HP910" s="38"/>
      <c r="HQ910" s="38"/>
      <c r="HR910" s="38"/>
      <c r="HS910" s="38"/>
      <c r="HT910" s="38"/>
      <c r="HU910" s="38"/>
      <c r="HV910" s="38"/>
      <c r="HW910" s="38"/>
      <c r="HX910" s="38"/>
      <c r="HY910" s="38"/>
      <c r="HZ910" s="38"/>
      <c r="IA910" s="38"/>
      <c r="IB910" s="38"/>
      <c r="IC910" s="38"/>
      <c r="ID910" s="38"/>
      <c r="IE910" s="38"/>
      <c r="IF910" s="38"/>
      <c r="IG910" s="38"/>
      <c r="IH910" s="38"/>
    </row>
    <row r="911" ht="19.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38"/>
      <c r="DJ911" s="38"/>
      <c r="DK911" s="38"/>
      <c r="DL911" s="38"/>
      <c r="DM911" s="38"/>
      <c r="DN911" s="38"/>
      <c r="DO911" s="38"/>
      <c r="DP911" s="38"/>
      <c r="DQ911" s="38"/>
      <c r="DR911" s="38"/>
      <c r="DS911" s="38"/>
      <c r="DT911" s="38"/>
      <c r="DU911" s="38"/>
      <c r="DV911" s="38"/>
      <c r="DW911" s="38"/>
      <c r="DX911" s="38"/>
      <c r="DY911" s="38"/>
      <c r="DZ911" s="38"/>
      <c r="EA911" s="38"/>
      <c r="EB911" s="38"/>
      <c r="EC911" s="38"/>
      <c r="ED911" s="38"/>
      <c r="EE911" s="38"/>
      <c r="EF911" s="38"/>
      <c r="EG911" s="38"/>
      <c r="EH911" s="38"/>
      <c r="EI911" s="38"/>
      <c r="EJ911" s="38"/>
      <c r="EK911" s="38"/>
      <c r="EL911" s="38"/>
      <c r="EM911" s="38"/>
      <c r="EN911" s="38"/>
      <c r="EO911" s="38"/>
      <c r="EP911" s="38"/>
      <c r="EQ911" s="38"/>
      <c r="ER911" s="38"/>
      <c r="ES911" s="38"/>
      <c r="ET911" s="38"/>
      <c r="EU911" s="38"/>
      <c r="EV911" s="38"/>
      <c r="EW911" s="38"/>
      <c r="EX911" s="38"/>
      <c r="EY911" s="38"/>
      <c r="EZ911" s="38"/>
      <c r="FA911" s="38"/>
      <c r="FB911" s="38"/>
      <c r="FC911" s="38"/>
      <c r="FD911" s="38"/>
      <c r="FE911" s="38"/>
      <c r="FF911" s="38"/>
      <c r="FG911" s="38"/>
      <c r="FH911" s="38"/>
      <c r="FI911" s="38"/>
      <c r="FJ911" s="38"/>
      <c r="FK911" s="38"/>
      <c r="FL911" s="38"/>
      <c r="FM911" s="38"/>
      <c r="FN911" s="38"/>
      <c r="FO911" s="38"/>
      <c r="FP911" s="38"/>
      <c r="FQ911" s="38"/>
      <c r="FR911" s="38"/>
      <c r="FS911" s="38"/>
      <c r="FT911" s="38"/>
      <c r="FU911" s="38"/>
      <c r="FV911" s="38"/>
      <c r="FW911" s="38"/>
      <c r="FX911" s="38"/>
      <c r="FY911" s="38"/>
      <c r="FZ911" s="38"/>
      <c r="GA911" s="38"/>
      <c r="GB911" s="38"/>
      <c r="GC911" s="38"/>
      <c r="GD911" s="38"/>
      <c r="GE911" s="38"/>
      <c r="GF911" s="38"/>
      <c r="GG911" s="38"/>
      <c r="GH911" s="38"/>
      <c r="GI911" s="38"/>
      <c r="GJ911" s="38"/>
      <c r="GK911" s="38"/>
      <c r="GL911" s="38"/>
      <c r="GM911" s="38"/>
      <c r="GN911" s="38"/>
      <c r="GO911" s="38"/>
      <c r="GP911" s="38"/>
      <c r="GQ911" s="38"/>
      <c r="GR911" s="38"/>
      <c r="GS911" s="38"/>
      <c r="GT911" s="38"/>
      <c r="GU911" s="38"/>
      <c r="GV911" s="38"/>
      <c r="GW911" s="38"/>
      <c r="GX911" s="38"/>
      <c r="GY911" s="38"/>
      <c r="GZ911" s="38"/>
      <c r="HA911" s="38"/>
      <c r="HB911" s="38"/>
      <c r="HC911" s="38"/>
      <c r="HD911" s="38"/>
      <c r="HE911" s="38"/>
      <c r="HF911" s="38"/>
      <c r="HG911" s="38"/>
      <c r="HH911" s="38"/>
      <c r="HI911" s="38"/>
      <c r="HJ911" s="38"/>
      <c r="HK911" s="38"/>
      <c r="HL911" s="38"/>
      <c r="HM911" s="38"/>
      <c r="HN911" s="38"/>
      <c r="HO911" s="38"/>
      <c r="HP911" s="38"/>
      <c r="HQ911" s="38"/>
      <c r="HR911" s="38"/>
      <c r="HS911" s="38"/>
      <c r="HT911" s="38"/>
      <c r="HU911" s="38"/>
      <c r="HV911" s="38"/>
      <c r="HW911" s="38"/>
      <c r="HX911" s="38"/>
      <c r="HY911" s="38"/>
      <c r="HZ911" s="38"/>
      <c r="IA911" s="38"/>
      <c r="IB911" s="38"/>
      <c r="IC911" s="38"/>
      <c r="ID911" s="38"/>
      <c r="IE911" s="38"/>
      <c r="IF911" s="38"/>
      <c r="IG911" s="38"/>
      <c r="IH911" s="38"/>
    </row>
    <row r="912" ht="19.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38"/>
      <c r="DJ912" s="38"/>
      <c r="DK912" s="38"/>
      <c r="DL912" s="38"/>
      <c r="DM912" s="38"/>
      <c r="DN912" s="38"/>
      <c r="DO912" s="38"/>
      <c r="DP912" s="38"/>
      <c r="DQ912" s="38"/>
      <c r="DR912" s="38"/>
      <c r="DS912" s="38"/>
      <c r="DT912" s="38"/>
      <c r="DU912" s="38"/>
      <c r="DV912" s="38"/>
      <c r="DW912" s="38"/>
      <c r="DX912" s="38"/>
      <c r="DY912" s="38"/>
      <c r="DZ912" s="38"/>
      <c r="EA912" s="38"/>
      <c r="EB912" s="38"/>
      <c r="EC912" s="38"/>
      <c r="ED912" s="38"/>
      <c r="EE912" s="38"/>
      <c r="EF912" s="38"/>
      <c r="EG912" s="38"/>
      <c r="EH912" s="38"/>
      <c r="EI912" s="38"/>
      <c r="EJ912" s="38"/>
      <c r="EK912" s="38"/>
      <c r="EL912" s="38"/>
      <c r="EM912" s="38"/>
      <c r="EN912" s="38"/>
      <c r="EO912" s="38"/>
      <c r="EP912" s="38"/>
      <c r="EQ912" s="38"/>
      <c r="ER912" s="38"/>
      <c r="ES912" s="38"/>
      <c r="ET912" s="38"/>
      <c r="EU912" s="38"/>
      <c r="EV912" s="38"/>
      <c r="EW912" s="38"/>
      <c r="EX912" s="38"/>
      <c r="EY912" s="38"/>
      <c r="EZ912" s="38"/>
      <c r="FA912" s="38"/>
      <c r="FB912" s="38"/>
      <c r="FC912" s="38"/>
      <c r="FD912" s="38"/>
      <c r="FE912" s="38"/>
      <c r="FF912" s="38"/>
      <c r="FG912" s="38"/>
      <c r="FH912" s="38"/>
      <c r="FI912" s="38"/>
      <c r="FJ912" s="38"/>
      <c r="FK912" s="38"/>
      <c r="FL912" s="38"/>
      <c r="FM912" s="38"/>
      <c r="FN912" s="38"/>
      <c r="FO912" s="38"/>
      <c r="FP912" s="38"/>
      <c r="FQ912" s="38"/>
      <c r="FR912" s="38"/>
      <c r="FS912" s="38"/>
      <c r="FT912" s="38"/>
      <c r="FU912" s="38"/>
      <c r="FV912" s="38"/>
      <c r="FW912" s="38"/>
      <c r="FX912" s="38"/>
      <c r="FY912" s="38"/>
      <c r="FZ912" s="38"/>
      <c r="GA912" s="38"/>
      <c r="GB912" s="38"/>
      <c r="GC912" s="38"/>
      <c r="GD912" s="38"/>
      <c r="GE912" s="38"/>
      <c r="GF912" s="38"/>
      <c r="GG912" s="38"/>
      <c r="GH912" s="38"/>
      <c r="GI912" s="38"/>
      <c r="GJ912" s="38"/>
      <c r="GK912" s="38"/>
      <c r="GL912" s="38"/>
      <c r="GM912" s="38"/>
      <c r="GN912" s="38"/>
      <c r="GO912" s="38"/>
      <c r="GP912" s="38"/>
      <c r="GQ912" s="38"/>
      <c r="GR912" s="38"/>
      <c r="GS912" s="38"/>
      <c r="GT912" s="38"/>
      <c r="GU912" s="38"/>
      <c r="GV912" s="38"/>
      <c r="GW912" s="38"/>
      <c r="GX912" s="38"/>
      <c r="GY912" s="38"/>
      <c r="GZ912" s="38"/>
      <c r="HA912" s="38"/>
      <c r="HB912" s="38"/>
      <c r="HC912" s="38"/>
      <c r="HD912" s="38"/>
      <c r="HE912" s="38"/>
      <c r="HF912" s="38"/>
      <c r="HG912" s="38"/>
      <c r="HH912" s="38"/>
      <c r="HI912" s="38"/>
      <c r="HJ912" s="38"/>
      <c r="HK912" s="38"/>
      <c r="HL912" s="38"/>
      <c r="HM912" s="38"/>
      <c r="HN912" s="38"/>
      <c r="HO912" s="38"/>
      <c r="HP912" s="38"/>
      <c r="HQ912" s="38"/>
      <c r="HR912" s="38"/>
      <c r="HS912" s="38"/>
      <c r="HT912" s="38"/>
      <c r="HU912" s="38"/>
      <c r="HV912" s="38"/>
      <c r="HW912" s="38"/>
      <c r="HX912" s="38"/>
      <c r="HY912" s="38"/>
      <c r="HZ912" s="38"/>
      <c r="IA912" s="38"/>
      <c r="IB912" s="38"/>
      <c r="IC912" s="38"/>
      <c r="ID912" s="38"/>
      <c r="IE912" s="38"/>
      <c r="IF912" s="38"/>
      <c r="IG912" s="38"/>
      <c r="IH912" s="38"/>
    </row>
    <row r="913" ht="19.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38"/>
      <c r="DJ913" s="38"/>
      <c r="DK913" s="38"/>
      <c r="DL913" s="38"/>
      <c r="DM913" s="38"/>
      <c r="DN913" s="38"/>
      <c r="DO913" s="38"/>
      <c r="DP913" s="38"/>
      <c r="DQ913" s="38"/>
      <c r="DR913" s="38"/>
      <c r="DS913" s="38"/>
      <c r="DT913" s="38"/>
      <c r="DU913" s="38"/>
      <c r="DV913" s="38"/>
      <c r="DW913" s="38"/>
      <c r="DX913" s="38"/>
      <c r="DY913" s="38"/>
      <c r="DZ913" s="38"/>
      <c r="EA913" s="38"/>
      <c r="EB913" s="38"/>
      <c r="EC913" s="38"/>
      <c r="ED913" s="38"/>
      <c r="EE913" s="38"/>
      <c r="EF913" s="38"/>
      <c r="EG913" s="38"/>
      <c r="EH913" s="38"/>
      <c r="EI913" s="38"/>
      <c r="EJ913" s="38"/>
      <c r="EK913" s="38"/>
      <c r="EL913" s="38"/>
      <c r="EM913" s="38"/>
      <c r="EN913" s="38"/>
      <c r="EO913" s="38"/>
      <c r="EP913" s="38"/>
      <c r="EQ913" s="38"/>
      <c r="ER913" s="38"/>
      <c r="ES913" s="38"/>
      <c r="ET913" s="38"/>
      <c r="EU913" s="38"/>
      <c r="EV913" s="38"/>
      <c r="EW913" s="38"/>
      <c r="EX913" s="38"/>
      <c r="EY913" s="38"/>
      <c r="EZ913" s="38"/>
      <c r="FA913" s="38"/>
      <c r="FB913" s="38"/>
      <c r="FC913" s="38"/>
      <c r="FD913" s="38"/>
      <c r="FE913" s="38"/>
      <c r="FF913" s="38"/>
      <c r="FG913" s="38"/>
      <c r="FH913" s="38"/>
      <c r="FI913" s="38"/>
      <c r="FJ913" s="38"/>
      <c r="FK913" s="38"/>
      <c r="FL913" s="38"/>
      <c r="FM913" s="38"/>
      <c r="FN913" s="38"/>
      <c r="FO913" s="38"/>
      <c r="FP913" s="38"/>
      <c r="FQ913" s="38"/>
      <c r="FR913" s="38"/>
      <c r="FS913" s="38"/>
      <c r="FT913" s="38"/>
      <c r="FU913" s="38"/>
      <c r="FV913" s="38"/>
      <c r="FW913" s="38"/>
      <c r="FX913" s="38"/>
      <c r="FY913" s="38"/>
      <c r="FZ913" s="38"/>
      <c r="GA913" s="38"/>
      <c r="GB913" s="38"/>
      <c r="GC913" s="38"/>
      <c r="GD913" s="38"/>
      <c r="GE913" s="38"/>
      <c r="GF913" s="38"/>
      <c r="GG913" s="38"/>
      <c r="GH913" s="38"/>
      <c r="GI913" s="38"/>
      <c r="GJ913" s="38"/>
      <c r="GK913" s="38"/>
      <c r="GL913" s="38"/>
      <c r="GM913" s="38"/>
      <c r="GN913" s="38"/>
      <c r="GO913" s="38"/>
      <c r="GP913" s="38"/>
      <c r="GQ913" s="38"/>
      <c r="GR913" s="38"/>
      <c r="GS913" s="38"/>
      <c r="GT913" s="38"/>
      <c r="GU913" s="38"/>
      <c r="GV913" s="38"/>
      <c r="GW913" s="38"/>
      <c r="GX913" s="38"/>
      <c r="GY913" s="38"/>
      <c r="GZ913" s="38"/>
      <c r="HA913" s="38"/>
      <c r="HB913" s="38"/>
      <c r="HC913" s="38"/>
      <c r="HD913" s="38"/>
      <c r="HE913" s="38"/>
      <c r="HF913" s="38"/>
      <c r="HG913" s="38"/>
      <c r="HH913" s="38"/>
      <c r="HI913" s="38"/>
      <c r="HJ913" s="38"/>
      <c r="HK913" s="38"/>
      <c r="HL913" s="38"/>
      <c r="HM913" s="38"/>
      <c r="HN913" s="38"/>
      <c r="HO913" s="38"/>
      <c r="HP913" s="38"/>
      <c r="HQ913" s="38"/>
      <c r="HR913" s="38"/>
      <c r="HS913" s="38"/>
      <c r="HT913" s="38"/>
      <c r="HU913" s="38"/>
      <c r="HV913" s="38"/>
      <c r="HW913" s="38"/>
      <c r="HX913" s="38"/>
      <c r="HY913" s="38"/>
      <c r="HZ913" s="38"/>
      <c r="IA913" s="38"/>
      <c r="IB913" s="38"/>
      <c r="IC913" s="38"/>
      <c r="ID913" s="38"/>
      <c r="IE913" s="38"/>
      <c r="IF913" s="38"/>
      <c r="IG913" s="38"/>
      <c r="IH913" s="38"/>
    </row>
    <row r="914" ht="19.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  <c r="CH914" s="38"/>
      <c r="CI914" s="38"/>
      <c r="CJ914" s="38"/>
      <c r="CK914" s="38"/>
      <c r="CL914" s="38"/>
      <c r="CM914" s="38"/>
      <c r="CN914" s="38"/>
      <c r="CO914" s="38"/>
      <c r="CP914" s="38"/>
      <c r="CQ914" s="38"/>
      <c r="CR914" s="38"/>
      <c r="CS914" s="38"/>
      <c r="CT914" s="38"/>
      <c r="CU914" s="38"/>
      <c r="CV914" s="38"/>
      <c r="CW914" s="38"/>
      <c r="CX914" s="38"/>
      <c r="CY914" s="38"/>
      <c r="CZ914" s="38"/>
      <c r="DA914" s="38"/>
      <c r="DB914" s="38"/>
      <c r="DC914" s="38"/>
      <c r="DD914" s="38"/>
      <c r="DE914" s="38"/>
      <c r="DF914" s="38"/>
      <c r="DG914" s="38"/>
      <c r="DH914" s="38"/>
      <c r="DI914" s="38"/>
      <c r="DJ914" s="38"/>
      <c r="DK914" s="38"/>
      <c r="DL914" s="38"/>
      <c r="DM914" s="38"/>
      <c r="DN914" s="38"/>
      <c r="DO914" s="38"/>
      <c r="DP914" s="38"/>
      <c r="DQ914" s="38"/>
      <c r="DR914" s="38"/>
      <c r="DS914" s="38"/>
      <c r="DT914" s="38"/>
      <c r="DU914" s="38"/>
      <c r="DV914" s="38"/>
      <c r="DW914" s="38"/>
      <c r="DX914" s="38"/>
      <c r="DY914" s="38"/>
      <c r="DZ914" s="38"/>
      <c r="EA914" s="38"/>
      <c r="EB914" s="38"/>
      <c r="EC914" s="38"/>
      <c r="ED914" s="38"/>
      <c r="EE914" s="38"/>
      <c r="EF914" s="38"/>
      <c r="EG914" s="38"/>
      <c r="EH914" s="38"/>
      <c r="EI914" s="38"/>
      <c r="EJ914" s="38"/>
      <c r="EK914" s="38"/>
      <c r="EL914" s="38"/>
      <c r="EM914" s="38"/>
      <c r="EN914" s="38"/>
      <c r="EO914" s="38"/>
      <c r="EP914" s="38"/>
      <c r="EQ914" s="38"/>
      <c r="ER914" s="38"/>
      <c r="ES914" s="38"/>
      <c r="ET914" s="38"/>
      <c r="EU914" s="38"/>
      <c r="EV914" s="38"/>
      <c r="EW914" s="38"/>
      <c r="EX914" s="38"/>
      <c r="EY914" s="38"/>
      <c r="EZ914" s="38"/>
      <c r="FA914" s="38"/>
      <c r="FB914" s="38"/>
      <c r="FC914" s="38"/>
      <c r="FD914" s="38"/>
      <c r="FE914" s="38"/>
      <c r="FF914" s="38"/>
      <c r="FG914" s="38"/>
      <c r="FH914" s="38"/>
      <c r="FI914" s="38"/>
      <c r="FJ914" s="38"/>
      <c r="FK914" s="38"/>
      <c r="FL914" s="38"/>
      <c r="FM914" s="38"/>
      <c r="FN914" s="38"/>
      <c r="FO914" s="38"/>
      <c r="FP914" s="38"/>
      <c r="FQ914" s="38"/>
      <c r="FR914" s="38"/>
      <c r="FS914" s="38"/>
      <c r="FT914" s="38"/>
      <c r="FU914" s="38"/>
      <c r="FV914" s="38"/>
      <c r="FW914" s="38"/>
      <c r="FX914" s="38"/>
      <c r="FY914" s="38"/>
      <c r="FZ914" s="38"/>
      <c r="GA914" s="38"/>
      <c r="GB914" s="38"/>
      <c r="GC914" s="38"/>
      <c r="GD914" s="38"/>
      <c r="GE914" s="38"/>
      <c r="GF914" s="38"/>
      <c r="GG914" s="38"/>
      <c r="GH914" s="38"/>
      <c r="GI914" s="38"/>
      <c r="GJ914" s="38"/>
      <c r="GK914" s="38"/>
      <c r="GL914" s="38"/>
      <c r="GM914" s="38"/>
      <c r="GN914" s="38"/>
      <c r="GO914" s="38"/>
      <c r="GP914" s="38"/>
      <c r="GQ914" s="38"/>
      <c r="GR914" s="38"/>
      <c r="GS914" s="38"/>
      <c r="GT914" s="38"/>
      <c r="GU914" s="38"/>
      <c r="GV914" s="38"/>
      <c r="GW914" s="38"/>
      <c r="GX914" s="38"/>
      <c r="GY914" s="38"/>
      <c r="GZ914" s="38"/>
      <c r="HA914" s="38"/>
      <c r="HB914" s="38"/>
      <c r="HC914" s="38"/>
      <c r="HD914" s="38"/>
      <c r="HE914" s="38"/>
      <c r="HF914" s="38"/>
      <c r="HG914" s="38"/>
      <c r="HH914" s="38"/>
      <c r="HI914" s="38"/>
      <c r="HJ914" s="38"/>
      <c r="HK914" s="38"/>
      <c r="HL914" s="38"/>
      <c r="HM914" s="38"/>
      <c r="HN914" s="38"/>
      <c r="HO914" s="38"/>
      <c r="HP914" s="38"/>
      <c r="HQ914" s="38"/>
      <c r="HR914" s="38"/>
      <c r="HS914" s="38"/>
      <c r="HT914" s="38"/>
      <c r="HU914" s="38"/>
      <c r="HV914" s="38"/>
      <c r="HW914" s="38"/>
      <c r="HX914" s="38"/>
      <c r="HY914" s="38"/>
      <c r="HZ914" s="38"/>
      <c r="IA914" s="38"/>
      <c r="IB914" s="38"/>
      <c r="IC914" s="38"/>
      <c r="ID914" s="38"/>
      <c r="IE914" s="38"/>
      <c r="IF914" s="38"/>
      <c r="IG914" s="38"/>
      <c r="IH914" s="38"/>
    </row>
    <row r="915" ht="19.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38"/>
      <c r="DJ915" s="38"/>
      <c r="DK915" s="38"/>
      <c r="DL915" s="38"/>
      <c r="DM915" s="38"/>
      <c r="DN915" s="38"/>
      <c r="DO915" s="38"/>
      <c r="DP915" s="38"/>
      <c r="DQ915" s="38"/>
      <c r="DR915" s="38"/>
      <c r="DS915" s="38"/>
      <c r="DT915" s="38"/>
      <c r="DU915" s="38"/>
      <c r="DV915" s="38"/>
      <c r="DW915" s="38"/>
      <c r="DX915" s="38"/>
      <c r="DY915" s="38"/>
      <c r="DZ915" s="38"/>
      <c r="EA915" s="38"/>
      <c r="EB915" s="38"/>
      <c r="EC915" s="38"/>
      <c r="ED915" s="38"/>
      <c r="EE915" s="38"/>
      <c r="EF915" s="38"/>
      <c r="EG915" s="38"/>
      <c r="EH915" s="38"/>
      <c r="EI915" s="38"/>
      <c r="EJ915" s="38"/>
      <c r="EK915" s="38"/>
      <c r="EL915" s="38"/>
      <c r="EM915" s="38"/>
      <c r="EN915" s="38"/>
      <c r="EO915" s="38"/>
      <c r="EP915" s="38"/>
      <c r="EQ915" s="38"/>
      <c r="ER915" s="38"/>
      <c r="ES915" s="38"/>
      <c r="ET915" s="38"/>
      <c r="EU915" s="38"/>
      <c r="EV915" s="38"/>
      <c r="EW915" s="38"/>
      <c r="EX915" s="38"/>
      <c r="EY915" s="38"/>
      <c r="EZ915" s="38"/>
      <c r="FA915" s="38"/>
      <c r="FB915" s="38"/>
      <c r="FC915" s="38"/>
      <c r="FD915" s="38"/>
      <c r="FE915" s="38"/>
      <c r="FF915" s="38"/>
      <c r="FG915" s="38"/>
      <c r="FH915" s="38"/>
      <c r="FI915" s="38"/>
      <c r="FJ915" s="38"/>
      <c r="FK915" s="38"/>
      <c r="FL915" s="38"/>
      <c r="FM915" s="38"/>
      <c r="FN915" s="38"/>
      <c r="FO915" s="38"/>
      <c r="FP915" s="38"/>
      <c r="FQ915" s="38"/>
      <c r="FR915" s="38"/>
      <c r="FS915" s="38"/>
      <c r="FT915" s="38"/>
      <c r="FU915" s="38"/>
      <c r="FV915" s="38"/>
      <c r="FW915" s="38"/>
      <c r="FX915" s="38"/>
      <c r="FY915" s="38"/>
      <c r="FZ915" s="38"/>
      <c r="GA915" s="38"/>
      <c r="GB915" s="38"/>
      <c r="GC915" s="38"/>
      <c r="GD915" s="38"/>
      <c r="GE915" s="38"/>
      <c r="GF915" s="38"/>
      <c r="GG915" s="38"/>
      <c r="GH915" s="38"/>
      <c r="GI915" s="38"/>
      <c r="GJ915" s="38"/>
      <c r="GK915" s="38"/>
      <c r="GL915" s="38"/>
      <c r="GM915" s="38"/>
      <c r="GN915" s="38"/>
      <c r="GO915" s="38"/>
      <c r="GP915" s="38"/>
      <c r="GQ915" s="38"/>
      <c r="GR915" s="38"/>
      <c r="GS915" s="38"/>
      <c r="GT915" s="38"/>
      <c r="GU915" s="38"/>
      <c r="GV915" s="38"/>
      <c r="GW915" s="38"/>
      <c r="GX915" s="38"/>
      <c r="GY915" s="38"/>
      <c r="GZ915" s="38"/>
      <c r="HA915" s="38"/>
      <c r="HB915" s="38"/>
      <c r="HC915" s="38"/>
      <c r="HD915" s="38"/>
      <c r="HE915" s="38"/>
      <c r="HF915" s="38"/>
      <c r="HG915" s="38"/>
      <c r="HH915" s="38"/>
      <c r="HI915" s="38"/>
      <c r="HJ915" s="38"/>
      <c r="HK915" s="38"/>
      <c r="HL915" s="38"/>
      <c r="HM915" s="38"/>
      <c r="HN915" s="38"/>
      <c r="HO915" s="38"/>
      <c r="HP915" s="38"/>
      <c r="HQ915" s="38"/>
      <c r="HR915" s="38"/>
      <c r="HS915" s="38"/>
      <c r="HT915" s="38"/>
      <c r="HU915" s="38"/>
      <c r="HV915" s="38"/>
      <c r="HW915" s="38"/>
      <c r="HX915" s="38"/>
      <c r="HY915" s="38"/>
      <c r="HZ915" s="38"/>
      <c r="IA915" s="38"/>
      <c r="IB915" s="38"/>
      <c r="IC915" s="38"/>
      <c r="ID915" s="38"/>
      <c r="IE915" s="38"/>
      <c r="IF915" s="38"/>
      <c r="IG915" s="38"/>
      <c r="IH915" s="38"/>
    </row>
    <row r="916" ht="19.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38"/>
      <c r="DJ916" s="38"/>
      <c r="DK916" s="38"/>
      <c r="DL916" s="38"/>
      <c r="DM916" s="38"/>
      <c r="DN916" s="38"/>
      <c r="DO916" s="38"/>
      <c r="DP916" s="38"/>
      <c r="DQ916" s="38"/>
      <c r="DR916" s="38"/>
      <c r="DS916" s="38"/>
      <c r="DT916" s="38"/>
      <c r="DU916" s="38"/>
      <c r="DV916" s="38"/>
      <c r="DW916" s="38"/>
      <c r="DX916" s="38"/>
      <c r="DY916" s="38"/>
      <c r="DZ916" s="38"/>
      <c r="EA916" s="38"/>
      <c r="EB916" s="38"/>
      <c r="EC916" s="38"/>
      <c r="ED916" s="38"/>
      <c r="EE916" s="38"/>
      <c r="EF916" s="38"/>
      <c r="EG916" s="38"/>
      <c r="EH916" s="38"/>
      <c r="EI916" s="38"/>
      <c r="EJ916" s="38"/>
      <c r="EK916" s="38"/>
      <c r="EL916" s="38"/>
      <c r="EM916" s="38"/>
      <c r="EN916" s="38"/>
      <c r="EO916" s="38"/>
      <c r="EP916" s="38"/>
      <c r="EQ916" s="38"/>
      <c r="ER916" s="38"/>
      <c r="ES916" s="38"/>
      <c r="ET916" s="38"/>
      <c r="EU916" s="38"/>
      <c r="EV916" s="38"/>
      <c r="EW916" s="38"/>
      <c r="EX916" s="38"/>
      <c r="EY916" s="38"/>
      <c r="EZ916" s="38"/>
      <c r="FA916" s="38"/>
      <c r="FB916" s="38"/>
      <c r="FC916" s="38"/>
      <c r="FD916" s="38"/>
      <c r="FE916" s="38"/>
      <c r="FF916" s="38"/>
      <c r="FG916" s="38"/>
      <c r="FH916" s="38"/>
      <c r="FI916" s="38"/>
      <c r="FJ916" s="38"/>
      <c r="FK916" s="38"/>
      <c r="FL916" s="38"/>
      <c r="FM916" s="38"/>
      <c r="FN916" s="38"/>
      <c r="FO916" s="38"/>
      <c r="FP916" s="38"/>
      <c r="FQ916" s="38"/>
      <c r="FR916" s="38"/>
      <c r="FS916" s="38"/>
      <c r="FT916" s="38"/>
      <c r="FU916" s="38"/>
      <c r="FV916" s="38"/>
      <c r="FW916" s="38"/>
      <c r="FX916" s="38"/>
      <c r="FY916" s="38"/>
      <c r="FZ916" s="38"/>
      <c r="GA916" s="38"/>
      <c r="GB916" s="38"/>
      <c r="GC916" s="38"/>
      <c r="GD916" s="38"/>
      <c r="GE916" s="38"/>
      <c r="GF916" s="38"/>
      <c r="GG916" s="38"/>
      <c r="GH916" s="38"/>
      <c r="GI916" s="38"/>
      <c r="GJ916" s="38"/>
      <c r="GK916" s="38"/>
      <c r="GL916" s="38"/>
      <c r="GM916" s="38"/>
      <c r="GN916" s="38"/>
      <c r="GO916" s="38"/>
      <c r="GP916" s="38"/>
      <c r="GQ916" s="38"/>
      <c r="GR916" s="38"/>
      <c r="GS916" s="38"/>
      <c r="GT916" s="38"/>
      <c r="GU916" s="38"/>
      <c r="GV916" s="38"/>
      <c r="GW916" s="38"/>
      <c r="GX916" s="38"/>
      <c r="GY916" s="38"/>
      <c r="GZ916" s="38"/>
      <c r="HA916" s="38"/>
      <c r="HB916" s="38"/>
      <c r="HC916" s="38"/>
      <c r="HD916" s="38"/>
      <c r="HE916" s="38"/>
      <c r="HF916" s="38"/>
      <c r="HG916" s="38"/>
      <c r="HH916" s="38"/>
      <c r="HI916" s="38"/>
      <c r="HJ916" s="38"/>
      <c r="HK916" s="38"/>
      <c r="HL916" s="38"/>
      <c r="HM916" s="38"/>
      <c r="HN916" s="38"/>
      <c r="HO916" s="38"/>
      <c r="HP916" s="38"/>
      <c r="HQ916" s="38"/>
      <c r="HR916" s="38"/>
      <c r="HS916" s="38"/>
      <c r="HT916" s="38"/>
      <c r="HU916" s="38"/>
      <c r="HV916" s="38"/>
      <c r="HW916" s="38"/>
      <c r="HX916" s="38"/>
      <c r="HY916" s="38"/>
      <c r="HZ916" s="38"/>
      <c r="IA916" s="38"/>
      <c r="IB916" s="38"/>
      <c r="IC916" s="38"/>
      <c r="ID916" s="38"/>
      <c r="IE916" s="38"/>
      <c r="IF916" s="38"/>
      <c r="IG916" s="38"/>
      <c r="IH916" s="38"/>
    </row>
    <row r="917" ht="19.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38"/>
      <c r="DJ917" s="38"/>
      <c r="DK917" s="38"/>
      <c r="DL917" s="38"/>
      <c r="DM917" s="38"/>
      <c r="DN917" s="38"/>
      <c r="DO917" s="38"/>
      <c r="DP917" s="38"/>
      <c r="DQ917" s="38"/>
      <c r="DR917" s="38"/>
      <c r="DS917" s="38"/>
      <c r="DT917" s="38"/>
      <c r="DU917" s="38"/>
      <c r="DV917" s="38"/>
      <c r="DW917" s="38"/>
      <c r="DX917" s="38"/>
      <c r="DY917" s="38"/>
      <c r="DZ917" s="38"/>
      <c r="EA917" s="38"/>
      <c r="EB917" s="38"/>
      <c r="EC917" s="38"/>
      <c r="ED917" s="38"/>
      <c r="EE917" s="38"/>
      <c r="EF917" s="38"/>
      <c r="EG917" s="38"/>
      <c r="EH917" s="38"/>
      <c r="EI917" s="38"/>
      <c r="EJ917" s="38"/>
      <c r="EK917" s="38"/>
      <c r="EL917" s="38"/>
      <c r="EM917" s="38"/>
      <c r="EN917" s="38"/>
      <c r="EO917" s="38"/>
      <c r="EP917" s="38"/>
      <c r="EQ917" s="38"/>
      <c r="ER917" s="38"/>
      <c r="ES917" s="38"/>
      <c r="ET917" s="38"/>
      <c r="EU917" s="38"/>
      <c r="EV917" s="38"/>
      <c r="EW917" s="38"/>
      <c r="EX917" s="38"/>
      <c r="EY917" s="38"/>
      <c r="EZ917" s="38"/>
      <c r="FA917" s="38"/>
      <c r="FB917" s="38"/>
      <c r="FC917" s="38"/>
      <c r="FD917" s="38"/>
      <c r="FE917" s="38"/>
      <c r="FF917" s="38"/>
      <c r="FG917" s="38"/>
      <c r="FH917" s="38"/>
      <c r="FI917" s="38"/>
      <c r="FJ917" s="38"/>
      <c r="FK917" s="38"/>
      <c r="FL917" s="38"/>
      <c r="FM917" s="38"/>
      <c r="FN917" s="38"/>
      <c r="FO917" s="38"/>
      <c r="FP917" s="38"/>
      <c r="FQ917" s="38"/>
      <c r="FR917" s="38"/>
      <c r="FS917" s="38"/>
      <c r="FT917" s="38"/>
      <c r="FU917" s="38"/>
      <c r="FV917" s="38"/>
      <c r="FW917" s="38"/>
      <c r="FX917" s="38"/>
      <c r="FY917" s="38"/>
      <c r="FZ917" s="38"/>
      <c r="GA917" s="38"/>
      <c r="GB917" s="38"/>
      <c r="GC917" s="38"/>
      <c r="GD917" s="38"/>
      <c r="GE917" s="38"/>
      <c r="GF917" s="38"/>
      <c r="GG917" s="38"/>
      <c r="GH917" s="38"/>
      <c r="GI917" s="38"/>
      <c r="GJ917" s="38"/>
      <c r="GK917" s="38"/>
      <c r="GL917" s="38"/>
      <c r="GM917" s="38"/>
      <c r="GN917" s="38"/>
      <c r="GO917" s="38"/>
      <c r="GP917" s="38"/>
      <c r="GQ917" s="38"/>
      <c r="GR917" s="38"/>
      <c r="GS917" s="38"/>
      <c r="GT917" s="38"/>
      <c r="GU917" s="38"/>
      <c r="GV917" s="38"/>
      <c r="GW917" s="38"/>
      <c r="GX917" s="38"/>
      <c r="GY917" s="38"/>
      <c r="GZ917" s="38"/>
      <c r="HA917" s="38"/>
      <c r="HB917" s="38"/>
      <c r="HC917" s="38"/>
      <c r="HD917" s="38"/>
      <c r="HE917" s="38"/>
      <c r="HF917" s="38"/>
      <c r="HG917" s="38"/>
      <c r="HH917" s="38"/>
      <c r="HI917" s="38"/>
      <c r="HJ917" s="38"/>
      <c r="HK917" s="38"/>
      <c r="HL917" s="38"/>
      <c r="HM917" s="38"/>
      <c r="HN917" s="38"/>
      <c r="HO917" s="38"/>
      <c r="HP917" s="38"/>
      <c r="HQ917" s="38"/>
      <c r="HR917" s="38"/>
      <c r="HS917" s="38"/>
      <c r="HT917" s="38"/>
      <c r="HU917" s="38"/>
      <c r="HV917" s="38"/>
      <c r="HW917" s="38"/>
      <c r="HX917" s="38"/>
      <c r="HY917" s="38"/>
      <c r="HZ917" s="38"/>
      <c r="IA917" s="38"/>
      <c r="IB917" s="38"/>
      <c r="IC917" s="38"/>
      <c r="ID917" s="38"/>
      <c r="IE917" s="38"/>
      <c r="IF917" s="38"/>
      <c r="IG917" s="38"/>
      <c r="IH917" s="38"/>
    </row>
    <row r="918" ht="19.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38"/>
      <c r="DJ918" s="38"/>
      <c r="DK918" s="38"/>
      <c r="DL918" s="38"/>
      <c r="DM918" s="38"/>
      <c r="DN918" s="38"/>
      <c r="DO918" s="38"/>
      <c r="DP918" s="38"/>
      <c r="DQ918" s="38"/>
      <c r="DR918" s="38"/>
      <c r="DS918" s="38"/>
      <c r="DT918" s="38"/>
      <c r="DU918" s="38"/>
      <c r="DV918" s="38"/>
      <c r="DW918" s="38"/>
      <c r="DX918" s="38"/>
      <c r="DY918" s="38"/>
      <c r="DZ918" s="38"/>
      <c r="EA918" s="38"/>
      <c r="EB918" s="38"/>
      <c r="EC918" s="38"/>
      <c r="ED918" s="38"/>
      <c r="EE918" s="38"/>
      <c r="EF918" s="38"/>
      <c r="EG918" s="38"/>
      <c r="EH918" s="38"/>
      <c r="EI918" s="38"/>
      <c r="EJ918" s="38"/>
      <c r="EK918" s="38"/>
      <c r="EL918" s="38"/>
      <c r="EM918" s="38"/>
      <c r="EN918" s="38"/>
      <c r="EO918" s="38"/>
      <c r="EP918" s="38"/>
      <c r="EQ918" s="38"/>
      <c r="ER918" s="38"/>
      <c r="ES918" s="38"/>
      <c r="ET918" s="38"/>
      <c r="EU918" s="38"/>
      <c r="EV918" s="38"/>
      <c r="EW918" s="38"/>
      <c r="EX918" s="38"/>
      <c r="EY918" s="38"/>
      <c r="EZ918" s="38"/>
      <c r="FA918" s="38"/>
      <c r="FB918" s="38"/>
      <c r="FC918" s="38"/>
      <c r="FD918" s="38"/>
      <c r="FE918" s="38"/>
      <c r="FF918" s="38"/>
      <c r="FG918" s="38"/>
      <c r="FH918" s="38"/>
      <c r="FI918" s="38"/>
      <c r="FJ918" s="38"/>
      <c r="FK918" s="38"/>
      <c r="FL918" s="38"/>
      <c r="FM918" s="38"/>
      <c r="FN918" s="38"/>
      <c r="FO918" s="38"/>
      <c r="FP918" s="38"/>
      <c r="FQ918" s="38"/>
      <c r="FR918" s="38"/>
      <c r="FS918" s="38"/>
      <c r="FT918" s="38"/>
      <c r="FU918" s="38"/>
      <c r="FV918" s="38"/>
      <c r="FW918" s="38"/>
      <c r="FX918" s="38"/>
      <c r="FY918" s="38"/>
      <c r="FZ918" s="38"/>
      <c r="GA918" s="38"/>
      <c r="GB918" s="38"/>
      <c r="GC918" s="38"/>
      <c r="GD918" s="38"/>
      <c r="GE918" s="38"/>
      <c r="GF918" s="38"/>
      <c r="GG918" s="38"/>
      <c r="GH918" s="38"/>
      <c r="GI918" s="38"/>
      <c r="GJ918" s="38"/>
      <c r="GK918" s="38"/>
      <c r="GL918" s="38"/>
      <c r="GM918" s="38"/>
      <c r="GN918" s="38"/>
      <c r="GO918" s="38"/>
      <c r="GP918" s="38"/>
      <c r="GQ918" s="38"/>
      <c r="GR918" s="38"/>
      <c r="GS918" s="38"/>
      <c r="GT918" s="38"/>
      <c r="GU918" s="38"/>
      <c r="GV918" s="38"/>
      <c r="GW918" s="38"/>
      <c r="GX918" s="38"/>
      <c r="GY918" s="38"/>
      <c r="GZ918" s="38"/>
      <c r="HA918" s="38"/>
      <c r="HB918" s="38"/>
      <c r="HC918" s="38"/>
      <c r="HD918" s="38"/>
      <c r="HE918" s="38"/>
      <c r="HF918" s="38"/>
      <c r="HG918" s="38"/>
      <c r="HH918" s="38"/>
      <c r="HI918" s="38"/>
      <c r="HJ918" s="38"/>
      <c r="HK918" s="38"/>
      <c r="HL918" s="38"/>
      <c r="HM918" s="38"/>
      <c r="HN918" s="38"/>
      <c r="HO918" s="38"/>
      <c r="HP918" s="38"/>
      <c r="HQ918" s="38"/>
      <c r="HR918" s="38"/>
      <c r="HS918" s="38"/>
      <c r="HT918" s="38"/>
      <c r="HU918" s="38"/>
      <c r="HV918" s="38"/>
      <c r="HW918" s="38"/>
      <c r="HX918" s="38"/>
      <c r="HY918" s="38"/>
      <c r="HZ918" s="38"/>
      <c r="IA918" s="38"/>
      <c r="IB918" s="38"/>
      <c r="IC918" s="38"/>
      <c r="ID918" s="38"/>
      <c r="IE918" s="38"/>
      <c r="IF918" s="38"/>
      <c r="IG918" s="38"/>
      <c r="IH918" s="38"/>
    </row>
    <row r="919" ht="19.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38"/>
      <c r="DJ919" s="38"/>
      <c r="DK919" s="38"/>
      <c r="DL919" s="38"/>
      <c r="DM919" s="38"/>
      <c r="DN919" s="38"/>
      <c r="DO919" s="38"/>
      <c r="DP919" s="38"/>
      <c r="DQ919" s="38"/>
      <c r="DR919" s="38"/>
      <c r="DS919" s="38"/>
      <c r="DT919" s="38"/>
      <c r="DU919" s="38"/>
      <c r="DV919" s="38"/>
      <c r="DW919" s="38"/>
      <c r="DX919" s="38"/>
      <c r="DY919" s="38"/>
      <c r="DZ919" s="38"/>
      <c r="EA919" s="38"/>
      <c r="EB919" s="38"/>
      <c r="EC919" s="38"/>
      <c r="ED919" s="38"/>
      <c r="EE919" s="38"/>
      <c r="EF919" s="38"/>
      <c r="EG919" s="38"/>
      <c r="EH919" s="38"/>
      <c r="EI919" s="38"/>
      <c r="EJ919" s="38"/>
      <c r="EK919" s="38"/>
      <c r="EL919" s="38"/>
      <c r="EM919" s="38"/>
      <c r="EN919" s="38"/>
      <c r="EO919" s="38"/>
      <c r="EP919" s="38"/>
      <c r="EQ919" s="38"/>
      <c r="ER919" s="38"/>
      <c r="ES919" s="38"/>
      <c r="ET919" s="38"/>
      <c r="EU919" s="38"/>
      <c r="EV919" s="38"/>
      <c r="EW919" s="38"/>
      <c r="EX919" s="38"/>
      <c r="EY919" s="38"/>
      <c r="EZ919" s="38"/>
      <c r="FA919" s="38"/>
      <c r="FB919" s="38"/>
      <c r="FC919" s="38"/>
      <c r="FD919" s="38"/>
      <c r="FE919" s="38"/>
      <c r="FF919" s="38"/>
      <c r="FG919" s="38"/>
      <c r="FH919" s="38"/>
      <c r="FI919" s="38"/>
      <c r="FJ919" s="38"/>
      <c r="FK919" s="38"/>
      <c r="FL919" s="38"/>
      <c r="FM919" s="38"/>
      <c r="FN919" s="38"/>
      <c r="FO919" s="38"/>
      <c r="FP919" s="38"/>
      <c r="FQ919" s="38"/>
      <c r="FR919" s="38"/>
      <c r="FS919" s="38"/>
      <c r="FT919" s="38"/>
      <c r="FU919" s="38"/>
      <c r="FV919" s="38"/>
      <c r="FW919" s="38"/>
      <c r="FX919" s="38"/>
      <c r="FY919" s="38"/>
      <c r="FZ919" s="38"/>
      <c r="GA919" s="38"/>
      <c r="GB919" s="38"/>
      <c r="GC919" s="38"/>
      <c r="GD919" s="38"/>
      <c r="GE919" s="38"/>
      <c r="GF919" s="38"/>
      <c r="GG919" s="38"/>
      <c r="GH919" s="38"/>
      <c r="GI919" s="38"/>
      <c r="GJ919" s="38"/>
      <c r="GK919" s="38"/>
      <c r="GL919" s="38"/>
      <c r="GM919" s="38"/>
      <c r="GN919" s="38"/>
      <c r="GO919" s="38"/>
      <c r="GP919" s="38"/>
      <c r="GQ919" s="38"/>
      <c r="GR919" s="38"/>
      <c r="GS919" s="38"/>
      <c r="GT919" s="38"/>
      <c r="GU919" s="38"/>
      <c r="GV919" s="38"/>
      <c r="GW919" s="38"/>
      <c r="GX919" s="38"/>
      <c r="GY919" s="38"/>
      <c r="GZ919" s="38"/>
      <c r="HA919" s="38"/>
      <c r="HB919" s="38"/>
      <c r="HC919" s="38"/>
      <c r="HD919" s="38"/>
      <c r="HE919" s="38"/>
      <c r="HF919" s="38"/>
      <c r="HG919" s="38"/>
      <c r="HH919" s="38"/>
      <c r="HI919" s="38"/>
      <c r="HJ919" s="38"/>
      <c r="HK919" s="38"/>
      <c r="HL919" s="38"/>
      <c r="HM919" s="38"/>
      <c r="HN919" s="38"/>
      <c r="HO919" s="38"/>
      <c r="HP919" s="38"/>
      <c r="HQ919" s="38"/>
      <c r="HR919" s="38"/>
      <c r="HS919" s="38"/>
      <c r="HT919" s="38"/>
      <c r="HU919" s="38"/>
      <c r="HV919" s="38"/>
      <c r="HW919" s="38"/>
      <c r="HX919" s="38"/>
      <c r="HY919" s="38"/>
      <c r="HZ919" s="38"/>
      <c r="IA919" s="38"/>
      <c r="IB919" s="38"/>
      <c r="IC919" s="38"/>
      <c r="ID919" s="38"/>
      <c r="IE919" s="38"/>
      <c r="IF919" s="38"/>
      <c r="IG919" s="38"/>
      <c r="IH919" s="38"/>
    </row>
    <row r="920" ht="19.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38"/>
      <c r="DJ920" s="38"/>
      <c r="DK920" s="38"/>
      <c r="DL920" s="38"/>
      <c r="DM920" s="38"/>
      <c r="DN920" s="38"/>
      <c r="DO920" s="38"/>
      <c r="DP920" s="38"/>
      <c r="DQ920" s="38"/>
      <c r="DR920" s="38"/>
      <c r="DS920" s="38"/>
      <c r="DT920" s="38"/>
      <c r="DU920" s="38"/>
      <c r="DV920" s="38"/>
      <c r="DW920" s="38"/>
      <c r="DX920" s="38"/>
      <c r="DY920" s="38"/>
      <c r="DZ920" s="38"/>
      <c r="EA920" s="38"/>
      <c r="EB920" s="38"/>
      <c r="EC920" s="38"/>
      <c r="ED920" s="38"/>
      <c r="EE920" s="38"/>
      <c r="EF920" s="38"/>
      <c r="EG920" s="38"/>
      <c r="EH920" s="38"/>
      <c r="EI920" s="38"/>
      <c r="EJ920" s="38"/>
      <c r="EK920" s="38"/>
      <c r="EL920" s="38"/>
      <c r="EM920" s="38"/>
      <c r="EN920" s="38"/>
      <c r="EO920" s="38"/>
      <c r="EP920" s="38"/>
      <c r="EQ920" s="38"/>
      <c r="ER920" s="38"/>
      <c r="ES920" s="38"/>
      <c r="ET920" s="38"/>
      <c r="EU920" s="38"/>
      <c r="EV920" s="38"/>
      <c r="EW920" s="38"/>
      <c r="EX920" s="38"/>
      <c r="EY920" s="38"/>
      <c r="EZ920" s="38"/>
      <c r="FA920" s="38"/>
      <c r="FB920" s="38"/>
      <c r="FC920" s="38"/>
      <c r="FD920" s="38"/>
      <c r="FE920" s="38"/>
      <c r="FF920" s="38"/>
      <c r="FG920" s="38"/>
      <c r="FH920" s="38"/>
      <c r="FI920" s="38"/>
      <c r="FJ920" s="38"/>
      <c r="FK920" s="38"/>
      <c r="FL920" s="38"/>
      <c r="FM920" s="38"/>
      <c r="FN920" s="38"/>
      <c r="FO920" s="38"/>
      <c r="FP920" s="38"/>
      <c r="FQ920" s="38"/>
      <c r="FR920" s="38"/>
      <c r="FS920" s="38"/>
      <c r="FT920" s="38"/>
      <c r="FU920" s="38"/>
      <c r="FV920" s="38"/>
      <c r="FW920" s="38"/>
      <c r="FX920" s="38"/>
      <c r="FY920" s="38"/>
      <c r="FZ920" s="38"/>
      <c r="GA920" s="38"/>
      <c r="GB920" s="38"/>
      <c r="GC920" s="38"/>
      <c r="GD920" s="38"/>
      <c r="GE920" s="38"/>
      <c r="GF920" s="38"/>
      <c r="GG920" s="38"/>
      <c r="GH920" s="38"/>
      <c r="GI920" s="38"/>
      <c r="GJ920" s="38"/>
      <c r="GK920" s="38"/>
      <c r="GL920" s="38"/>
      <c r="GM920" s="38"/>
      <c r="GN920" s="38"/>
      <c r="GO920" s="38"/>
      <c r="GP920" s="38"/>
      <c r="GQ920" s="38"/>
      <c r="GR920" s="38"/>
      <c r="GS920" s="38"/>
      <c r="GT920" s="38"/>
      <c r="GU920" s="38"/>
      <c r="GV920" s="38"/>
      <c r="GW920" s="38"/>
      <c r="GX920" s="38"/>
      <c r="GY920" s="38"/>
      <c r="GZ920" s="38"/>
      <c r="HA920" s="38"/>
      <c r="HB920" s="38"/>
      <c r="HC920" s="38"/>
      <c r="HD920" s="38"/>
      <c r="HE920" s="38"/>
      <c r="HF920" s="38"/>
      <c r="HG920" s="38"/>
      <c r="HH920" s="38"/>
      <c r="HI920" s="38"/>
      <c r="HJ920" s="38"/>
      <c r="HK920" s="38"/>
      <c r="HL920" s="38"/>
      <c r="HM920" s="38"/>
      <c r="HN920" s="38"/>
      <c r="HO920" s="38"/>
      <c r="HP920" s="38"/>
      <c r="HQ920" s="38"/>
      <c r="HR920" s="38"/>
      <c r="HS920" s="38"/>
      <c r="HT920" s="38"/>
      <c r="HU920" s="38"/>
      <c r="HV920" s="38"/>
      <c r="HW920" s="38"/>
      <c r="HX920" s="38"/>
      <c r="HY920" s="38"/>
      <c r="HZ920" s="38"/>
      <c r="IA920" s="38"/>
      <c r="IB920" s="38"/>
      <c r="IC920" s="38"/>
      <c r="ID920" s="38"/>
      <c r="IE920" s="38"/>
      <c r="IF920" s="38"/>
      <c r="IG920" s="38"/>
      <c r="IH920" s="38"/>
    </row>
    <row r="921" ht="19.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38"/>
      <c r="DJ921" s="38"/>
      <c r="DK921" s="38"/>
      <c r="DL921" s="38"/>
      <c r="DM921" s="38"/>
      <c r="DN921" s="38"/>
      <c r="DO921" s="38"/>
      <c r="DP921" s="38"/>
      <c r="DQ921" s="38"/>
      <c r="DR921" s="38"/>
      <c r="DS921" s="38"/>
      <c r="DT921" s="38"/>
      <c r="DU921" s="38"/>
      <c r="DV921" s="38"/>
      <c r="DW921" s="38"/>
      <c r="DX921" s="38"/>
      <c r="DY921" s="38"/>
      <c r="DZ921" s="38"/>
      <c r="EA921" s="38"/>
      <c r="EB921" s="38"/>
      <c r="EC921" s="38"/>
      <c r="ED921" s="38"/>
      <c r="EE921" s="38"/>
      <c r="EF921" s="38"/>
      <c r="EG921" s="38"/>
      <c r="EH921" s="38"/>
      <c r="EI921" s="38"/>
      <c r="EJ921" s="38"/>
      <c r="EK921" s="38"/>
      <c r="EL921" s="38"/>
      <c r="EM921" s="38"/>
      <c r="EN921" s="38"/>
      <c r="EO921" s="38"/>
      <c r="EP921" s="38"/>
      <c r="EQ921" s="38"/>
      <c r="ER921" s="38"/>
      <c r="ES921" s="38"/>
      <c r="ET921" s="38"/>
      <c r="EU921" s="38"/>
      <c r="EV921" s="38"/>
      <c r="EW921" s="38"/>
      <c r="EX921" s="38"/>
      <c r="EY921" s="38"/>
      <c r="EZ921" s="38"/>
      <c r="FA921" s="38"/>
      <c r="FB921" s="38"/>
      <c r="FC921" s="38"/>
      <c r="FD921" s="38"/>
      <c r="FE921" s="38"/>
      <c r="FF921" s="38"/>
      <c r="FG921" s="38"/>
      <c r="FH921" s="38"/>
      <c r="FI921" s="38"/>
      <c r="FJ921" s="38"/>
      <c r="FK921" s="38"/>
      <c r="FL921" s="38"/>
      <c r="FM921" s="38"/>
      <c r="FN921" s="38"/>
      <c r="FO921" s="38"/>
      <c r="FP921" s="38"/>
      <c r="FQ921" s="38"/>
      <c r="FR921" s="38"/>
      <c r="FS921" s="38"/>
      <c r="FT921" s="38"/>
      <c r="FU921" s="38"/>
      <c r="FV921" s="38"/>
      <c r="FW921" s="38"/>
      <c r="FX921" s="38"/>
      <c r="FY921" s="38"/>
      <c r="FZ921" s="38"/>
      <c r="GA921" s="38"/>
      <c r="GB921" s="38"/>
      <c r="GC921" s="38"/>
      <c r="GD921" s="38"/>
      <c r="GE921" s="38"/>
      <c r="GF921" s="38"/>
      <c r="GG921" s="38"/>
      <c r="GH921" s="38"/>
      <c r="GI921" s="38"/>
      <c r="GJ921" s="38"/>
      <c r="GK921" s="38"/>
      <c r="GL921" s="38"/>
      <c r="GM921" s="38"/>
      <c r="GN921" s="38"/>
      <c r="GO921" s="38"/>
      <c r="GP921" s="38"/>
      <c r="GQ921" s="38"/>
      <c r="GR921" s="38"/>
      <c r="GS921" s="38"/>
      <c r="GT921" s="38"/>
      <c r="GU921" s="38"/>
      <c r="GV921" s="38"/>
      <c r="GW921" s="38"/>
      <c r="GX921" s="38"/>
      <c r="GY921" s="38"/>
      <c r="GZ921" s="38"/>
      <c r="HA921" s="38"/>
      <c r="HB921" s="38"/>
      <c r="HC921" s="38"/>
      <c r="HD921" s="38"/>
      <c r="HE921" s="38"/>
      <c r="HF921" s="38"/>
      <c r="HG921" s="38"/>
      <c r="HH921" s="38"/>
      <c r="HI921" s="38"/>
      <c r="HJ921" s="38"/>
      <c r="HK921" s="38"/>
      <c r="HL921" s="38"/>
      <c r="HM921" s="38"/>
      <c r="HN921" s="38"/>
      <c r="HO921" s="38"/>
      <c r="HP921" s="38"/>
      <c r="HQ921" s="38"/>
      <c r="HR921" s="38"/>
      <c r="HS921" s="38"/>
      <c r="HT921" s="38"/>
      <c r="HU921" s="38"/>
      <c r="HV921" s="38"/>
      <c r="HW921" s="38"/>
      <c r="HX921" s="38"/>
      <c r="HY921" s="38"/>
      <c r="HZ921" s="38"/>
      <c r="IA921" s="38"/>
      <c r="IB921" s="38"/>
      <c r="IC921" s="38"/>
      <c r="ID921" s="38"/>
      <c r="IE921" s="38"/>
      <c r="IF921" s="38"/>
      <c r="IG921" s="38"/>
      <c r="IH921" s="38"/>
    </row>
    <row r="922" ht="19.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38"/>
      <c r="DJ922" s="38"/>
      <c r="DK922" s="38"/>
      <c r="DL922" s="38"/>
      <c r="DM922" s="38"/>
      <c r="DN922" s="38"/>
      <c r="DO922" s="38"/>
      <c r="DP922" s="38"/>
      <c r="DQ922" s="38"/>
      <c r="DR922" s="38"/>
      <c r="DS922" s="38"/>
      <c r="DT922" s="38"/>
      <c r="DU922" s="38"/>
      <c r="DV922" s="38"/>
      <c r="DW922" s="38"/>
      <c r="DX922" s="38"/>
      <c r="DY922" s="38"/>
      <c r="DZ922" s="38"/>
      <c r="EA922" s="38"/>
      <c r="EB922" s="38"/>
      <c r="EC922" s="38"/>
      <c r="ED922" s="38"/>
      <c r="EE922" s="38"/>
      <c r="EF922" s="38"/>
      <c r="EG922" s="38"/>
      <c r="EH922" s="38"/>
      <c r="EI922" s="38"/>
      <c r="EJ922" s="38"/>
      <c r="EK922" s="38"/>
      <c r="EL922" s="38"/>
      <c r="EM922" s="38"/>
      <c r="EN922" s="38"/>
      <c r="EO922" s="38"/>
      <c r="EP922" s="38"/>
      <c r="EQ922" s="38"/>
      <c r="ER922" s="38"/>
      <c r="ES922" s="38"/>
      <c r="ET922" s="38"/>
      <c r="EU922" s="38"/>
      <c r="EV922" s="38"/>
      <c r="EW922" s="38"/>
      <c r="EX922" s="38"/>
      <c r="EY922" s="38"/>
      <c r="EZ922" s="38"/>
      <c r="FA922" s="38"/>
      <c r="FB922" s="38"/>
      <c r="FC922" s="38"/>
      <c r="FD922" s="38"/>
      <c r="FE922" s="38"/>
      <c r="FF922" s="38"/>
      <c r="FG922" s="38"/>
      <c r="FH922" s="38"/>
      <c r="FI922" s="38"/>
      <c r="FJ922" s="38"/>
      <c r="FK922" s="38"/>
      <c r="FL922" s="38"/>
      <c r="FM922" s="38"/>
      <c r="FN922" s="38"/>
      <c r="FO922" s="38"/>
      <c r="FP922" s="38"/>
      <c r="FQ922" s="38"/>
      <c r="FR922" s="38"/>
      <c r="FS922" s="38"/>
      <c r="FT922" s="38"/>
      <c r="FU922" s="38"/>
      <c r="FV922" s="38"/>
      <c r="FW922" s="38"/>
      <c r="FX922" s="38"/>
      <c r="FY922" s="38"/>
      <c r="FZ922" s="38"/>
      <c r="GA922" s="38"/>
      <c r="GB922" s="38"/>
      <c r="GC922" s="38"/>
      <c r="GD922" s="38"/>
      <c r="GE922" s="38"/>
      <c r="GF922" s="38"/>
      <c r="GG922" s="38"/>
      <c r="GH922" s="38"/>
      <c r="GI922" s="38"/>
      <c r="GJ922" s="38"/>
      <c r="GK922" s="38"/>
      <c r="GL922" s="38"/>
      <c r="GM922" s="38"/>
      <c r="GN922" s="38"/>
      <c r="GO922" s="38"/>
      <c r="GP922" s="38"/>
      <c r="GQ922" s="38"/>
      <c r="GR922" s="38"/>
      <c r="GS922" s="38"/>
      <c r="GT922" s="38"/>
      <c r="GU922" s="38"/>
      <c r="GV922" s="38"/>
      <c r="GW922" s="38"/>
      <c r="GX922" s="38"/>
      <c r="GY922" s="38"/>
      <c r="GZ922" s="38"/>
      <c r="HA922" s="38"/>
      <c r="HB922" s="38"/>
      <c r="HC922" s="38"/>
      <c r="HD922" s="38"/>
      <c r="HE922" s="38"/>
      <c r="HF922" s="38"/>
      <c r="HG922" s="38"/>
      <c r="HH922" s="38"/>
      <c r="HI922" s="38"/>
      <c r="HJ922" s="38"/>
      <c r="HK922" s="38"/>
      <c r="HL922" s="38"/>
      <c r="HM922" s="38"/>
      <c r="HN922" s="38"/>
      <c r="HO922" s="38"/>
      <c r="HP922" s="38"/>
      <c r="HQ922" s="38"/>
      <c r="HR922" s="38"/>
      <c r="HS922" s="38"/>
      <c r="HT922" s="38"/>
      <c r="HU922" s="38"/>
      <c r="HV922" s="38"/>
      <c r="HW922" s="38"/>
      <c r="HX922" s="38"/>
      <c r="HY922" s="38"/>
      <c r="HZ922" s="38"/>
      <c r="IA922" s="38"/>
      <c r="IB922" s="38"/>
      <c r="IC922" s="38"/>
      <c r="ID922" s="38"/>
      <c r="IE922" s="38"/>
      <c r="IF922" s="38"/>
      <c r="IG922" s="38"/>
      <c r="IH922" s="38"/>
    </row>
    <row r="923" ht="19.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38"/>
      <c r="DJ923" s="38"/>
      <c r="DK923" s="38"/>
      <c r="DL923" s="38"/>
      <c r="DM923" s="38"/>
      <c r="DN923" s="38"/>
      <c r="DO923" s="38"/>
      <c r="DP923" s="38"/>
      <c r="DQ923" s="38"/>
      <c r="DR923" s="38"/>
      <c r="DS923" s="38"/>
      <c r="DT923" s="38"/>
      <c r="DU923" s="38"/>
      <c r="DV923" s="38"/>
      <c r="DW923" s="38"/>
      <c r="DX923" s="38"/>
      <c r="DY923" s="38"/>
      <c r="DZ923" s="38"/>
      <c r="EA923" s="38"/>
      <c r="EB923" s="38"/>
      <c r="EC923" s="38"/>
      <c r="ED923" s="38"/>
      <c r="EE923" s="38"/>
      <c r="EF923" s="38"/>
      <c r="EG923" s="38"/>
      <c r="EH923" s="38"/>
      <c r="EI923" s="38"/>
      <c r="EJ923" s="38"/>
      <c r="EK923" s="38"/>
      <c r="EL923" s="38"/>
      <c r="EM923" s="38"/>
      <c r="EN923" s="38"/>
      <c r="EO923" s="38"/>
      <c r="EP923" s="38"/>
      <c r="EQ923" s="38"/>
      <c r="ER923" s="38"/>
      <c r="ES923" s="38"/>
      <c r="ET923" s="38"/>
      <c r="EU923" s="38"/>
      <c r="EV923" s="38"/>
      <c r="EW923" s="38"/>
      <c r="EX923" s="38"/>
      <c r="EY923" s="38"/>
      <c r="EZ923" s="38"/>
      <c r="FA923" s="38"/>
      <c r="FB923" s="38"/>
      <c r="FC923" s="38"/>
      <c r="FD923" s="38"/>
      <c r="FE923" s="38"/>
      <c r="FF923" s="38"/>
      <c r="FG923" s="38"/>
      <c r="FH923" s="38"/>
      <c r="FI923" s="38"/>
      <c r="FJ923" s="38"/>
      <c r="FK923" s="38"/>
      <c r="FL923" s="38"/>
      <c r="FM923" s="38"/>
      <c r="FN923" s="38"/>
      <c r="FO923" s="38"/>
      <c r="FP923" s="38"/>
      <c r="FQ923" s="38"/>
      <c r="FR923" s="38"/>
      <c r="FS923" s="38"/>
      <c r="FT923" s="38"/>
      <c r="FU923" s="38"/>
      <c r="FV923" s="38"/>
      <c r="FW923" s="38"/>
      <c r="FX923" s="38"/>
      <c r="FY923" s="38"/>
      <c r="FZ923" s="38"/>
      <c r="GA923" s="38"/>
      <c r="GB923" s="38"/>
      <c r="GC923" s="38"/>
      <c r="GD923" s="38"/>
      <c r="GE923" s="38"/>
      <c r="GF923" s="38"/>
      <c r="GG923" s="38"/>
      <c r="GH923" s="38"/>
      <c r="GI923" s="38"/>
      <c r="GJ923" s="38"/>
      <c r="GK923" s="38"/>
      <c r="GL923" s="38"/>
      <c r="GM923" s="38"/>
      <c r="GN923" s="38"/>
      <c r="GO923" s="38"/>
      <c r="GP923" s="38"/>
      <c r="GQ923" s="38"/>
      <c r="GR923" s="38"/>
      <c r="GS923" s="38"/>
      <c r="GT923" s="38"/>
      <c r="GU923" s="38"/>
      <c r="GV923" s="38"/>
      <c r="GW923" s="38"/>
      <c r="GX923" s="38"/>
      <c r="GY923" s="38"/>
      <c r="GZ923" s="38"/>
      <c r="HA923" s="38"/>
      <c r="HB923" s="38"/>
      <c r="HC923" s="38"/>
      <c r="HD923" s="38"/>
      <c r="HE923" s="38"/>
      <c r="HF923" s="38"/>
      <c r="HG923" s="38"/>
      <c r="HH923" s="38"/>
      <c r="HI923" s="38"/>
      <c r="HJ923" s="38"/>
      <c r="HK923" s="38"/>
      <c r="HL923" s="38"/>
      <c r="HM923" s="38"/>
      <c r="HN923" s="38"/>
      <c r="HO923" s="38"/>
      <c r="HP923" s="38"/>
      <c r="HQ923" s="38"/>
      <c r="HR923" s="38"/>
      <c r="HS923" s="38"/>
      <c r="HT923" s="38"/>
      <c r="HU923" s="38"/>
      <c r="HV923" s="38"/>
      <c r="HW923" s="38"/>
      <c r="HX923" s="38"/>
      <c r="HY923" s="38"/>
      <c r="HZ923" s="38"/>
      <c r="IA923" s="38"/>
      <c r="IB923" s="38"/>
      <c r="IC923" s="38"/>
      <c r="ID923" s="38"/>
      <c r="IE923" s="38"/>
      <c r="IF923" s="38"/>
      <c r="IG923" s="38"/>
      <c r="IH923" s="38"/>
    </row>
    <row r="924" ht="19.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38"/>
      <c r="DJ924" s="38"/>
      <c r="DK924" s="38"/>
      <c r="DL924" s="38"/>
      <c r="DM924" s="38"/>
      <c r="DN924" s="38"/>
      <c r="DO924" s="38"/>
      <c r="DP924" s="38"/>
      <c r="DQ924" s="38"/>
      <c r="DR924" s="38"/>
      <c r="DS924" s="38"/>
      <c r="DT924" s="38"/>
      <c r="DU924" s="38"/>
      <c r="DV924" s="38"/>
      <c r="DW924" s="38"/>
      <c r="DX924" s="38"/>
      <c r="DY924" s="38"/>
      <c r="DZ924" s="38"/>
      <c r="EA924" s="38"/>
      <c r="EB924" s="38"/>
      <c r="EC924" s="38"/>
      <c r="ED924" s="38"/>
      <c r="EE924" s="38"/>
      <c r="EF924" s="38"/>
      <c r="EG924" s="38"/>
      <c r="EH924" s="38"/>
      <c r="EI924" s="38"/>
      <c r="EJ924" s="38"/>
      <c r="EK924" s="38"/>
      <c r="EL924" s="38"/>
      <c r="EM924" s="38"/>
      <c r="EN924" s="38"/>
      <c r="EO924" s="38"/>
      <c r="EP924" s="38"/>
      <c r="EQ924" s="38"/>
      <c r="ER924" s="38"/>
      <c r="ES924" s="38"/>
      <c r="ET924" s="38"/>
      <c r="EU924" s="38"/>
      <c r="EV924" s="38"/>
      <c r="EW924" s="38"/>
      <c r="EX924" s="38"/>
      <c r="EY924" s="38"/>
      <c r="EZ924" s="38"/>
      <c r="FA924" s="38"/>
      <c r="FB924" s="38"/>
      <c r="FC924" s="38"/>
      <c r="FD924" s="38"/>
      <c r="FE924" s="38"/>
      <c r="FF924" s="38"/>
      <c r="FG924" s="38"/>
      <c r="FH924" s="38"/>
      <c r="FI924" s="38"/>
      <c r="FJ924" s="38"/>
      <c r="FK924" s="38"/>
      <c r="FL924" s="38"/>
      <c r="FM924" s="38"/>
      <c r="FN924" s="38"/>
      <c r="FO924" s="38"/>
      <c r="FP924" s="38"/>
      <c r="FQ924" s="38"/>
      <c r="FR924" s="38"/>
      <c r="FS924" s="38"/>
      <c r="FT924" s="38"/>
      <c r="FU924" s="38"/>
      <c r="FV924" s="38"/>
      <c r="FW924" s="38"/>
      <c r="FX924" s="38"/>
      <c r="FY924" s="38"/>
      <c r="FZ924" s="38"/>
      <c r="GA924" s="38"/>
      <c r="GB924" s="38"/>
      <c r="GC924" s="38"/>
      <c r="GD924" s="38"/>
      <c r="GE924" s="38"/>
      <c r="GF924" s="38"/>
      <c r="GG924" s="38"/>
      <c r="GH924" s="38"/>
      <c r="GI924" s="38"/>
      <c r="GJ924" s="38"/>
      <c r="GK924" s="38"/>
      <c r="GL924" s="38"/>
      <c r="GM924" s="38"/>
      <c r="GN924" s="38"/>
      <c r="GO924" s="38"/>
      <c r="GP924" s="38"/>
      <c r="GQ924" s="38"/>
      <c r="GR924" s="38"/>
      <c r="GS924" s="38"/>
      <c r="GT924" s="38"/>
      <c r="GU924" s="38"/>
      <c r="GV924" s="38"/>
      <c r="GW924" s="38"/>
      <c r="GX924" s="38"/>
      <c r="GY924" s="38"/>
      <c r="GZ924" s="38"/>
      <c r="HA924" s="38"/>
      <c r="HB924" s="38"/>
      <c r="HC924" s="38"/>
      <c r="HD924" s="38"/>
      <c r="HE924" s="38"/>
      <c r="HF924" s="38"/>
      <c r="HG924" s="38"/>
      <c r="HH924" s="38"/>
      <c r="HI924" s="38"/>
      <c r="HJ924" s="38"/>
      <c r="HK924" s="38"/>
      <c r="HL924" s="38"/>
      <c r="HM924" s="38"/>
      <c r="HN924" s="38"/>
      <c r="HO924" s="38"/>
      <c r="HP924" s="38"/>
      <c r="HQ924" s="38"/>
      <c r="HR924" s="38"/>
      <c r="HS924" s="38"/>
      <c r="HT924" s="38"/>
      <c r="HU924" s="38"/>
      <c r="HV924" s="38"/>
      <c r="HW924" s="38"/>
      <c r="HX924" s="38"/>
      <c r="HY924" s="38"/>
      <c r="HZ924" s="38"/>
      <c r="IA924" s="38"/>
      <c r="IB924" s="38"/>
      <c r="IC924" s="38"/>
      <c r="ID924" s="38"/>
      <c r="IE924" s="38"/>
      <c r="IF924" s="38"/>
      <c r="IG924" s="38"/>
      <c r="IH924" s="38"/>
    </row>
    <row r="925" ht="19.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38"/>
      <c r="DJ925" s="38"/>
      <c r="DK925" s="38"/>
      <c r="DL925" s="38"/>
      <c r="DM925" s="38"/>
      <c r="DN925" s="38"/>
      <c r="DO925" s="38"/>
      <c r="DP925" s="38"/>
      <c r="DQ925" s="38"/>
      <c r="DR925" s="38"/>
      <c r="DS925" s="38"/>
      <c r="DT925" s="38"/>
      <c r="DU925" s="38"/>
      <c r="DV925" s="38"/>
      <c r="DW925" s="38"/>
      <c r="DX925" s="38"/>
      <c r="DY925" s="38"/>
      <c r="DZ925" s="38"/>
      <c r="EA925" s="38"/>
      <c r="EB925" s="38"/>
      <c r="EC925" s="38"/>
      <c r="ED925" s="38"/>
      <c r="EE925" s="38"/>
      <c r="EF925" s="38"/>
      <c r="EG925" s="38"/>
      <c r="EH925" s="38"/>
      <c r="EI925" s="38"/>
      <c r="EJ925" s="38"/>
      <c r="EK925" s="38"/>
      <c r="EL925" s="38"/>
      <c r="EM925" s="38"/>
      <c r="EN925" s="38"/>
      <c r="EO925" s="38"/>
      <c r="EP925" s="38"/>
      <c r="EQ925" s="38"/>
      <c r="ER925" s="38"/>
      <c r="ES925" s="38"/>
      <c r="ET925" s="38"/>
      <c r="EU925" s="38"/>
      <c r="EV925" s="38"/>
      <c r="EW925" s="38"/>
      <c r="EX925" s="38"/>
      <c r="EY925" s="38"/>
      <c r="EZ925" s="38"/>
      <c r="FA925" s="38"/>
      <c r="FB925" s="38"/>
      <c r="FC925" s="38"/>
      <c r="FD925" s="38"/>
      <c r="FE925" s="38"/>
      <c r="FF925" s="38"/>
      <c r="FG925" s="38"/>
      <c r="FH925" s="38"/>
      <c r="FI925" s="38"/>
      <c r="FJ925" s="38"/>
      <c r="FK925" s="38"/>
      <c r="FL925" s="38"/>
      <c r="FM925" s="38"/>
      <c r="FN925" s="38"/>
      <c r="FO925" s="38"/>
      <c r="FP925" s="38"/>
      <c r="FQ925" s="38"/>
      <c r="FR925" s="38"/>
      <c r="FS925" s="38"/>
      <c r="FT925" s="38"/>
      <c r="FU925" s="38"/>
      <c r="FV925" s="38"/>
      <c r="FW925" s="38"/>
      <c r="FX925" s="38"/>
      <c r="FY925" s="38"/>
      <c r="FZ925" s="38"/>
      <c r="GA925" s="38"/>
      <c r="GB925" s="38"/>
      <c r="GC925" s="38"/>
      <c r="GD925" s="38"/>
      <c r="GE925" s="38"/>
      <c r="GF925" s="38"/>
      <c r="GG925" s="38"/>
      <c r="GH925" s="38"/>
      <c r="GI925" s="38"/>
      <c r="GJ925" s="38"/>
      <c r="GK925" s="38"/>
      <c r="GL925" s="38"/>
      <c r="GM925" s="38"/>
      <c r="GN925" s="38"/>
      <c r="GO925" s="38"/>
      <c r="GP925" s="38"/>
      <c r="GQ925" s="38"/>
      <c r="GR925" s="38"/>
      <c r="GS925" s="38"/>
      <c r="GT925" s="38"/>
      <c r="GU925" s="38"/>
      <c r="GV925" s="38"/>
      <c r="GW925" s="38"/>
      <c r="GX925" s="38"/>
      <c r="GY925" s="38"/>
      <c r="GZ925" s="38"/>
      <c r="HA925" s="38"/>
      <c r="HB925" s="38"/>
      <c r="HC925" s="38"/>
      <c r="HD925" s="38"/>
      <c r="HE925" s="38"/>
      <c r="HF925" s="38"/>
      <c r="HG925" s="38"/>
      <c r="HH925" s="38"/>
      <c r="HI925" s="38"/>
      <c r="HJ925" s="38"/>
      <c r="HK925" s="38"/>
      <c r="HL925" s="38"/>
      <c r="HM925" s="38"/>
      <c r="HN925" s="38"/>
      <c r="HO925" s="38"/>
      <c r="HP925" s="38"/>
      <c r="HQ925" s="38"/>
      <c r="HR925" s="38"/>
      <c r="HS925" s="38"/>
      <c r="HT925" s="38"/>
      <c r="HU925" s="38"/>
      <c r="HV925" s="38"/>
      <c r="HW925" s="38"/>
      <c r="HX925" s="38"/>
      <c r="HY925" s="38"/>
      <c r="HZ925" s="38"/>
      <c r="IA925" s="38"/>
      <c r="IB925" s="38"/>
      <c r="IC925" s="38"/>
      <c r="ID925" s="38"/>
      <c r="IE925" s="38"/>
      <c r="IF925" s="38"/>
      <c r="IG925" s="38"/>
      <c r="IH925" s="38"/>
    </row>
    <row r="926" ht="19.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38"/>
      <c r="DJ926" s="38"/>
      <c r="DK926" s="38"/>
      <c r="DL926" s="38"/>
      <c r="DM926" s="38"/>
      <c r="DN926" s="38"/>
      <c r="DO926" s="38"/>
      <c r="DP926" s="38"/>
      <c r="DQ926" s="38"/>
      <c r="DR926" s="38"/>
      <c r="DS926" s="38"/>
      <c r="DT926" s="38"/>
      <c r="DU926" s="38"/>
      <c r="DV926" s="38"/>
      <c r="DW926" s="38"/>
      <c r="DX926" s="38"/>
      <c r="DY926" s="38"/>
      <c r="DZ926" s="38"/>
      <c r="EA926" s="38"/>
      <c r="EB926" s="38"/>
      <c r="EC926" s="38"/>
      <c r="ED926" s="38"/>
      <c r="EE926" s="38"/>
      <c r="EF926" s="38"/>
      <c r="EG926" s="38"/>
      <c r="EH926" s="38"/>
      <c r="EI926" s="38"/>
      <c r="EJ926" s="38"/>
      <c r="EK926" s="38"/>
      <c r="EL926" s="38"/>
      <c r="EM926" s="38"/>
      <c r="EN926" s="38"/>
      <c r="EO926" s="38"/>
      <c r="EP926" s="38"/>
      <c r="EQ926" s="38"/>
      <c r="ER926" s="38"/>
      <c r="ES926" s="38"/>
      <c r="ET926" s="38"/>
      <c r="EU926" s="38"/>
      <c r="EV926" s="38"/>
      <c r="EW926" s="38"/>
      <c r="EX926" s="38"/>
      <c r="EY926" s="38"/>
      <c r="EZ926" s="38"/>
      <c r="FA926" s="38"/>
      <c r="FB926" s="38"/>
      <c r="FC926" s="38"/>
      <c r="FD926" s="38"/>
      <c r="FE926" s="38"/>
      <c r="FF926" s="38"/>
      <c r="FG926" s="38"/>
      <c r="FH926" s="38"/>
      <c r="FI926" s="38"/>
      <c r="FJ926" s="38"/>
      <c r="FK926" s="38"/>
      <c r="FL926" s="38"/>
      <c r="FM926" s="38"/>
      <c r="FN926" s="38"/>
      <c r="FO926" s="38"/>
      <c r="FP926" s="38"/>
      <c r="FQ926" s="38"/>
      <c r="FR926" s="38"/>
      <c r="FS926" s="38"/>
      <c r="FT926" s="38"/>
      <c r="FU926" s="38"/>
      <c r="FV926" s="38"/>
      <c r="FW926" s="38"/>
      <c r="FX926" s="38"/>
      <c r="FY926" s="38"/>
      <c r="FZ926" s="38"/>
      <c r="GA926" s="38"/>
      <c r="GB926" s="38"/>
      <c r="GC926" s="38"/>
      <c r="GD926" s="38"/>
      <c r="GE926" s="38"/>
      <c r="GF926" s="38"/>
      <c r="GG926" s="38"/>
      <c r="GH926" s="38"/>
      <c r="GI926" s="38"/>
      <c r="GJ926" s="38"/>
      <c r="GK926" s="38"/>
      <c r="GL926" s="38"/>
      <c r="GM926" s="38"/>
      <c r="GN926" s="38"/>
      <c r="GO926" s="38"/>
      <c r="GP926" s="38"/>
      <c r="GQ926" s="38"/>
      <c r="GR926" s="38"/>
      <c r="GS926" s="38"/>
      <c r="GT926" s="38"/>
      <c r="GU926" s="38"/>
      <c r="GV926" s="38"/>
      <c r="GW926" s="38"/>
      <c r="GX926" s="38"/>
      <c r="GY926" s="38"/>
      <c r="GZ926" s="38"/>
      <c r="HA926" s="38"/>
      <c r="HB926" s="38"/>
      <c r="HC926" s="38"/>
      <c r="HD926" s="38"/>
      <c r="HE926" s="38"/>
      <c r="HF926" s="38"/>
      <c r="HG926" s="38"/>
      <c r="HH926" s="38"/>
      <c r="HI926" s="38"/>
      <c r="HJ926" s="38"/>
      <c r="HK926" s="38"/>
      <c r="HL926" s="38"/>
      <c r="HM926" s="38"/>
      <c r="HN926" s="38"/>
      <c r="HO926" s="38"/>
      <c r="HP926" s="38"/>
      <c r="HQ926" s="38"/>
      <c r="HR926" s="38"/>
      <c r="HS926" s="38"/>
      <c r="HT926" s="38"/>
      <c r="HU926" s="38"/>
      <c r="HV926" s="38"/>
      <c r="HW926" s="38"/>
      <c r="HX926" s="38"/>
      <c r="HY926" s="38"/>
      <c r="HZ926" s="38"/>
      <c r="IA926" s="38"/>
      <c r="IB926" s="38"/>
      <c r="IC926" s="38"/>
      <c r="ID926" s="38"/>
      <c r="IE926" s="38"/>
      <c r="IF926" s="38"/>
      <c r="IG926" s="38"/>
      <c r="IH926" s="38"/>
    </row>
    <row r="927" ht="19.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/>
      <c r="DP927" s="38"/>
      <c r="DQ927" s="38"/>
      <c r="DR927" s="38"/>
      <c r="DS927" s="38"/>
      <c r="DT927" s="38"/>
      <c r="DU927" s="38"/>
      <c r="DV927" s="38"/>
      <c r="DW927" s="38"/>
      <c r="DX927" s="38"/>
      <c r="DY927" s="38"/>
      <c r="DZ927" s="38"/>
      <c r="EA927" s="38"/>
      <c r="EB927" s="38"/>
      <c r="EC927" s="38"/>
      <c r="ED927" s="38"/>
      <c r="EE927" s="38"/>
      <c r="EF927" s="38"/>
      <c r="EG927" s="38"/>
      <c r="EH927" s="38"/>
      <c r="EI927" s="38"/>
      <c r="EJ927" s="38"/>
      <c r="EK927" s="38"/>
      <c r="EL927" s="38"/>
      <c r="EM927" s="38"/>
      <c r="EN927" s="38"/>
      <c r="EO927" s="38"/>
      <c r="EP927" s="38"/>
      <c r="EQ927" s="38"/>
      <c r="ER927" s="38"/>
      <c r="ES927" s="38"/>
      <c r="ET927" s="38"/>
      <c r="EU927" s="38"/>
      <c r="EV927" s="38"/>
      <c r="EW927" s="38"/>
      <c r="EX927" s="38"/>
      <c r="EY927" s="38"/>
      <c r="EZ927" s="38"/>
      <c r="FA927" s="38"/>
      <c r="FB927" s="38"/>
      <c r="FC927" s="38"/>
      <c r="FD927" s="38"/>
      <c r="FE927" s="38"/>
      <c r="FF927" s="38"/>
      <c r="FG927" s="38"/>
      <c r="FH927" s="38"/>
      <c r="FI927" s="38"/>
      <c r="FJ927" s="38"/>
      <c r="FK927" s="38"/>
      <c r="FL927" s="38"/>
      <c r="FM927" s="38"/>
      <c r="FN927" s="38"/>
      <c r="FO927" s="38"/>
      <c r="FP927" s="38"/>
      <c r="FQ927" s="38"/>
      <c r="FR927" s="38"/>
      <c r="FS927" s="38"/>
      <c r="FT927" s="38"/>
      <c r="FU927" s="38"/>
      <c r="FV927" s="38"/>
      <c r="FW927" s="38"/>
      <c r="FX927" s="38"/>
      <c r="FY927" s="38"/>
      <c r="FZ927" s="38"/>
      <c r="GA927" s="38"/>
      <c r="GB927" s="38"/>
      <c r="GC927" s="38"/>
      <c r="GD927" s="38"/>
      <c r="GE927" s="38"/>
      <c r="GF927" s="38"/>
      <c r="GG927" s="38"/>
      <c r="GH927" s="38"/>
      <c r="GI927" s="38"/>
      <c r="GJ927" s="38"/>
      <c r="GK927" s="38"/>
      <c r="GL927" s="38"/>
      <c r="GM927" s="38"/>
      <c r="GN927" s="38"/>
      <c r="GO927" s="38"/>
      <c r="GP927" s="38"/>
      <c r="GQ927" s="38"/>
      <c r="GR927" s="38"/>
      <c r="GS927" s="38"/>
      <c r="GT927" s="38"/>
      <c r="GU927" s="38"/>
      <c r="GV927" s="38"/>
      <c r="GW927" s="38"/>
      <c r="GX927" s="38"/>
      <c r="GY927" s="38"/>
      <c r="GZ927" s="38"/>
      <c r="HA927" s="38"/>
      <c r="HB927" s="38"/>
      <c r="HC927" s="38"/>
      <c r="HD927" s="38"/>
      <c r="HE927" s="38"/>
      <c r="HF927" s="38"/>
      <c r="HG927" s="38"/>
      <c r="HH927" s="38"/>
      <c r="HI927" s="38"/>
      <c r="HJ927" s="38"/>
      <c r="HK927" s="38"/>
      <c r="HL927" s="38"/>
      <c r="HM927" s="38"/>
      <c r="HN927" s="38"/>
      <c r="HO927" s="38"/>
      <c r="HP927" s="38"/>
      <c r="HQ927" s="38"/>
      <c r="HR927" s="38"/>
      <c r="HS927" s="38"/>
      <c r="HT927" s="38"/>
      <c r="HU927" s="38"/>
      <c r="HV927" s="38"/>
      <c r="HW927" s="38"/>
      <c r="HX927" s="38"/>
      <c r="HY927" s="38"/>
      <c r="HZ927" s="38"/>
      <c r="IA927" s="38"/>
      <c r="IB927" s="38"/>
      <c r="IC927" s="38"/>
      <c r="ID927" s="38"/>
      <c r="IE927" s="38"/>
      <c r="IF927" s="38"/>
      <c r="IG927" s="38"/>
      <c r="IH927" s="38"/>
    </row>
    <row r="928" ht="19.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38"/>
      <c r="DJ928" s="38"/>
      <c r="DK928" s="38"/>
      <c r="DL928" s="38"/>
      <c r="DM928" s="38"/>
      <c r="DN928" s="38"/>
      <c r="DO928" s="38"/>
      <c r="DP928" s="38"/>
      <c r="DQ928" s="38"/>
      <c r="DR928" s="38"/>
      <c r="DS928" s="38"/>
      <c r="DT928" s="38"/>
      <c r="DU928" s="38"/>
      <c r="DV928" s="38"/>
      <c r="DW928" s="38"/>
      <c r="DX928" s="38"/>
      <c r="DY928" s="38"/>
      <c r="DZ928" s="38"/>
      <c r="EA928" s="38"/>
      <c r="EB928" s="38"/>
      <c r="EC928" s="38"/>
      <c r="ED928" s="38"/>
      <c r="EE928" s="38"/>
      <c r="EF928" s="38"/>
      <c r="EG928" s="38"/>
      <c r="EH928" s="38"/>
      <c r="EI928" s="38"/>
      <c r="EJ928" s="38"/>
      <c r="EK928" s="38"/>
      <c r="EL928" s="38"/>
      <c r="EM928" s="38"/>
      <c r="EN928" s="38"/>
      <c r="EO928" s="38"/>
      <c r="EP928" s="38"/>
      <c r="EQ928" s="38"/>
      <c r="ER928" s="38"/>
      <c r="ES928" s="38"/>
      <c r="ET928" s="38"/>
      <c r="EU928" s="38"/>
      <c r="EV928" s="38"/>
      <c r="EW928" s="38"/>
      <c r="EX928" s="38"/>
      <c r="EY928" s="38"/>
      <c r="EZ928" s="38"/>
      <c r="FA928" s="38"/>
      <c r="FB928" s="38"/>
      <c r="FC928" s="38"/>
      <c r="FD928" s="38"/>
      <c r="FE928" s="38"/>
      <c r="FF928" s="38"/>
      <c r="FG928" s="38"/>
      <c r="FH928" s="38"/>
      <c r="FI928" s="38"/>
      <c r="FJ928" s="38"/>
      <c r="FK928" s="38"/>
      <c r="FL928" s="38"/>
      <c r="FM928" s="38"/>
      <c r="FN928" s="38"/>
      <c r="FO928" s="38"/>
      <c r="FP928" s="38"/>
      <c r="FQ928" s="38"/>
      <c r="FR928" s="38"/>
      <c r="FS928" s="38"/>
      <c r="FT928" s="38"/>
      <c r="FU928" s="38"/>
      <c r="FV928" s="38"/>
      <c r="FW928" s="38"/>
      <c r="FX928" s="38"/>
      <c r="FY928" s="38"/>
      <c r="FZ928" s="38"/>
      <c r="GA928" s="38"/>
      <c r="GB928" s="38"/>
      <c r="GC928" s="38"/>
      <c r="GD928" s="38"/>
      <c r="GE928" s="38"/>
      <c r="GF928" s="38"/>
      <c r="GG928" s="38"/>
      <c r="GH928" s="38"/>
      <c r="GI928" s="38"/>
      <c r="GJ928" s="38"/>
      <c r="GK928" s="38"/>
      <c r="GL928" s="38"/>
      <c r="GM928" s="38"/>
      <c r="GN928" s="38"/>
      <c r="GO928" s="38"/>
      <c r="GP928" s="38"/>
      <c r="GQ928" s="38"/>
      <c r="GR928" s="38"/>
      <c r="GS928" s="38"/>
      <c r="GT928" s="38"/>
      <c r="GU928" s="38"/>
      <c r="GV928" s="38"/>
      <c r="GW928" s="38"/>
      <c r="GX928" s="38"/>
      <c r="GY928" s="38"/>
      <c r="GZ928" s="38"/>
      <c r="HA928" s="38"/>
      <c r="HB928" s="38"/>
      <c r="HC928" s="38"/>
      <c r="HD928" s="38"/>
      <c r="HE928" s="38"/>
      <c r="HF928" s="38"/>
      <c r="HG928" s="38"/>
      <c r="HH928" s="38"/>
      <c r="HI928" s="38"/>
      <c r="HJ928" s="38"/>
      <c r="HK928" s="38"/>
      <c r="HL928" s="38"/>
      <c r="HM928" s="38"/>
      <c r="HN928" s="38"/>
      <c r="HO928" s="38"/>
      <c r="HP928" s="38"/>
      <c r="HQ928" s="38"/>
      <c r="HR928" s="38"/>
      <c r="HS928" s="38"/>
      <c r="HT928" s="38"/>
      <c r="HU928" s="38"/>
      <c r="HV928" s="38"/>
      <c r="HW928" s="38"/>
      <c r="HX928" s="38"/>
      <c r="HY928" s="38"/>
      <c r="HZ928" s="38"/>
      <c r="IA928" s="38"/>
      <c r="IB928" s="38"/>
      <c r="IC928" s="38"/>
      <c r="ID928" s="38"/>
      <c r="IE928" s="38"/>
      <c r="IF928" s="38"/>
      <c r="IG928" s="38"/>
      <c r="IH928" s="38"/>
    </row>
    <row r="929" ht="19.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38"/>
      <c r="DJ929" s="38"/>
      <c r="DK929" s="38"/>
      <c r="DL929" s="38"/>
      <c r="DM929" s="38"/>
      <c r="DN929" s="38"/>
      <c r="DO929" s="38"/>
      <c r="DP929" s="38"/>
      <c r="DQ929" s="38"/>
      <c r="DR929" s="38"/>
      <c r="DS929" s="38"/>
      <c r="DT929" s="38"/>
      <c r="DU929" s="38"/>
      <c r="DV929" s="38"/>
      <c r="DW929" s="38"/>
      <c r="DX929" s="38"/>
      <c r="DY929" s="38"/>
      <c r="DZ929" s="38"/>
      <c r="EA929" s="38"/>
      <c r="EB929" s="38"/>
      <c r="EC929" s="38"/>
      <c r="ED929" s="38"/>
      <c r="EE929" s="38"/>
      <c r="EF929" s="38"/>
      <c r="EG929" s="38"/>
      <c r="EH929" s="38"/>
      <c r="EI929" s="38"/>
      <c r="EJ929" s="38"/>
      <c r="EK929" s="38"/>
      <c r="EL929" s="38"/>
      <c r="EM929" s="38"/>
      <c r="EN929" s="38"/>
      <c r="EO929" s="38"/>
      <c r="EP929" s="38"/>
      <c r="EQ929" s="38"/>
      <c r="ER929" s="38"/>
      <c r="ES929" s="38"/>
      <c r="ET929" s="38"/>
      <c r="EU929" s="38"/>
      <c r="EV929" s="38"/>
      <c r="EW929" s="38"/>
      <c r="EX929" s="38"/>
      <c r="EY929" s="38"/>
      <c r="EZ929" s="38"/>
      <c r="FA929" s="38"/>
      <c r="FB929" s="38"/>
      <c r="FC929" s="38"/>
      <c r="FD929" s="38"/>
      <c r="FE929" s="38"/>
      <c r="FF929" s="38"/>
      <c r="FG929" s="38"/>
      <c r="FH929" s="38"/>
      <c r="FI929" s="38"/>
      <c r="FJ929" s="38"/>
      <c r="FK929" s="38"/>
      <c r="FL929" s="38"/>
      <c r="FM929" s="38"/>
      <c r="FN929" s="38"/>
      <c r="FO929" s="38"/>
      <c r="FP929" s="38"/>
      <c r="FQ929" s="38"/>
      <c r="FR929" s="38"/>
      <c r="FS929" s="38"/>
      <c r="FT929" s="38"/>
      <c r="FU929" s="38"/>
      <c r="FV929" s="38"/>
      <c r="FW929" s="38"/>
      <c r="FX929" s="38"/>
      <c r="FY929" s="38"/>
      <c r="FZ929" s="38"/>
      <c r="GA929" s="38"/>
      <c r="GB929" s="38"/>
      <c r="GC929" s="38"/>
      <c r="GD929" s="38"/>
      <c r="GE929" s="38"/>
      <c r="GF929" s="38"/>
      <c r="GG929" s="38"/>
      <c r="GH929" s="38"/>
      <c r="GI929" s="38"/>
      <c r="GJ929" s="38"/>
      <c r="GK929" s="38"/>
      <c r="GL929" s="38"/>
      <c r="GM929" s="38"/>
      <c r="GN929" s="38"/>
      <c r="GO929" s="38"/>
      <c r="GP929" s="38"/>
      <c r="GQ929" s="38"/>
      <c r="GR929" s="38"/>
      <c r="GS929" s="38"/>
      <c r="GT929" s="38"/>
      <c r="GU929" s="38"/>
      <c r="GV929" s="38"/>
      <c r="GW929" s="38"/>
      <c r="GX929" s="38"/>
      <c r="GY929" s="38"/>
      <c r="GZ929" s="38"/>
      <c r="HA929" s="38"/>
      <c r="HB929" s="38"/>
      <c r="HC929" s="38"/>
      <c r="HD929" s="38"/>
      <c r="HE929" s="38"/>
      <c r="HF929" s="38"/>
      <c r="HG929" s="38"/>
      <c r="HH929" s="38"/>
      <c r="HI929" s="38"/>
      <c r="HJ929" s="38"/>
      <c r="HK929" s="38"/>
      <c r="HL929" s="38"/>
      <c r="HM929" s="38"/>
      <c r="HN929" s="38"/>
      <c r="HO929" s="38"/>
      <c r="HP929" s="38"/>
      <c r="HQ929" s="38"/>
      <c r="HR929" s="38"/>
      <c r="HS929" s="38"/>
      <c r="HT929" s="38"/>
      <c r="HU929" s="38"/>
      <c r="HV929" s="38"/>
      <c r="HW929" s="38"/>
      <c r="HX929" s="38"/>
      <c r="HY929" s="38"/>
      <c r="HZ929" s="38"/>
      <c r="IA929" s="38"/>
      <c r="IB929" s="38"/>
      <c r="IC929" s="38"/>
      <c r="ID929" s="38"/>
      <c r="IE929" s="38"/>
      <c r="IF929" s="38"/>
      <c r="IG929" s="38"/>
      <c r="IH929" s="38"/>
    </row>
    <row r="930" ht="19.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38"/>
      <c r="DJ930" s="38"/>
      <c r="DK930" s="38"/>
      <c r="DL930" s="38"/>
      <c r="DM930" s="38"/>
      <c r="DN930" s="38"/>
      <c r="DO930" s="38"/>
      <c r="DP930" s="38"/>
      <c r="DQ930" s="38"/>
      <c r="DR930" s="38"/>
      <c r="DS930" s="38"/>
      <c r="DT930" s="38"/>
      <c r="DU930" s="38"/>
      <c r="DV930" s="38"/>
      <c r="DW930" s="38"/>
      <c r="DX930" s="38"/>
      <c r="DY930" s="38"/>
      <c r="DZ930" s="38"/>
      <c r="EA930" s="38"/>
      <c r="EB930" s="38"/>
      <c r="EC930" s="38"/>
      <c r="ED930" s="38"/>
      <c r="EE930" s="38"/>
      <c r="EF930" s="38"/>
      <c r="EG930" s="38"/>
      <c r="EH930" s="38"/>
      <c r="EI930" s="38"/>
      <c r="EJ930" s="38"/>
      <c r="EK930" s="38"/>
      <c r="EL930" s="38"/>
      <c r="EM930" s="38"/>
      <c r="EN930" s="38"/>
      <c r="EO930" s="38"/>
      <c r="EP930" s="38"/>
      <c r="EQ930" s="38"/>
      <c r="ER930" s="38"/>
      <c r="ES930" s="38"/>
      <c r="ET930" s="38"/>
      <c r="EU930" s="38"/>
      <c r="EV930" s="38"/>
      <c r="EW930" s="38"/>
      <c r="EX930" s="38"/>
      <c r="EY930" s="38"/>
      <c r="EZ930" s="38"/>
      <c r="FA930" s="38"/>
      <c r="FB930" s="38"/>
      <c r="FC930" s="38"/>
      <c r="FD930" s="38"/>
      <c r="FE930" s="38"/>
      <c r="FF930" s="38"/>
      <c r="FG930" s="38"/>
      <c r="FH930" s="38"/>
      <c r="FI930" s="38"/>
      <c r="FJ930" s="38"/>
      <c r="FK930" s="38"/>
      <c r="FL930" s="38"/>
      <c r="FM930" s="38"/>
      <c r="FN930" s="38"/>
      <c r="FO930" s="38"/>
      <c r="FP930" s="38"/>
      <c r="FQ930" s="38"/>
      <c r="FR930" s="38"/>
      <c r="FS930" s="38"/>
      <c r="FT930" s="38"/>
      <c r="FU930" s="38"/>
      <c r="FV930" s="38"/>
      <c r="FW930" s="38"/>
      <c r="FX930" s="38"/>
      <c r="FY930" s="38"/>
      <c r="FZ930" s="38"/>
      <c r="GA930" s="38"/>
      <c r="GB930" s="38"/>
      <c r="GC930" s="38"/>
      <c r="GD930" s="38"/>
      <c r="GE930" s="38"/>
      <c r="GF930" s="38"/>
      <c r="GG930" s="38"/>
      <c r="GH930" s="38"/>
      <c r="GI930" s="38"/>
      <c r="GJ930" s="38"/>
      <c r="GK930" s="38"/>
      <c r="GL930" s="38"/>
      <c r="GM930" s="38"/>
      <c r="GN930" s="38"/>
      <c r="GO930" s="38"/>
      <c r="GP930" s="38"/>
      <c r="GQ930" s="38"/>
      <c r="GR930" s="38"/>
      <c r="GS930" s="38"/>
      <c r="GT930" s="38"/>
      <c r="GU930" s="38"/>
      <c r="GV930" s="38"/>
      <c r="GW930" s="38"/>
      <c r="GX930" s="38"/>
      <c r="GY930" s="38"/>
      <c r="GZ930" s="38"/>
      <c r="HA930" s="38"/>
      <c r="HB930" s="38"/>
      <c r="HC930" s="38"/>
      <c r="HD930" s="38"/>
      <c r="HE930" s="38"/>
      <c r="HF930" s="38"/>
      <c r="HG930" s="38"/>
      <c r="HH930" s="38"/>
      <c r="HI930" s="38"/>
      <c r="HJ930" s="38"/>
      <c r="HK930" s="38"/>
      <c r="HL930" s="38"/>
      <c r="HM930" s="38"/>
      <c r="HN930" s="38"/>
      <c r="HO930" s="38"/>
      <c r="HP930" s="38"/>
      <c r="HQ930" s="38"/>
      <c r="HR930" s="38"/>
      <c r="HS930" s="38"/>
      <c r="HT930" s="38"/>
      <c r="HU930" s="38"/>
      <c r="HV930" s="38"/>
      <c r="HW930" s="38"/>
      <c r="HX930" s="38"/>
      <c r="HY930" s="38"/>
      <c r="HZ930" s="38"/>
      <c r="IA930" s="38"/>
      <c r="IB930" s="38"/>
      <c r="IC930" s="38"/>
      <c r="ID930" s="38"/>
      <c r="IE930" s="38"/>
      <c r="IF930" s="38"/>
      <c r="IG930" s="38"/>
      <c r="IH930" s="38"/>
    </row>
    <row r="931" ht="19.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38"/>
      <c r="DJ931" s="38"/>
      <c r="DK931" s="38"/>
      <c r="DL931" s="38"/>
      <c r="DM931" s="38"/>
      <c r="DN931" s="38"/>
      <c r="DO931" s="38"/>
      <c r="DP931" s="38"/>
      <c r="DQ931" s="38"/>
      <c r="DR931" s="38"/>
      <c r="DS931" s="38"/>
      <c r="DT931" s="38"/>
      <c r="DU931" s="38"/>
      <c r="DV931" s="38"/>
      <c r="DW931" s="38"/>
      <c r="DX931" s="38"/>
      <c r="DY931" s="38"/>
      <c r="DZ931" s="38"/>
      <c r="EA931" s="38"/>
      <c r="EB931" s="38"/>
      <c r="EC931" s="38"/>
      <c r="ED931" s="38"/>
      <c r="EE931" s="38"/>
      <c r="EF931" s="38"/>
      <c r="EG931" s="38"/>
      <c r="EH931" s="38"/>
      <c r="EI931" s="38"/>
      <c r="EJ931" s="38"/>
      <c r="EK931" s="38"/>
      <c r="EL931" s="38"/>
      <c r="EM931" s="38"/>
      <c r="EN931" s="38"/>
      <c r="EO931" s="38"/>
      <c r="EP931" s="38"/>
      <c r="EQ931" s="38"/>
      <c r="ER931" s="38"/>
      <c r="ES931" s="38"/>
      <c r="ET931" s="38"/>
      <c r="EU931" s="38"/>
      <c r="EV931" s="38"/>
      <c r="EW931" s="38"/>
      <c r="EX931" s="38"/>
      <c r="EY931" s="38"/>
      <c r="EZ931" s="38"/>
      <c r="FA931" s="38"/>
      <c r="FB931" s="38"/>
      <c r="FC931" s="38"/>
      <c r="FD931" s="38"/>
      <c r="FE931" s="38"/>
      <c r="FF931" s="38"/>
      <c r="FG931" s="38"/>
      <c r="FH931" s="38"/>
      <c r="FI931" s="38"/>
      <c r="FJ931" s="38"/>
      <c r="FK931" s="38"/>
      <c r="FL931" s="38"/>
      <c r="FM931" s="38"/>
      <c r="FN931" s="38"/>
      <c r="FO931" s="38"/>
      <c r="FP931" s="38"/>
      <c r="FQ931" s="38"/>
      <c r="FR931" s="38"/>
      <c r="FS931" s="38"/>
      <c r="FT931" s="38"/>
      <c r="FU931" s="38"/>
      <c r="FV931" s="38"/>
      <c r="FW931" s="38"/>
      <c r="FX931" s="38"/>
      <c r="FY931" s="38"/>
      <c r="FZ931" s="38"/>
      <c r="GA931" s="38"/>
      <c r="GB931" s="38"/>
      <c r="GC931" s="38"/>
      <c r="GD931" s="38"/>
      <c r="GE931" s="38"/>
      <c r="GF931" s="38"/>
      <c r="GG931" s="38"/>
      <c r="GH931" s="38"/>
      <c r="GI931" s="38"/>
      <c r="GJ931" s="38"/>
      <c r="GK931" s="38"/>
      <c r="GL931" s="38"/>
      <c r="GM931" s="38"/>
      <c r="GN931" s="38"/>
      <c r="GO931" s="38"/>
      <c r="GP931" s="38"/>
      <c r="GQ931" s="38"/>
      <c r="GR931" s="38"/>
      <c r="GS931" s="38"/>
      <c r="GT931" s="38"/>
      <c r="GU931" s="38"/>
      <c r="GV931" s="38"/>
      <c r="GW931" s="38"/>
      <c r="GX931" s="38"/>
      <c r="GY931" s="38"/>
      <c r="GZ931" s="38"/>
      <c r="HA931" s="38"/>
      <c r="HB931" s="38"/>
      <c r="HC931" s="38"/>
      <c r="HD931" s="38"/>
      <c r="HE931" s="38"/>
      <c r="HF931" s="38"/>
      <c r="HG931" s="38"/>
      <c r="HH931" s="38"/>
      <c r="HI931" s="38"/>
      <c r="HJ931" s="38"/>
      <c r="HK931" s="38"/>
      <c r="HL931" s="38"/>
      <c r="HM931" s="38"/>
      <c r="HN931" s="38"/>
      <c r="HO931" s="38"/>
      <c r="HP931" s="38"/>
      <c r="HQ931" s="38"/>
      <c r="HR931" s="38"/>
      <c r="HS931" s="38"/>
      <c r="HT931" s="38"/>
      <c r="HU931" s="38"/>
      <c r="HV931" s="38"/>
      <c r="HW931" s="38"/>
      <c r="HX931" s="38"/>
      <c r="HY931" s="38"/>
      <c r="HZ931" s="38"/>
      <c r="IA931" s="38"/>
      <c r="IB931" s="38"/>
      <c r="IC931" s="38"/>
      <c r="ID931" s="38"/>
      <c r="IE931" s="38"/>
      <c r="IF931" s="38"/>
      <c r="IG931" s="38"/>
      <c r="IH931" s="38"/>
    </row>
    <row r="932" ht="19.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38"/>
      <c r="DJ932" s="38"/>
      <c r="DK932" s="38"/>
      <c r="DL932" s="38"/>
      <c r="DM932" s="38"/>
      <c r="DN932" s="38"/>
      <c r="DO932" s="38"/>
      <c r="DP932" s="38"/>
      <c r="DQ932" s="38"/>
      <c r="DR932" s="38"/>
      <c r="DS932" s="38"/>
      <c r="DT932" s="38"/>
      <c r="DU932" s="38"/>
      <c r="DV932" s="38"/>
      <c r="DW932" s="38"/>
      <c r="DX932" s="38"/>
      <c r="DY932" s="38"/>
      <c r="DZ932" s="38"/>
      <c r="EA932" s="38"/>
      <c r="EB932" s="38"/>
      <c r="EC932" s="38"/>
      <c r="ED932" s="38"/>
      <c r="EE932" s="38"/>
      <c r="EF932" s="38"/>
      <c r="EG932" s="38"/>
      <c r="EH932" s="38"/>
      <c r="EI932" s="38"/>
      <c r="EJ932" s="38"/>
      <c r="EK932" s="38"/>
      <c r="EL932" s="38"/>
      <c r="EM932" s="38"/>
      <c r="EN932" s="38"/>
      <c r="EO932" s="38"/>
      <c r="EP932" s="38"/>
      <c r="EQ932" s="38"/>
      <c r="ER932" s="38"/>
      <c r="ES932" s="38"/>
      <c r="ET932" s="38"/>
      <c r="EU932" s="38"/>
      <c r="EV932" s="38"/>
      <c r="EW932" s="38"/>
      <c r="EX932" s="38"/>
      <c r="EY932" s="38"/>
      <c r="EZ932" s="38"/>
      <c r="FA932" s="38"/>
      <c r="FB932" s="38"/>
      <c r="FC932" s="38"/>
      <c r="FD932" s="38"/>
      <c r="FE932" s="38"/>
      <c r="FF932" s="38"/>
      <c r="FG932" s="38"/>
      <c r="FH932" s="38"/>
      <c r="FI932" s="38"/>
      <c r="FJ932" s="38"/>
      <c r="FK932" s="38"/>
      <c r="FL932" s="38"/>
      <c r="FM932" s="38"/>
      <c r="FN932" s="38"/>
      <c r="FO932" s="38"/>
      <c r="FP932" s="38"/>
      <c r="FQ932" s="38"/>
      <c r="FR932" s="38"/>
      <c r="FS932" s="38"/>
      <c r="FT932" s="38"/>
      <c r="FU932" s="38"/>
      <c r="FV932" s="38"/>
      <c r="FW932" s="38"/>
      <c r="FX932" s="38"/>
      <c r="FY932" s="38"/>
      <c r="FZ932" s="38"/>
      <c r="GA932" s="38"/>
      <c r="GB932" s="38"/>
      <c r="GC932" s="38"/>
      <c r="GD932" s="38"/>
      <c r="GE932" s="38"/>
      <c r="GF932" s="38"/>
      <c r="GG932" s="38"/>
      <c r="GH932" s="38"/>
      <c r="GI932" s="38"/>
      <c r="GJ932" s="38"/>
      <c r="GK932" s="38"/>
      <c r="GL932" s="38"/>
      <c r="GM932" s="38"/>
      <c r="GN932" s="38"/>
      <c r="GO932" s="38"/>
      <c r="GP932" s="38"/>
      <c r="GQ932" s="38"/>
      <c r="GR932" s="38"/>
      <c r="GS932" s="38"/>
      <c r="GT932" s="38"/>
      <c r="GU932" s="38"/>
      <c r="GV932" s="38"/>
      <c r="GW932" s="38"/>
      <c r="GX932" s="38"/>
      <c r="GY932" s="38"/>
      <c r="GZ932" s="38"/>
      <c r="HA932" s="38"/>
      <c r="HB932" s="38"/>
      <c r="HC932" s="38"/>
      <c r="HD932" s="38"/>
      <c r="HE932" s="38"/>
      <c r="HF932" s="38"/>
      <c r="HG932" s="38"/>
      <c r="HH932" s="38"/>
      <c r="HI932" s="38"/>
      <c r="HJ932" s="38"/>
      <c r="HK932" s="38"/>
      <c r="HL932" s="38"/>
      <c r="HM932" s="38"/>
      <c r="HN932" s="38"/>
      <c r="HO932" s="38"/>
      <c r="HP932" s="38"/>
      <c r="HQ932" s="38"/>
      <c r="HR932" s="38"/>
      <c r="HS932" s="38"/>
      <c r="HT932" s="38"/>
      <c r="HU932" s="38"/>
      <c r="HV932" s="38"/>
      <c r="HW932" s="38"/>
      <c r="HX932" s="38"/>
      <c r="HY932" s="38"/>
      <c r="HZ932" s="38"/>
      <c r="IA932" s="38"/>
      <c r="IB932" s="38"/>
      <c r="IC932" s="38"/>
      <c r="ID932" s="38"/>
      <c r="IE932" s="38"/>
      <c r="IF932" s="38"/>
      <c r="IG932" s="38"/>
      <c r="IH932" s="38"/>
    </row>
    <row r="933" ht="19.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38"/>
      <c r="DJ933" s="38"/>
      <c r="DK933" s="38"/>
      <c r="DL933" s="38"/>
      <c r="DM933" s="38"/>
      <c r="DN933" s="38"/>
      <c r="DO933" s="38"/>
      <c r="DP933" s="38"/>
      <c r="DQ933" s="38"/>
      <c r="DR933" s="38"/>
      <c r="DS933" s="38"/>
      <c r="DT933" s="38"/>
      <c r="DU933" s="38"/>
      <c r="DV933" s="38"/>
      <c r="DW933" s="38"/>
      <c r="DX933" s="38"/>
      <c r="DY933" s="38"/>
      <c r="DZ933" s="38"/>
      <c r="EA933" s="38"/>
      <c r="EB933" s="38"/>
      <c r="EC933" s="38"/>
      <c r="ED933" s="38"/>
      <c r="EE933" s="38"/>
      <c r="EF933" s="38"/>
      <c r="EG933" s="38"/>
      <c r="EH933" s="38"/>
      <c r="EI933" s="38"/>
      <c r="EJ933" s="38"/>
      <c r="EK933" s="38"/>
      <c r="EL933" s="38"/>
      <c r="EM933" s="38"/>
      <c r="EN933" s="38"/>
      <c r="EO933" s="38"/>
      <c r="EP933" s="38"/>
      <c r="EQ933" s="38"/>
      <c r="ER933" s="38"/>
      <c r="ES933" s="38"/>
      <c r="ET933" s="38"/>
      <c r="EU933" s="38"/>
      <c r="EV933" s="38"/>
      <c r="EW933" s="38"/>
      <c r="EX933" s="38"/>
      <c r="EY933" s="38"/>
      <c r="EZ933" s="38"/>
      <c r="FA933" s="38"/>
      <c r="FB933" s="38"/>
      <c r="FC933" s="38"/>
      <c r="FD933" s="38"/>
      <c r="FE933" s="38"/>
      <c r="FF933" s="38"/>
      <c r="FG933" s="38"/>
      <c r="FH933" s="38"/>
      <c r="FI933" s="38"/>
      <c r="FJ933" s="38"/>
      <c r="FK933" s="38"/>
      <c r="FL933" s="38"/>
      <c r="FM933" s="38"/>
      <c r="FN933" s="38"/>
      <c r="FO933" s="38"/>
      <c r="FP933" s="38"/>
      <c r="FQ933" s="38"/>
      <c r="FR933" s="38"/>
      <c r="FS933" s="38"/>
      <c r="FT933" s="38"/>
      <c r="FU933" s="38"/>
      <c r="FV933" s="38"/>
      <c r="FW933" s="38"/>
      <c r="FX933" s="38"/>
      <c r="FY933" s="38"/>
      <c r="FZ933" s="38"/>
      <c r="GA933" s="38"/>
      <c r="GB933" s="38"/>
      <c r="GC933" s="38"/>
      <c r="GD933" s="38"/>
      <c r="GE933" s="38"/>
      <c r="GF933" s="38"/>
      <c r="GG933" s="38"/>
      <c r="GH933" s="38"/>
      <c r="GI933" s="38"/>
      <c r="GJ933" s="38"/>
      <c r="GK933" s="38"/>
      <c r="GL933" s="38"/>
      <c r="GM933" s="38"/>
      <c r="GN933" s="38"/>
      <c r="GO933" s="38"/>
      <c r="GP933" s="38"/>
      <c r="GQ933" s="38"/>
      <c r="GR933" s="38"/>
      <c r="GS933" s="38"/>
      <c r="GT933" s="38"/>
      <c r="GU933" s="38"/>
      <c r="GV933" s="38"/>
      <c r="GW933" s="38"/>
      <c r="GX933" s="38"/>
      <c r="GY933" s="38"/>
      <c r="GZ933" s="38"/>
      <c r="HA933" s="38"/>
      <c r="HB933" s="38"/>
      <c r="HC933" s="38"/>
      <c r="HD933" s="38"/>
      <c r="HE933" s="38"/>
      <c r="HF933" s="38"/>
      <c r="HG933" s="38"/>
      <c r="HH933" s="38"/>
      <c r="HI933" s="38"/>
      <c r="HJ933" s="38"/>
      <c r="HK933" s="38"/>
      <c r="HL933" s="38"/>
      <c r="HM933" s="38"/>
      <c r="HN933" s="38"/>
      <c r="HO933" s="38"/>
      <c r="HP933" s="38"/>
      <c r="HQ933" s="38"/>
      <c r="HR933" s="38"/>
      <c r="HS933" s="38"/>
      <c r="HT933" s="38"/>
      <c r="HU933" s="38"/>
      <c r="HV933" s="38"/>
      <c r="HW933" s="38"/>
      <c r="HX933" s="38"/>
      <c r="HY933" s="38"/>
      <c r="HZ933" s="38"/>
      <c r="IA933" s="38"/>
      <c r="IB933" s="38"/>
      <c r="IC933" s="38"/>
      <c r="ID933" s="38"/>
      <c r="IE933" s="38"/>
      <c r="IF933" s="38"/>
      <c r="IG933" s="38"/>
      <c r="IH933" s="38"/>
    </row>
    <row r="934" ht="19.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38"/>
      <c r="DJ934" s="38"/>
      <c r="DK934" s="38"/>
      <c r="DL934" s="38"/>
      <c r="DM934" s="38"/>
      <c r="DN934" s="38"/>
      <c r="DO934" s="38"/>
      <c r="DP934" s="38"/>
      <c r="DQ934" s="38"/>
      <c r="DR934" s="38"/>
      <c r="DS934" s="38"/>
      <c r="DT934" s="38"/>
      <c r="DU934" s="38"/>
      <c r="DV934" s="38"/>
      <c r="DW934" s="38"/>
      <c r="DX934" s="38"/>
      <c r="DY934" s="38"/>
      <c r="DZ934" s="38"/>
      <c r="EA934" s="38"/>
      <c r="EB934" s="38"/>
      <c r="EC934" s="38"/>
      <c r="ED934" s="38"/>
      <c r="EE934" s="38"/>
      <c r="EF934" s="38"/>
      <c r="EG934" s="38"/>
      <c r="EH934" s="38"/>
      <c r="EI934" s="38"/>
      <c r="EJ934" s="38"/>
      <c r="EK934" s="38"/>
      <c r="EL934" s="38"/>
      <c r="EM934" s="38"/>
      <c r="EN934" s="38"/>
      <c r="EO934" s="38"/>
      <c r="EP934" s="38"/>
      <c r="EQ934" s="38"/>
      <c r="ER934" s="38"/>
      <c r="ES934" s="38"/>
      <c r="ET934" s="38"/>
      <c r="EU934" s="38"/>
      <c r="EV934" s="38"/>
      <c r="EW934" s="38"/>
      <c r="EX934" s="38"/>
      <c r="EY934" s="38"/>
      <c r="EZ934" s="38"/>
      <c r="FA934" s="38"/>
      <c r="FB934" s="38"/>
      <c r="FC934" s="38"/>
      <c r="FD934" s="38"/>
      <c r="FE934" s="38"/>
      <c r="FF934" s="38"/>
      <c r="FG934" s="38"/>
      <c r="FH934" s="38"/>
      <c r="FI934" s="38"/>
      <c r="FJ934" s="38"/>
      <c r="FK934" s="38"/>
      <c r="FL934" s="38"/>
      <c r="FM934" s="38"/>
      <c r="FN934" s="38"/>
      <c r="FO934" s="38"/>
      <c r="FP934" s="38"/>
      <c r="FQ934" s="38"/>
      <c r="FR934" s="38"/>
      <c r="FS934" s="38"/>
      <c r="FT934" s="38"/>
      <c r="FU934" s="38"/>
      <c r="FV934" s="38"/>
      <c r="FW934" s="38"/>
      <c r="FX934" s="38"/>
      <c r="FY934" s="38"/>
      <c r="FZ934" s="38"/>
      <c r="GA934" s="38"/>
      <c r="GB934" s="38"/>
      <c r="GC934" s="38"/>
      <c r="GD934" s="38"/>
      <c r="GE934" s="38"/>
      <c r="GF934" s="38"/>
      <c r="GG934" s="38"/>
      <c r="GH934" s="38"/>
      <c r="GI934" s="38"/>
      <c r="GJ934" s="38"/>
      <c r="GK934" s="38"/>
      <c r="GL934" s="38"/>
      <c r="GM934" s="38"/>
      <c r="GN934" s="38"/>
      <c r="GO934" s="38"/>
      <c r="GP934" s="38"/>
      <c r="GQ934" s="38"/>
      <c r="GR934" s="38"/>
      <c r="GS934" s="38"/>
      <c r="GT934" s="38"/>
      <c r="GU934" s="38"/>
      <c r="GV934" s="38"/>
      <c r="GW934" s="38"/>
      <c r="GX934" s="38"/>
      <c r="GY934" s="38"/>
      <c r="GZ934" s="38"/>
      <c r="HA934" s="38"/>
      <c r="HB934" s="38"/>
      <c r="HC934" s="38"/>
      <c r="HD934" s="38"/>
      <c r="HE934" s="38"/>
      <c r="HF934" s="38"/>
      <c r="HG934" s="38"/>
      <c r="HH934" s="38"/>
      <c r="HI934" s="38"/>
      <c r="HJ934" s="38"/>
      <c r="HK934" s="38"/>
      <c r="HL934" s="38"/>
      <c r="HM934" s="38"/>
      <c r="HN934" s="38"/>
      <c r="HO934" s="38"/>
      <c r="HP934" s="38"/>
      <c r="HQ934" s="38"/>
      <c r="HR934" s="38"/>
      <c r="HS934" s="38"/>
      <c r="HT934" s="38"/>
      <c r="HU934" s="38"/>
      <c r="HV934" s="38"/>
      <c r="HW934" s="38"/>
      <c r="HX934" s="38"/>
      <c r="HY934" s="38"/>
      <c r="HZ934" s="38"/>
      <c r="IA934" s="38"/>
      <c r="IB934" s="38"/>
      <c r="IC934" s="38"/>
      <c r="ID934" s="38"/>
      <c r="IE934" s="38"/>
      <c r="IF934" s="38"/>
      <c r="IG934" s="38"/>
      <c r="IH934" s="38"/>
    </row>
    <row r="935" ht="19.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38"/>
      <c r="DJ935" s="38"/>
      <c r="DK935" s="38"/>
      <c r="DL935" s="38"/>
      <c r="DM935" s="38"/>
      <c r="DN935" s="38"/>
      <c r="DO935" s="38"/>
      <c r="DP935" s="38"/>
      <c r="DQ935" s="38"/>
      <c r="DR935" s="38"/>
      <c r="DS935" s="38"/>
      <c r="DT935" s="38"/>
      <c r="DU935" s="38"/>
      <c r="DV935" s="38"/>
      <c r="DW935" s="38"/>
      <c r="DX935" s="38"/>
      <c r="DY935" s="38"/>
      <c r="DZ935" s="38"/>
      <c r="EA935" s="38"/>
      <c r="EB935" s="38"/>
      <c r="EC935" s="38"/>
      <c r="ED935" s="38"/>
      <c r="EE935" s="38"/>
      <c r="EF935" s="38"/>
      <c r="EG935" s="38"/>
      <c r="EH935" s="38"/>
      <c r="EI935" s="38"/>
      <c r="EJ935" s="38"/>
      <c r="EK935" s="38"/>
      <c r="EL935" s="38"/>
      <c r="EM935" s="38"/>
      <c r="EN935" s="38"/>
      <c r="EO935" s="38"/>
      <c r="EP935" s="38"/>
      <c r="EQ935" s="38"/>
      <c r="ER935" s="38"/>
      <c r="ES935" s="38"/>
      <c r="ET935" s="38"/>
      <c r="EU935" s="38"/>
      <c r="EV935" s="38"/>
      <c r="EW935" s="38"/>
      <c r="EX935" s="38"/>
      <c r="EY935" s="38"/>
      <c r="EZ935" s="38"/>
      <c r="FA935" s="38"/>
      <c r="FB935" s="38"/>
      <c r="FC935" s="38"/>
      <c r="FD935" s="38"/>
      <c r="FE935" s="38"/>
      <c r="FF935" s="38"/>
      <c r="FG935" s="38"/>
      <c r="FH935" s="38"/>
      <c r="FI935" s="38"/>
      <c r="FJ935" s="38"/>
      <c r="FK935" s="38"/>
      <c r="FL935" s="38"/>
      <c r="FM935" s="38"/>
      <c r="FN935" s="38"/>
      <c r="FO935" s="38"/>
      <c r="FP935" s="38"/>
      <c r="FQ935" s="38"/>
      <c r="FR935" s="38"/>
      <c r="FS935" s="38"/>
      <c r="FT935" s="38"/>
      <c r="FU935" s="38"/>
      <c r="FV935" s="38"/>
      <c r="FW935" s="38"/>
      <c r="FX935" s="38"/>
      <c r="FY935" s="38"/>
      <c r="FZ935" s="38"/>
      <c r="GA935" s="38"/>
      <c r="GB935" s="38"/>
      <c r="GC935" s="38"/>
      <c r="GD935" s="38"/>
      <c r="GE935" s="38"/>
      <c r="GF935" s="38"/>
      <c r="GG935" s="38"/>
      <c r="GH935" s="38"/>
      <c r="GI935" s="38"/>
      <c r="GJ935" s="38"/>
      <c r="GK935" s="38"/>
      <c r="GL935" s="38"/>
      <c r="GM935" s="38"/>
      <c r="GN935" s="38"/>
      <c r="GO935" s="38"/>
      <c r="GP935" s="38"/>
      <c r="GQ935" s="38"/>
      <c r="GR935" s="38"/>
      <c r="GS935" s="38"/>
      <c r="GT935" s="38"/>
      <c r="GU935" s="38"/>
      <c r="GV935" s="38"/>
      <c r="GW935" s="38"/>
      <c r="GX935" s="38"/>
      <c r="GY935" s="38"/>
      <c r="GZ935" s="38"/>
      <c r="HA935" s="38"/>
      <c r="HB935" s="38"/>
      <c r="HC935" s="38"/>
      <c r="HD935" s="38"/>
      <c r="HE935" s="38"/>
      <c r="HF935" s="38"/>
      <c r="HG935" s="38"/>
      <c r="HH935" s="38"/>
      <c r="HI935" s="38"/>
      <c r="HJ935" s="38"/>
      <c r="HK935" s="38"/>
      <c r="HL935" s="38"/>
      <c r="HM935" s="38"/>
      <c r="HN935" s="38"/>
      <c r="HO935" s="38"/>
      <c r="HP935" s="38"/>
      <c r="HQ935" s="38"/>
      <c r="HR935" s="38"/>
      <c r="HS935" s="38"/>
      <c r="HT935" s="38"/>
      <c r="HU935" s="38"/>
      <c r="HV935" s="38"/>
      <c r="HW935" s="38"/>
      <c r="HX935" s="38"/>
      <c r="HY935" s="38"/>
      <c r="HZ935" s="38"/>
      <c r="IA935" s="38"/>
      <c r="IB935" s="38"/>
      <c r="IC935" s="38"/>
      <c r="ID935" s="38"/>
      <c r="IE935" s="38"/>
      <c r="IF935" s="38"/>
      <c r="IG935" s="38"/>
      <c r="IH935" s="38"/>
    </row>
    <row r="936" ht="19.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38"/>
      <c r="DJ936" s="38"/>
      <c r="DK936" s="38"/>
      <c r="DL936" s="38"/>
      <c r="DM936" s="38"/>
      <c r="DN936" s="38"/>
      <c r="DO936" s="38"/>
      <c r="DP936" s="38"/>
      <c r="DQ936" s="38"/>
      <c r="DR936" s="38"/>
      <c r="DS936" s="38"/>
      <c r="DT936" s="38"/>
      <c r="DU936" s="38"/>
      <c r="DV936" s="38"/>
      <c r="DW936" s="38"/>
      <c r="DX936" s="38"/>
      <c r="DY936" s="38"/>
      <c r="DZ936" s="38"/>
      <c r="EA936" s="38"/>
      <c r="EB936" s="38"/>
      <c r="EC936" s="38"/>
      <c r="ED936" s="38"/>
      <c r="EE936" s="38"/>
      <c r="EF936" s="38"/>
      <c r="EG936" s="38"/>
      <c r="EH936" s="38"/>
      <c r="EI936" s="38"/>
      <c r="EJ936" s="38"/>
      <c r="EK936" s="38"/>
      <c r="EL936" s="38"/>
      <c r="EM936" s="38"/>
      <c r="EN936" s="38"/>
      <c r="EO936" s="38"/>
      <c r="EP936" s="38"/>
      <c r="EQ936" s="38"/>
      <c r="ER936" s="38"/>
      <c r="ES936" s="38"/>
      <c r="ET936" s="38"/>
      <c r="EU936" s="38"/>
      <c r="EV936" s="38"/>
      <c r="EW936" s="38"/>
      <c r="EX936" s="38"/>
      <c r="EY936" s="38"/>
      <c r="EZ936" s="38"/>
      <c r="FA936" s="38"/>
      <c r="FB936" s="38"/>
      <c r="FC936" s="38"/>
      <c r="FD936" s="38"/>
      <c r="FE936" s="38"/>
      <c r="FF936" s="38"/>
      <c r="FG936" s="38"/>
      <c r="FH936" s="38"/>
      <c r="FI936" s="38"/>
      <c r="FJ936" s="38"/>
      <c r="FK936" s="38"/>
      <c r="FL936" s="38"/>
      <c r="FM936" s="38"/>
      <c r="FN936" s="38"/>
      <c r="FO936" s="38"/>
      <c r="FP936" s="38"/>
      <c r="FQ936" s="38"/>
      <c r="FR936" s="38"/>
      <c r="FS936" s="38"/>
      <c r="FT936" s="38"/>
      <c r="FU936" s="38"/>
      <c r="FV936" s="38"/>
      <c r="FW936" s="38"/>
      <c r="FX936" s="38"/>
      <c r="FY936" s="38"/>
      <c r="FZ936" s="38"/>
      <c r="GA936" s="38"/>
      <c r="GB936" s="38"/>
      <c r="GC936" s="38"/>
      <c r="GD936" s="38"/>
      <c r="GE936" s="38"/>
      <c r="GF936" s="38"/>
      <c r="GG936" s="38"/>
      <c r="GH936" s="38"/>
      <c r="GI936" s="38"/>
      <c r="GJ936" s="38"/>
      <c r="GK936" s="38"/>
      <c r="GL936" s="38"/>
      <c r="GM936" s="38"/>
      <c r="GN936" s="38"/>
      <c r="GO936" s="38"/>
      <c r="GP936" s="38"/>
      <c r="GQ936" s="38"/>
      <c r="GR936" s="38"/>
      <c r="GS936" s="38"/>
      <c r="GT936" s="38"/>
      <c r="GU936" s="38"/>
      <c r="GV936" s="38"/>
      <c r="GW936" s="38"/>
      <c r="GX936" s="38"/>
      <c r="GY936" s="38"/>
      <c r="GZ936" s="38"/>
      <c r="HA936" s="38"/>
      <c r="HB936" s="38"/>
      <c r="HC936" s="38"/>
      <c r="HD936" s="38"/>
      <c r="HE936" s="38"/>
      <c r="HF936" s="38"/>
      <c r="HG936" s="38"/>
      <c r="HH936" s="38"/>
      <c r="HI936" s="38"/>
      <c r="HJ936" s="38"/>
      <c r="HK936" s="38"/>
      <c r="HL936" s="38"/>
      <c r="HM936" s="38"/>
      <c r="HN936" s="38"/>
      <c r="HO936" s="38"/>
      <c r="HP936" s="38"/>
      <c r="HQ936" s="38"/>
      <c r="HR936" s="38"/>
      <c r="HS936" s="38"/>
      <c r="HT936" s="38"/>
      <c r="HU936" s="38"/>
      <c r="HV936" s="38"/>
      <c r="HW936" s="38"/>
      <c r="HX936" s="38"/>
      <c r="HY936" s="38"/>
      <c r="HZ936" s="38"/>
      <c r="IA936" s="38"/>
      <c r="IB936" s="38"/>
      <c r="IC936" s="38"/>
      <c r="ID936" s="38"/>
      <c r="IE936" s="38"/>
      <c r="IF936" s="38"/>
      <c r="IG936" s="38"/>
      <c r="IH936" s="38"/>
    </row>
    <row r="937" ht="19.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38"/>
      <c r="DJ937" s="38"/>
      <c r="DK937" s="38"/>
      <c r="DL937" s="38"/>
      <c r="DM937" s="38"/>
      <c r="DN937" s="38"/>
      <c r="DO937" s="38"/>
      <c r="DP937" s="38"/>
      <c r="DQ937" s="38"/>
      <c r="DR937" s="38"/>
      <c r="DS937" s="38"/>
      <c r="DT937" s="38"/>
      <c r="DU937" s="38"/>
      <c r="DV937" s="38"/>
      <c r="DW937" s="38"/>
      <c r="DX937" s="38"/>
      <c r="DY937" s="38"/>
      <c r="DZ937" s="38"/>
      <c r="EA937" s="38"/>
      <c r="EB937" s="38"/>
      <c r="EC937" s="38"/>
      <c r="ED937" s="38"/>
      <c r="EE937" s="38"/>
      <c r="EF937" s="38"/>
      <c r="EG937" s="38"/>
      <c r="EH937" s="38"/>
      <c r="EI937" s="38"/>
      <c r="EJ937" s="38"/>
      <c r="EK937" s="38"/>
      <c r="EL937" s="38"/>
      <c r="EM937" s="38"/>
      <c r="EN937" s="38"/>
      <c r="EO937" s="38"/>
      <c r="EP937" s="38"/>
      <c r="EQ937" s="38"/>
      <c r="ER937" s="38"/>
      <c r="ES937" s="38"/>
      <c r="ET937" s="38"/>
      <c r="EU937" s="38"/>
      <c r="EV937" s="38"/>
      <c r="EW937" s="38"/>
      <c r="EX937" s="38"/>
      <c r="EY937" s="38"/>
      <c r="EZ937" s="38"/>
      <c r="FA937" s="38"/>
      <c r="FB937" s="38"/>
      <c r="FC937" s="38"/>
      <c r="FD937" s="38"/>
      <c r="FE937" s="38"/>
      <c r="FF937" s="38"/>
      <c r="FG937" s="38"/>
      <c r="FH937" s="38"/>
      <c r="FI937" s="38"/>
      <c r="FJ937" s="38"/>
      <c r="FK937" s="38"/>
      <c r="FL937" s="38"/>
      <c r="FM937" s="38"/>
      <c r="FN937" s="38"/>
      <c r="FO937" s="38"/>
      <c r="FP937" s="38"/>
      <c r="FQ937" s="38"/>
      <c r="FR937" s="38"/>
      <c r="FS937" s="38"/>
      <c r="FT937" s="38"/>
      <c r="FU937" s="38"/>
      <c r="FV937" s="38"/>
      <c r="FW937" s="38"/>
      <c r="FX937" s="38"/>
      <c r="FY937" s="38"/>
      <c r="FZ937" s="38"/>
      <c r="GA937" s="38"/>
      <c r="GB937" s="38"/>
      <c r="GC937" s="38"/>
      <c r="GD937" s="38"/>
      <c r="GE937" s="38"/>
      <c r="GF937" s="38"/>
      <c r="GG937" s="38"/>
      <c r="GH937" s="38"/>
      <c r="GI937" s="38"/>
      <c r="GJ937" s="38"/>
      <c r="GK937" s="38"/>
      <c r="GL937" s="38"/>
      <c r="GM937" s="38"/>
      <c r="GN937" s="38"/>
      <c r="GO937" s="38"/>
      <c r="GP937" s="38"/>
      <c r="GQ937" s="38"/>
      <c r="GR937" s="38"/>
      <c r="GS937" s="38"/>
      <c r="GT937" s="38"/>
      <c r="GU937" s="38"/>
      <c r="GV937" s="38"/>
      <c r="GW937" s="38"/>
      <c r="GX937" s="38"/>
      <c r="GY937" s="38"/>
      <c r="GZ937" s="38"/>
      <c r="HA937" s="38"/>
      <c r="HB937" s="38"/>
      <c r="HC937" s="38"/>
      <c r="HD937" s="38"/>
      <c r="HE937" s="38"/>
      <c r="HF937" s="38"/>
      <c r="HG937" s="38"/>
      <c r="HH937" s="38"/>
      <c r="HI937" s="38"/>
      <c r="HJ937" s="38"/>
      <c r="HK937" s="38"/>
      <c r="HL937" s="38"/>
      <c r="HM937" s="38"/>
      <c r="HN937" s="38"/>
      <c r="HO937" s="38"/>
      <c r="HP937" s="38"/>
      <c r="HQ937" s="38"/>
      <c r="HR937" s="38"/>
      <c r="HS937" s="38"/>
      <c r="HT937" s="38"/>
      <c r="HU937" s="38"/>
      <c r="HV937" s="38"/>
      <c r="HW937" s="38"/>
      <c r="HX937" s="38"/>
      <c r="HY937" s="38"/>
      <c r="HZ937" s="38"/>
      <c r="IA937" s="38"/>
      <c r="IB937" s="38"/>
      <c r="IC937" s="38"/>
      <c r="ID937" s="38"/>
      <c r="IE937" s="38"/>
      <c r="IF937" s="38"/>
      <c r="IG937" s="38"/>
      <c r="IH937" s="38"/>
    </row>
    <row r="938" ht="19.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38"/>
      <c r="DJ938" s="38"/>
      <c r="DK938" s="38"/>
      <c r="DL938" s="38"/>
      <c r="DM938" s="38"/>
      <c r="DN938" s="38"/>
      <c r="DO938" s="38"/>
      <c r="DP938" s="38"/>
      <c r="DQ938" s="38"/>
      <c r="DR938" s="38"/>
      <c r="DS938" s="38"/>
      <c r="DT938" s="38"/>
      <c r="DU938" s="38"/>
      <c r="DV938" s="38"/>
      <c r="DW938" s="38"/>
      <c r="DX938" s="38"/>
      <c r="DY938" s="38"/>
      <c r="DZ938" s="38"/>
      <c r="EA938" s="38"/>
      <c r="EB938" s="38"/>
      <c r="EC938" s="38"/>
      <c r="ED938" s="38"/>
      <c r="EE938" s="38"/>
      <c r="EF938" s="38"/>
      <c r="EG938" s="38"/>
      <c r="EH938" s="38"/>
      <c r="EI938" s="38"/>
      <c r="EJ938" s="38"/>
      <c r="EK938" s="38"/>
      <c r="EL938" s="38"/>
      <c r="EM938" s="38"/>
      <c r="EN938" s="38"/>
      <c r="EO938" s="38"/>
      <c r="EP938" s="38"/>
      <c r="EQ938" s="38"/>
      <c r="ER938" s="38"/>
      <c r="ES938" s="38"/>
      <c r="ET938" s="38"/>
      <c r="EU938" s="38"/>
      <c r="EV938" s="38"/>
      <c r="EW938" s="38"/>
      <c r="EX938" s="38"/>
      <c r="EY938" s="38"/>
      <c r="EZ938" s="38"/>
      <c r="FA938" s="38"/>
      <c r="FB938" s="38"/>
      <c r="FC938" s="38"/>
      <c r="FD938" s="38"/>
      <c r="FE938" s="38"/>
      <c r="FF938" s="38"/>
      <c r="FG938" s="38"/>
      <c r="FH938" s="38"/>
      <c r="FI938" s="38"/>
      <c r="FJ938" s="38"/>
      <c r="FK938" s="38"/>
      <c r="FL938" s="38"/>
      <c r="FM938" s="38"/>
      <c r="FN938" s="38"/>
      <c r="FO938" s="38"/>
      <c r="FP938" s="38"/>
      <c r="FQ938" s="38"/>
      <c r="FR938" s="38"/>
      <c r="FS938" s="38"/>
      <c r="FT938" s="38"/>
      <c r="FU938" s="38"/>
      <c r="FV938" s="38"/>
      <c r="FW938" s="38"/>
      <c r="FX938" s="38"/>
      <c r="FY938" s="38"/>
      <c r="FZ938" s="38"/>
      <c r="GA938" s="38"/>
      <c r="GB938" s="38"/>
      <c r="GC938" s="38"/>
      <c r="GD938" s="38"/>
      <c r="GE938" s="38"/>
      <c r="GF938" s="38"/>
      <c r="GG938" s="38"/>
      <c r="GH938" s="38"/>
      <c r="GI938" s="38"/>
      <c r="GJ938" s="38"/>
      <c r="GK938" s="38"/>
      <c r="GL938" s="38"/>
      <c r="GM938" s="38"/>
      <c r="GN938" s="38"/>
      <c r="GO938" s="38"/>
      <c r="GP938" s="38"/>
      <c r="GQ938" s="38"/>
      <c r="GR938" s="38"/>
      <c r="GS938" s="38"/>
      <c r="GT938" s="38"/>
      <c r="GU938" s="38"/>
      <c r="GV938" s="38"/>
      <c r="GW938" s="38"/>
      <c r="GX938" s="38"/>
      <c r="GY938" s="38"/>
      <c r="GZ938" s="38"/>
      <c r="HA938" s="38"/>
      <c r="HB938" s="38"/>
      <c r="HC938" s="38"/>
      <c r="HD938" s="38"/>
      <c r="HE938" s="38"/>
      <c r="HF938" s="38"/>
      <c r="HG938" s="38"/>
      <c r="HH938" s="38"/>
      <c r="HI938" s="38"/>
      <c r="HJ938" s="38"/>
      <c r="HK938" s="38"/>
      <c r="HL938" s="38"/>
      <c r="HM938" s="38"/>
      <c r="HN938" s="38"/>
      <c r="HO938" s="38"/>
      <c r="HP938" s="38"/>
      <c r="HQ938" s="38"/>
      <c r="HR938" s="38"/>
      <c r="HS938" s="38"/>
      <c r="HT938" s="38"/>
      <c r="HU938" s="38"/>
      <c r="HV938" s="38"/>
      <c r="HW938" s="38"/>
      <c r="HX938" s="38"/>
      <c r="HY938" s="38"/>
      <c r="HZ938" s="38"/>
      <c r="IA938" s="38"/>
      <c r="IB938" s="38"/>
      <c r="IC938" s="38"/>
      <c r="ID938" s="38"/>
      <c r="IE938" s="38"/>
      <c r="IF938" s="38"/>
      <c r="IG938" s="38"/>
      <c r="IH938" s="38"/>
    </row>
    <row r="939" ht="19.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38"/>
      <c r="DJ939" s="38"/>
      <c r="DK939" s="38"/>
      <c r="DL939" s="38"/>
      <c r="DM939" s="38"/>
      <c r="DN939" s="38"/>
      <c r="DO939" s="38"/>
      <c r="DP939" s="38"/>
      <c r="DQ939" s="38"/>
      <c r="DR939" s="38"/>
      <c r="DS939" s="38"/>
      <c r="DT939" s="38"/>
      <c r="DU939" s="38"/>
      <c r="DV939" s="38"/>
      <c r="DW939" s="38"/>
      <c r="DX939" s="38"/>
      <c r="DY939" s="38"/>
      <c r="DZ939" s="38"/>
      <c r="EA939" s="38"/>
      <c r="EB939" s="38"/>
      <c r="EC939" s="38"/>
      <c r="ED939" s="38"/>
      <c r="EE939" s="38"/>
      <c r="EF939" s="38"/>
      <c r="EG939" s="38"/>
      <c r="EH939" s="38"/>
      <c r="EI939" s="38"/>
      <c r="EJ939" s="38"/>
      <c r="EK939" s="38"/>
      <c r="EL939" s="38"/>
      <c r="EM939" s="38"/>
      <c r="EN939" s="38"/>
      <c r="EO939" s="38"/>
      <c r="EP939" s="38"/>
      <c r="EQ939" s="38"/>
      <c r="ER939" s="38"/>
      <c r="ES939" s="38"/>
      <c r="ET939" s="38"/>
      <c r="EU939" s="38"/>
      <c r="EV939" s="38"/>
      <c r="EW939" s="38"/>
      <c r="EX939" s="38"/>
      <c r="EY939" s="38"/>
      <c r="EZ939" s="38"/>
      <c r="FA939" s="38"/>
      <c r="FB939" s="38"/>
      <c r="FC939" s="38"/>
      <c r="FD939" s="38"/>
      <c r="FE939" s="38"/>
      <c r="FF939" s="38"/>
      <c r="FG939" s="38"/>
      <c r="FH939" s="38"/>
      <c r="FI939" s="38"/>
      <c r="FJ939" s="38"/>
      <c r="FK939" s="38"/>
      <c r="FL939" s="38"/>
      <c r="FM939" s="38"/>
      <c r="FN939" s="38"/>
      <c r="FO939" s="38"/>
      <c r="FP939" s="38"/>
      <c r="FQ939" s="38"/>
      <c r="FR939" s="38"/>
      <c r="FS939" s="38"/>
      <c r="FT939" s="38"/>
      <c r="FU939" s="38"/>
      <c r="FV939" s="38"/>
      <c r="FW939" s="38"/>
      <c r="FX939" s="38"/>
      <c r="FY939" s="38"/>
      <c r="FZ939" s="38"/>
      <c r="GA939" s="38"/>
      <c r="GB939" s="38"/>
      <c r="GC939" s="38"/>
      <c r="GD939" s="38"/>
      <c r="GE939" s="38"/>
      <c r="GF939" s="38"/>
      <c r="GG939" s="38"/>
      <c r="GH939" s="38"/>
      <c r="GI939" s="38"/>
      <c r="GJ939" s="38"/>
      <c r="GK939" s="38"/>
      <c r="GL939" s="38"/>
      <c r="GM939" s="38"/>
      <c r="GN939" s="38"/>
      <c r="GO939" s="38"/>
      <c r="GP939" s="38"/>
      <c r="GQ939" s="38"/>
      <c r="GR939" s="38"/>
      <c r="GS939" s="38"/>
      <c r="GT939" s="38"/>
      <c r="GU939" s="38"/>
      <c r="GV939" s="38"/>
      <c r="GW939" s="38"/>
      <c r="GX939" s="38"/>
      <c r="GY939" s="38"/>
      <c r="GZ939" s="38"/>
      <c r="HA939" s="38"/>
      <c r="HB939" s="38"/>
      <c r="HC939" s="38"/>
      <c r="HD939" s="38"/>
      <c r="HE939" s="38"/>
      <c r="HF939" s="38"/>
      <c r="HG939" s="38"/>
      <c r="HH939" s="38"/>
      <c r="HI939" s="38"/>
      <c r="HJ939" s="38"/>
      <c r="HK939" s="38"/>
      <c r="HL939" s="38"/>
      <c r="HM939" s="38"/>
      <c r="HN939" s="38"/>
      <c r="HO939" s="38"/>
      <c r="HP939" s="38"/>
      <c r="HQ939" s="38"/>
      <c r="HR939" s="38"/>
      <c r="HS939" s="38"/>
      <c r="HT939" s="38"/>
      <c r="HU939" s="38"/>
      <c r="HV939" s="38"/>
      <c r="HW939" s="38"/>
      <c r="HX939" s="38"/>
      <c r="HY939" s="38"/>
      <c r="HZ939" s="38"/>
      <c r="IA939" s="38"/>
      <c r="IB939" s="38"/>
      <c r="IC939" s="38"/>
      <c r="ID939" s="38"/>
      <c r="IE939" s="38"/>
      <c r="IF939" s="38"/>
      <c r="IG939" s="38"/>
      <c r="IH939" s="38"/>
    </row>
    <row r="940" ht="19.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38"/>
      <c r="DJ940" s="38"/>
      <c r="DK940" s="38"/>
      <c r="DL940" s="38"/>
      <c r="DM940" s="38"/>
      <c r="DN940" s="38"/>
      <c r="DO940" s="38"/>
      <c r="DP940" s="38"/>
      <c r="DQ940" s="38"/>
      <c r="DR940" s="38"/>
      <c r="DS940" s="38"/>
      <c r="DT940" s="38"/>
      <c r="DU940" s="38"/>
      <c r="DV940" s="38"/>
      <c r="DW940" s="38"/>
      <c r="DX940" s="38"/>
      <c r="DY940" s="38"/>
      <c r="DZ940" s="38"/>
      <c r="EA940" s="38"/>
      <c r="EB940" s="38"/>
      <c r="EC940" s="38"/>
      <c r="ED940" s="38"/>
      <c r="EE940" s="38"/>
      <c r="EF940" s="38"/>
      <c r="EG940" s="38"/>
      <c r="EH940" s="38"/>
      <c r="EI940" s="38"/>
      <c r="EJ940" s="38"/>
      <c r="EK940" s="38"/>
      <c r="EL940" s="38"/>
      <c r="EM940" s="38"/>
      <c r="EN940" s="38"/>
      <c r="EO940" s="38"/>
      <c r="EP940" s="38"/>
      <c r="EQ940" s="38"/>
      <c r="ER940" s="38"/>
      <c r="ES940" s="38"/>
      <c r="ET940" s="38"/>
      <c r="EU940" s="38"/>
      <c r="EV940" s="38"/>
      <c r="EW940" s="38"/>
      <c r="EX940" s="38"/>
      <c r="EY940" s="38"/>
      <c r="EZ940" s="38"/>
      <c r="FA940" s="38"/>
      <c r="FB940" s="38"/>
      <c r="FC940" s="38"/>
      <c r="FD940" s="38"/>
      <c r="FE940" s="38"/>
      <c r="FF940" s="38"/>
      <c r="FG940" s="38"/>
      <c r="FH940" s="38"/>
      <c r="FI940" s="38"/>
      <c r="FJ940" s="38"/>
      <c r="FK940" s="38"/>
      <c r="FL940" s="38"/>
      <c r="FM940" s="38"/>
      <c r="FN940" s="38"/>
      <c r="FO940" s="38"/>
      <c r="FP940" s="38"/>
      <c r="FQ940" s="38"/>
      <c r="FR940" s="38"/>
      <c r="FS940" s="38"/>
      <c r="FT940" s="38"/>
      <c r="FU940" s="38"/>
      <c r="FV940" s="38"/>
      <c r="FW940" s="38"/>
      <c r="FX940" s="38"/>
      <c r="FY940" s="38"/>
      <c r="FZ940" s="38"/>
      <c r="GA940" s="38"/>
      <c r="GB940" s="38"/>
      <c r="GC940" s="38"/>
      <c r="GD940" s="38"/>
      <c r="GE940" s="38"/>
      <c r="GF940" s="38"/>
      <c r="GG940" s="38"/>
      <c r="GH940" s="38"/>
      <c r="GI940" s="38"/>
      <c r="GJ940" s="38"/>
      <c r="GK940" s="38"/>
      <c r="GL940" s="38"/>
      <c r="GM940" s="38"/>
      <c r="GN940" s="38"/>
      <c r="GO940" s="38"/>
      <c r="GP940" s="38"/>
      <c r="GQ940" s="38"/>
      <c r="GR940" s="38"/>
      <c r="GS940" s="38"/>
      <c r="GT940" s="38"/>
      <c r="GU940" s="38"/>
      <c r="GV940" s="38"/>
      <c r="GW940" s="38"/>
      <c r="GX940" s="38"/>
      <c r="GY940" s="38"/>
      <c r="GZ940" s="38"/>
      <c r="HA940" s="38"/>
      <c r="HB940" s="38"/>
      <c r="HC940" s="38"/>
      <c r="HD940" s="38"/>
      <c r="HE940" s="38"/>
      <c r="HF940" s="38"/>
      <c r="HG940" s="38"/>
      <c r="HH940" s="38"/>
      <c r="HI940" s="38"/>
      <c r="HJ940" s="38"/>
      <c r="HK940" s="38"/>
      <c r="HL940" s="38"/>
      <c r="HM940" s="38"/>
      <c r="HN940" s="38"/>
      <c r="HO940" s="38"/>
      <c r="HP940" s="38"/>
      <c r="HQ940" s="38"/>
      <c r="HR940" s="38"/>
      <c r="HS940" s="38"/>
      <c r="HT940" s="38"/>
      <c r="HU940" s="38"/>
      <c r="HV940" s="38"/>
      <c r="HW940" s="38"/>
      <c r="HX940" s="38"/>
      <c r="HY940" s="38"/>
      <c r="HZ940" s="38"/>
      <c r="IA940" s="38"/>
      <c r="IB940" s="38"/>
      <c r="IC940" s="38"/>
      <c r="ID940" s="38"/>
      <c r="IE940" s="38"/>
      <c r="IF940" s="38"/>
      <c r="IG940" s="38"/>
      <c r="IH940" s="38"/>
    </row>
    <row r="941" ht="19.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38"/>
      <c r="DJ941" s="38"/>
      <c r="DK941" s="38"/>
      <c r="DL941" s="38"/>
      <c r="DM941" s="38"/>
      <c r="DN941" s="38"/>
      <c r="DO941" s="38"/>
      <c r="DP941" s="38"/>
      <c r="DQ941" s="38"/>
      <c r="DR941" s="38"/>
      <c r="DS941" s="38"/>
      <c r="DT941" s="38"/>
      <c r="DU941" s="38"/>
      <c r="DV941" s="38"/>
      <c r="DW941" s="38"/>
      <c r="DX941" s="38"/>
      <c r="DY941" s="38"/>
      <c r="DZ941" s="38"/>
      <c r="EA941" s="38"/>
      <c r="EB941" s="38"/>
      <c r="EC941" s="38"/>
      <c r="ED941" s="38"/>
      <c r="EE941" s="38"/>
      <c r="EF941" s="38"/>
      <c r="EG941" s="38"/>
      <c r="EH941" s="38"/>
      <c r="EI941" s="38"/>
      <c r="EJ941" s="38"/>
      <c r="EK941" s="38"/>
      <c r="EL941" s="38"/>
      <c r="EM941" s="38"/>
      <c r="EN941" s="38"/>
      <c r="EO941" s="38"/>
      <c r="EP941" s="38"/>
      <c r="EQ941" s="38"/>
      <c r="ER941" s="38"/>
      <c r="ES941" s="38"/>
      <c r="ET941" s="38"/>
      <c r="EU941" s="38"/>
      <c r="EV941" s="38"/>
      <c r="EW941" s="38"/>
      <c r="EX941" s="38"/>
      <c r="EY941" s="38"/>
      <c r="EZ941" s="38"/>
      <c r="FA941" s="38"/>
      <c r="FB941" s="38"/>
      <c r="FC941" s="38"/>
      <c r="FD941" s="38"/>
      <c r="FE941" s="38"/>
      <c r="FF941" s="38"/>
      <c r="FG941" s="38"/>
      <c r="FH941" s="38"/>
      <c r="FI941" s="38"/>
      <c r="FJ941" s="38"/>
      <c r="FK941" s="38"/>
      <c r="FL941" s="38"/>
      <c r="FM941" s="38"/>
      <c r="FN941" s="38"/>
      <c r="FO941" s="38"/>
      <c r="FP941" s="38"/>
      <c r="FQ941" s="38"/>
      <c r="FR941" s="38"/>
      <c r="FS941" s="38"/>
      <c r="FT941" s="38"/>
      <c r="FU941" s="38"/>
      <c r="FV941" s="38"/>
      <c r="FW941" s="38"/>
      <c r="FX941" s="38"/>
      <c r="FY941" s="38"/>
      <c r="FZ941" s="38"/>
      <c r="GA941" s="38"/>
      <c r="GB941" s="38"/>
      <c r="GC941" s="38"/>
      <c r="GD941" s="38"/>
      <c r="GE941" s="38"/>
      <c r="GF941" s="38"/>
      <c r="GG941" s="38"/>
      <c r="GH941" s="38"/>
      <c r="GI941" s="38"/>
      <c r="GJ941" s="38"/>
      <c r="GK941" s="38"/>
      <c r="GL941" s="38"/>
      <c r="GM941" s="38"/>
      <c r="GN941" s="38"/>
      <c r="GO941" s="38"/>
      <c r="GP941" s="38"/>
      <c r="GQ941" s="38"/>
      <c r="GR941" s="38"/>
      <c r="GS941" s="38"/>
      <c r="GT941" s="38"/>
      <c r="GU941" s="38"/>
      <c r="GV941" s="38"/>
      <c r="GW941" s="38"/>
      <c r="GX941" s="38"/>
      <c r="GY941" s="38"/>
      <c r="GZ941" s="38"/>
      <c r="HA941" s="38"/>
      <c r="HB941" s="38"/>
      <c r="HC941" s="38"/>
      <c r="HD941" s="38"/>
      <c r="HE941" s="38"/>
      <c r="HF941" s="38"/>
      <c r="HG941" s="38"/>
      <c r="HH941" s="38"/>
      <c r="HI941" s="38"/>
      <c r="HJ941" s="38"/>
      <c r="HK941" s="38"/>
      <c r="HL941" s="38"/>
      <c r="HM941" s="38"/>
      <c r="HN941" s="38"/>
      <c r="HO941" s="38"/>
      <c r="HP941" s="38"/>
      <c r="HQ941" s="38"/>
      <c r="HR941" s="38"/>
      <c r="HS941" s="38"/>
      <c r="HT941" s="38"/>
      <c r="HU941" s="38"/>
      <c r="HV941" s="38"/>
      <c r="HW941" s="38"/>
      <c r="HX941" s="38"/>
      <c r="HY941" s="38"/>
      <c r="HZ941" s="38"/>
      <c r="IA941" s="38"/>
      <c r="IB941" s="38"/>
      <c r="IC941" s="38"/>
      <c r="ID941" s="38"/>
      <c r="IE941" s="38"/>
      <c r="IF941" s="38"/>
      <c r="IG941" s="38"/>
      <c r="IH941" s="38"/>
    </row>
    <row r="942" ht="19.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38"/>
      <c r="DJ942" s="38"/>
      <c r="DK942" s="38"/>
      <c r="DL942" s="38"/>
      <c r="DM942" s="38"/>
      <c r="DN942" s="38"/>
      <c r="DO942" s="38"/>
      <c r="DP942" s="38"/>
      <c r="DQ942" s="38"/>
      <c r="DR942" s="38"/>
      <c r="DS942" s="38"/>
      <c r="DT942" s="38"/>
      <c r="DU942" s="38"/>
      <c r="DV942" s="38"/>
      <c r="DW942" s="38"/>
      <c r="DX942" s="38"/>
      <c r="DY942" s="38"/>
      <c r="DZ942" s="38"/>
      <c r="EA942" s="38"/>
      <c r="EB942" s="38"/>
      <c r="EC942" s="38"/>
      <c r="ED942" s="38"/>
      <c r="EE942" s="38"/>
      <c r="EF942" s="38"/>
      <c r="EG942" s="38"/>
      <c r="EH942" s="38"/>
      <c r="EI942" s="38"/>
      <c r="EJ942" s="38"/>
      <c r="EK942" s="38"/>
      <c r="EL942" s="38"/>
      <c r="EM942" s="38"/>
      <c r="EN942" s="38"/>
      <c r="EO942" s="38"/>
      <c r="EP942" s="38"/>
      <c r="EQ942" s="38"/>
      <c r="ER942" s="38"/>
      <c r="ES942" s="38"/>
      <c r="ET942" s="38"/>
      <c r="EU942" s="38"/>
      <c r="EV942" s="38"/>
      <c r="EW942" s="38"/>
      <c r="EX942" s="38"/>
      <c r="EY942" s="38"/>
      <c r="EZ942" s="38"/>
      <c r="FA942" s="38"/>
      <c r="FB942" s="38"/>
      <c r="FC942" s="38"/>
      <c r="FD942" s="38"/>
      <c r="FE942" s="38"/>
      <c r="FF942" s="38"/>
      <c r="FG942" s="38"/>
      <c r="FH942" s="38"/>
      <c r="FI942" s="38"/>
      <c r="FJ942" s="38"/>
      <c r="FK942" s="38"/>
      <c r="FL942" s="38"/>
      <c r="FM942" s="38"/>
      <c r="FN942" s="38"/>
      <c r="FO942" s="38"/>
      <c r="FP942" s="38"/>
      <c r="FQ942" s="38"/>
      <c r="FR942" s="38"/>
      <c r="FS942" s="38"/>
      <c r="FT942" s="38"/>
      <c r="FU942" s="38"/>
      <c r="FV942" s="38"/>
      <c r="FW942" s="38"/>
      <c r="FX942" s="38"/>
      <c r="FY942" s="38"/>
      <c r="FZ942" s="38"/>
      <c r="GA942" s="38"/>
      <c r="GB942" s="38"/>
      <c r="GC942" s="38"/>
      <c r="GD942" s="38"/>
      <c r="GE942" s="38"/>
      <c r="GF942" s="38"/>
      <c r="GG942" s="38"/>
      <c r="GH942" s="38"/>
      <c r="GI942" s="38"/>
      <c r="GJ942" s="38"/>
      <c r="GK942" s="38"/>
      <c r="GL942" s="38"/>
      <c r="GM942" s="38"/>
      <c r="GN942" s="38"/>
      <c r="GO942" s="38"/>
      <c r="GP942" s="38"/>
      <c r="GQ942" s="38"/>
      <c r="GR942" s="38"/>
      <c r="GS942" s="38"/>
      <c r="GT942" s="38"/>
      <c r="GU942" s="38"/>
      <c r="GV942" s="38"/>
      <c r="GW942" s="38"/>
      <c r="GX942" s="38"/>
      <c r="GY942" s="38"/>
      <c r="GZ942" s="38"/>
      <c r="HA942" s="38"/>
      <c r="HB942" s="38"/>
      <c r="HC942" s="38"/>
      <c r="HD942" s="38"/>
      <c r="HE942" s="38"/>
      <c r="HF942" s="38"/>
      <c r="HG942" s="38"/>
      <c r="HH942" s="38"/>
      <c r="HI942" s="38"/>
      <c r="HJ942" s="38"/>
      <c r="HK942" s="38"/>
      <c r="HL942" s="38"/>
      <c r="HM942" s="38"/>
      <c r="HN942" s="38"/>
      <c r="HO942" s="38"/>
      <c r="HP942" s="38"/>
      <c r="HQ942" s="38"/>
      <c r="HR942" s="38"/>
      <c r="HS942" s="38"/>
      <c r="HT942" s="38"/>
      <c r="HU942" s="38"/>
      <c r="HV942" s="38"/>
      <c r="HW942" s="38"/>
      <c r="HX942" s="38"/>
      <c r="HY942" s="38"/>
      <c r="HZ942" s="38"/>
      <c r="IA942" s="38"/>
      <c r="IB942" s="38"/>
      <c r="IC942" s="38"/>
      <c r="ID942" s="38"/>
      <c r="IE942" s="38"/>
      <c r="IF942" s="38"/>
      <c r="IG942" s="38"/>
      <c r="IH942" s="38"/>
    </row>
    <row r="943" ht="19.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38"/>
      <c r="DJ943" s="38"/>
      <c r="DK943" s="38"/>
      <c r="DL943" s="38"/>
      <c r="DM943" s="38"/>
      <c r="DN943" s="38"/>
      <c r="DO943" s="38"/>
      <c r="DP943" s="38"/>
      <c r="DQ943" s="38"/>
      <c r="DR943" s="38"/>
      <c r="DS943" s="38"/>
      <c r="DT943" s="38"/>
      <c r="DU943" s="38"/>
      <c r="DV943" s="38"/>
      <c r="DW943" s="38"/>
      <c r="DX943" s="38"/>
      <c r="DY943" s="38"/>
      <c r="DZ943" s="38"/>
      <c r="EA943" s="38"/>
      <c r="EB943" s="38"/>
      <c r="EC943" s="38"/>
      <c r="ED943" s="38"/>
      <c r="EE943" s="38"/>
      <c r="EF943" s="38"/>
      <c r="EG943" s="38"/>
      <c r="EH943" s="38"/>
      <c r="EI943" s="38"/>
      <c r="EJ943" s="38"/>
      <c r="EK943" s="38"/>
      <c r="EL943" s="38"/>
      <c r="EM943" s="38"/>
      <c r="EN943" s="38"/>
      <c r="EO943" s="38"/>
      <c r="EP943" s="38"/>
      <c r="EQ943" s="38"/>
      <c r="ER943" s="38"/>
      <c r="ES943" s="38"/>
      <c r="ET943" s="38"/>
      <c r="EU943" s="38"/>
      <c r="EV943" s="38"/>
      <c r="EW943" s="38"/>
      <c r="EX943" s="38"/>
      <c r="EY943" s="38"/>
      <c r="EZ943" s="38"/>
      <c r="FA943" s="38"/>
      <c r="FB943" s="38"/>
      <c r="FC943" s="38"/>
      <c r="FD943" s="38"/>
      <c r="FE943" s="38"/>
      <c r="FF943" s="38"/>
      <c r="FG943" s="38"/>
      <c r="FH943" s="38"/>
      <c r="FI943" s="38"/>
      <c r="FJ943" s="38"/>
      <c r="FK943" s="38"/>
      <c r="FL943" s="38"/>
      <c r="FM943" s="38"/>
      <c r="FN943" s="38"/>
      <c r="FO943" s="38"/>
      <c r="FP943" s="38"/>
      <c r="FQ943" s="38"/>
      <c r="FR943" s="38"/>
      <c r="FS943" s="38"/>
      <c r="FT943" s="38"/>
      <c r="FU943" s="38"/>
      <c r="FV943" s="38"/>
      <c r="FW943" s="38"/>
      <c r="FX943" s="38"/>
      <c r="FY943" s="38"/>
      <c r="FZ943" s="38"/>
      <c r="GA943" s="38"/>
      <c r="GB943" s="38"/>
      <c r="GC943" s="38"/>
      <c r="GD943" s="38"/>
      <c r="GE943" s="38"/>
      <c r="GF943" s="38"/>
      <c r="GG943" s="38"/>
      <c r="GH943" s="38"/>
      <c r="GI943" s="38"/>
      <c r="GJ943" s="38"/>
      <c r="GK943" s="38"/>
      <c r="GL943" s="38"/>
      <c r="GM943" s="38"/>
      <c r="GN943" s="38"/>
      <c r="GO943" s="38"/>
      <c r="GP943" s="38"/>
      <c r="GQ943" s="38"/>
      <c r="GR943" s="38"/>
      <c r="GS943" s="38"/>
      <c r="GT943" s="38"/>
      <c r="GU943" s="38"/>
      <c r="GV943" s="38"/>
      <c r="GW943" s="38"/>
      <c r="GX943" s="38"/>
      <c r="GY943" s="38"/>
      <c r="GZ943" s="38"/>
      <c r="HA943" s="38"/>
      <c r="HB943" s="38"/>
      <c r="HC943" s="38"/>
      <c r="HD943" s="38"/>
      <c r="HE943" s="38"/>
      <c r="HF943" s="38"/>
      <c r="HG943" s="38"/>
      <c r="HH943" s="38"/>
      <c r="HI943" s="38"/>
      <c r="HJ943" s="38"/>
      <c r="HK943" s="38"/>
      <c r="HL943" s="38"/>
      <c r="HM943" s="38"/>
      <c r="HN943" s="38"/>
      <c r="HO943" s="38"/>
      <c r="HP943" s="38"/>
      <c r="HQ943" s="38"/>
      <c r="HR943" s="38"/>
      <c r="HS943" s="38"/>
      <c r="HT943" s="38"/>
      <c r="HU943" s="38"/>
      <c r="HV943" s="38"/>
      <c r="HW943" s="38"/>
      <c r="HX943" s="38"/>
      <c r="HY943" s="38"/>
      <c r="HZ943" s="38"/>
      <c r="IA943" s="38"/>
      <c r="IB943" s="38"/>
      <c r="IC943" s="38"/>
      <c r="ID943" s="38"/>
      <c r="IE943" s="38"/>
      <c r="IF943" s="38"/>
      <c r="IG943" s="38"/>
      <c r="IH943" s="38"/>
    </row>
    <row r="944" ht="19.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38"/>
      <c r="DJ944" s="38"/>
      <c r="DK944" s="38"/>
      <c r="DL944" s="38"/>
      <c r="DM944" s="38"/>
      <c r="DN944" s="38"/>
      <c r="DO944" s="38"/>
      <c r="DP944" s="38"/>
      <c r="DQ944" s="38"/>
      <c r="DR944" s="38"/>
      <c r="DS944" s="38"/>
      <c r="DT944" s="38"/>
      <c r="DU944" s="38"/>
      <c r="DV944" s="38"/>
      <c r="DW944" s="38"/>
      <c r="DX944" s="38"/>
      <c r="DY944" s="38"/>
      <c r="DZ944" s="38"/>
      <c r="EA944" s="38"/>
      <c r="EB944" s="38"/>
      <c r="EC944" s="38"/>
      <c r="ED944" s="38"/>
      <c r="EE944" s="38"/>
      <c r="EF944" s="38"/>
      <c r="EG944" s="38"/>
      <c r="EH944" s="38"/>
      <c r="EI944" s="38"/>
      <c r="EJ944" s="38"/>
      <c r="EK944" s="38"/>
      <c r="EL944" s="38"/>
      <c r="EM944" s="38"/>
      <c r="EN944" s="38"/>
      <c r="EO944" s="38"/>
      <c r="EP944" s="38"/>
      <c r="EQ944" s="38"/>
      <c r="ER944" s="38"/>
      <c r="ES944" s="38"/>
      <c r="ET944" s="38"/>
      <c r="EU944" s="38"/>
      <c r="EV944" s="38"/>
      <c r="EW944" s="38"/>
      <c r="EX944" s="38"/>
      <c r="EY944" s="38"/>
      <c r="EZ944" s="38"/>
      <c r="FA944" s="38"/>
      <c r="FB944" s="38"/>
      <c r="FC944" s="38"/>
      <c r="FD944" s="38"/>
      <c r="FE944" s="38"/>
      <c r="FF944" s="38"/>
      <c r="FG944" s="38"/>
      <c r="FH944" s="38"/>
      <c r="FI944" s="38"/>
      <c r="FJ944" s="38"/>
      <c r="FK944" s="38"/>
      <c r="FL944" s="38"/>
      <c r="FM944" s="38"/>
      <c r="FN944" s="38"/>
      <c r="FO944" s="38"/>
      <c r="FP944" s="38"/>
      <c r="FQ944" s="38"/>
      <c r="FR944" s="38"/>
      <c r="FS944" s="38"/>
      <c r="FT944" s="38"/>
      <c r="FU944" s="38"/>
      <c r="FV944" s="38"/>
      <c r="FW944" s="38"/>
      <c r="FX944" s="38"/>
      <c r="FY944" s="38"/>
      <c r="FZ944" s="38"/>
      <c r="GA944" s="38"/>
      <c r="GB944" s="38"/>
      <c r="GC944" s="38"/>
      <c r="GD944" s="38"/>
      <c r="GE944" s="38"/>
      <c r="GF944" s="38"/>
      <c r="GG944" s="38"/>
      <c r="GH944" s="38"/>
      <c r="GI944" s="38"/>
      <c r="GJ944" s="38"/>
      <c r="GK944" s="38"/>
      <c r="GL944" s="38"/>
      <c r="GM944" s="38"/>
      <c r="GN944" s="38"/>
      <c r="GO944" s="38"/>
      <c r="GP944" s="38"/>
      <c r="GQ944" s="38"/>
      <c r="GR944" s="38"/>
      <c r="GS944" s="38"/>
      <c r="GT944" s="38"/>
      <c r="GU944" s="38"/>
      <c r="GV944" s="38"/>
      <c r="GW944" s="38"/>
      <c r="GX944" s="38"/>
      <c r="GY944" s="38"/>
      <c r="GZ944" s="38"/>
      <c r="HA944" s="38"/>
      <c r="HB944" s="38"/>
      <c r="HC944" s="38"/>
      <c r="HD944" s="38"/>
      <c r="HE944" s="38"/>
      <c r="HF944" s="38"/>
      <c r="HG944" s="38"/>
      <c r="HH944" s="38"/>
      <c r="HI944" s="38"/>
      <c r="HJ944" s="38"/>
      <c r="HK944" s="38"/>
      <c r="HL944" s="38"/>
      <c r="HM944" s="38"/>
      <c r="HN944" s="38"/>
      <c r="HO944" s="38"/>
      <c r="HP944" s="38"/>
      <c r="HQ944" s="38"/>
      <c r="HR944" s="38"/>
      <c r="HS944" s="38"/>
      <c r="HT944" s="38"/>
      <c r="HU944" s="38"/>
      <c r="HV944" s="38"/>
      <c r="HW944" s="38"/>
      <c r="HX944" s="38"/>
      <c r="HY944" s="38"/>
      <c r="HZ944" s="38"/>
      <c r="IA944" s="38"/>
      <c r="IB944" s="38"/>
      <c r="IC944" s="38"/>
      <c r="ID944" s="38"/>
      <c r="IE944" s="38"/>
      <c r="IF944" s="38"/>
      <c r="IG944" s="38"/>
      <c r="IH944" s="38"/>
    </row>
    <row r="945" ht="19.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38"/>
      <c r="DJ945" s="38"/>
      <c r="DK945" s="38"/>
      <c r="DL945" s="38"/>
      <c r="DM945" s="38"/>
      <c r="DN945" s="38"/>
      <c r="DO945" s="38"/>
      <c r="DP945" s="38"/>
      <c r="DQ945" s="38"/>
      <c r="DR945" s="38"/>
      <c r="DS945" s="38"/>
      <c r="DT945" s="38"/>
      <c r="DU945" s="38"/>
      <c r="DV945" s="38"/>
      <c r="DW945" s="38"/>
      <c r="DX945" s="38"/>
      <c r="DY945" s="38"/>
      <c r="DZ945" s="38"/>
      <c r="EA945" s="38"/>
      <c r="EB945" s="38"/>
      <c r="EC945" s="38"/>
      <c r="ED945" s="38"/>
      <c r="EE945" s="38"/>
      <c r="EF945" s="38"/>
      <c r="EG945" s="38"/>
      <c r="EH945" s="38"/>
      <c r="EI945" s="38"/>
      <c r="EJ945" s="38"/>
      <c r="EK945" s="38"/>
      <c r="EL945" s="38"/>
      <c r="EM945" s="38"/>
      <c r="EN945" s="38"/>
      <c r="EO945" s="38"/>
      <c r="EP945" s="38"/>
      <c r="EQ945" s="38"/>
      <c r="ER945" s="38"/>
      <c r="ES945" s="38"/>
      <c r="ET945" s="38"/>
      <c r="EU945" s="38"/>
      <c r="EV945" s="38"/>
      <c r="EW945" s="38"/>
      <c r="EX945" s="38"/>
      <c r="EY945" s="38"/>
      <c r="EZ945" s="38"/>
      <c r="FA945" s="38"/>
      <c r="FB945" s="38"/>
      <c r="FC945" s="38"/>
      <c r="FD945" s="38"/>
      <c r="FE945" s="38"/>
      <c r="FF945" s="38"/>
      <c r="FG945" s="38"/>
      <c r="FH945" s="38"/>
      <c r="FI945" s="38"/>
      <c r="FJ945" s="38"/>
      <c r="FK945" s="38"/>
      <c r="FL945" s="38"/>
      <c r="FM945" s="38"/>
      <c r="FN945" s="38"/>
      <c r="FO945" s="38"/>
      <c r="FP945" s="38"/>
      <c r="FQ945" s="38"/>
      <c r="FR945" s="38"/>
      <c r="FS945" s="38"/>
      <c r="FT945" s="38"/>
      <c r="FU945" s="38"/>
      <c r="FV945" s="38"/>
      <c r="FW945" s="38"/>
      <c r="FX945" s="38"/>
      <c r="FY945" s="38"/>
      <c r="FZ945" s="38"/>
      <c r="GA945" s="38"/>
      <c r="GB945" s="38"/>
      <c r="GC945" s="38"/>
      <c r="GD945" s="38"/>
      <c r="GE945" s="38"/>
      <c r="GF945" s="38"/>
      <c r="GG945" s="38"/>
      <c r="GH945" s="38"/>
      <c r="GI945" s="38"/>
      <c r="GJ945" s="38"/>
      <c r="GK945" s="38"/>
      <c r="GL945" s="38"/>
      <c r="GM945" s="38"/>
      <c r="GN945" s="38"/>
      <c r="GO945" s="38"/>
      <c r="GP945" s="38"/>
      <c r="GQ945" s="38"/>
      <c r="GR945" s="38"/>
      <c r="GS945" s="38"/>
      <c r="GT945" s="38"/>
      <c r="GU945" s="38"/>
      <c r="GV945" s="38"/>
      <c r="GW945" s="38"/>
      <c r="GX945" s="38"/>
      <c r="GY945" s="38"/>
      <c r="GZ945" s="38"/>
      <c r="HA945" s="38"/>
      <c r="HB945" s="38"/>
      <c r="HC945" s="38"/>
      <c r="HD945" s="38"/>
      <c r="HE945" s="38"/>
      <c r="HF945" s="38"/>
      <c r="HG945" s="38"/>
      <c r="HH945" s="38"/>
      <c r="HI945" s="38"/>
      <c r="HJ945" s="38"/>
      <c r="HK945" s="38"/>
      <c r="HL945" s="38"/>
      <c r="HM945" s="38"/>
      <c r="HN945" s="38"/>
      <c r="HO945" s="38"/>
      <c r="HP945" s="38"/>
      <c r="HQ945" s="38"/>
      <c r="HR945" s="38"/>
      <c r="HS945" s="38"/>
      <c r="HT945" s="38"/>
      <c r="HU945" s="38"/>
      <c r="HV945" s="38"/>
      <c r="HW945" s="38"/>
      <c r="HX945" s="38"/>
      <c r="HY945" s="38"/>
      <c r="HZ945" s="38"/>
      <c r="IA945" s="38"/>
      <c r="IB945" s="38"/>
      <c r="IC945" s="38"/>
      <c r="ID945" s="38"/>
      <c r="IE945" s="38"/>
      <c r="IF945" s="38"/>
      <c r="IG945" s="38"/>
      <c r="IH945" s="38"/>
    </row>
    <row r="946" ht="19.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38"/>
      <c r="DJ946" s="38"/>
      <c r="DK946" s="38"/>
      <c r="DL946" s="38"/>
      <c r="DM946" s="38"/>
      <c r="DN946" s="38"/>
      <c r="DO946" s="38"/>
      <c r="DP946" s="38"/>
      <c r="DQ946" s="38"/>
      <c r="DR946" s="38"/>
      <c r="DS946" s="38"/>
      <c r="DT946" s="38"/>
      <c r="DU946" s="38"/>
      <c r="DV946" s="38"/>
      <c r="DW946" s="38"/>
      <c r="DX946" s="38"/>
      <c r="DY946" s="38"/>
      <c r="DZ946" s="38"/>
      <c r="EA946" s="38"/>
      <c r="EB946" s="38"/>
      <c r="EC946" s="38"/>
      <c r="ED946" s="38"/>
      <c r="EE946" s="38"/>
      <c r="EF946" s="38"/>
      <c r="EG946" s="38"/>
      <c r="EH946" s="38"/>
      <c r="EI946" s="38"/>
      <c r="EJ946" s="38"/>
      <c r="EK946" s="38"/>
      <c r="EL946" s="38"/>
      <c r="EM946" s="38"/>
      <c r="EN946" s="38"/>
      <c r="EO946" s="38"/>
      <c r="EP946" s="38"/>
      <c r="EQ946" s="38"/>
      <c r="ER946" s="38"/>
      <c r="ES946" s="38"/>
      <c r="ET946" s="38"/>
      <c r="EU946" s="38"/>
      <c r="EV946" s="38"/>
      <c r="EW946" s="38"/>
      <c r="EX946" s="38"/>
      <c r="EY946" s="38"/>
      <c r="EZ946" s="38"/>
      <c r="FA946" s="38"/>
      <c r="FB946" s="38"/>
      <c r="FC946" s="38"/>
      <c r="FD946" s="38"/>
      <c r="FE946" s="38"/>
      <c r="FF946" s="38"/>
      <c r="FG946" s="38"/>
      <c r="FH946" s="38"/>
      <c r="FI946" s="38"/>
      <c r="FJ946" s="38"/>
      <c r="FK946" s="38"/>
      <c r="FL946" s="38"/>
      <c r="FM946" s="38"/>
      <c r="FN946" s="38"/>
      <c r="FO946" s="38"/>
      <c r="FP946" s="38"/>
      <c r="FQ946" s="38"/>
      <c r="FR946" s="38"/>
      <c r="FS946" s="38"/>
      <c r="FT946" s="38"/>
      <c r="FU946" s="38"/>
      <c r="FV946" s="38"/>
      <c r="FW946" s="38"/>
      <c r="FX946" s="38"/>
      <c r="FY946" s="38"/>
      <c r="FZ946" s="38"/>
      <c r="GA946" s="38"/>
      <c r="GB946" s="38"/>
      <c r="GC946" s="38"/>
      <c r="GD946" s="38"/>
      <c r="GE946" s="38"/>
      <c r="GF946" s="38"/>
      <c r="GG946" s="38"/>
      <c r="GH946" s="38"/>
      <c r="GI946" s="38"/>
      <c r="GJ946" s="38"/>
      <c r="GK946" s="38"/>
      <c r="GL946" s="38"/>
      <c r="GM946" s="38"/>
      <c r="GN946" s="38"/>
      <c r="GO946" s="38"/>
      <c r="GP946" s="38"/>
      <c r="GQ946" s="38"/>
      <c r="GR946" s="38"/>
      <c r="GS946" s="38"/>
      <c r="GT946" s="38"/>
      <c r="GU946" s="38"/>
      <c r="GV946" s="38"/>
      <c r="GW946" s="38"/>
      <c r="GX946" s="38"/>
      <c r="GY946" s="38"/>
      <c r="GZ946" s="38"/>
      <c r="HA946" s="38"/>
      <c r="HB946" s="38"/>
      <c r="HC946" s="38"/>
      <c r="HD946" s="38"/>
      <c r="HE946" s="38"/>
      <c r="HF946" s="38"/>
      <c r="HG946" s="38"/>
      <c r="HH946" s="38"/>
      <c r="HI946" s="38"/>
      <c r="HJ946" s="38"/>
      <c r="HK946" s="38"/>
      <c r="HL946" s="38"/>
      <c r="HM946" s="38"/>
      <c r="HN946" s="38"/>
      <c r="HO946" s="38"/>
      <c r="HP946" s="38"/>
      <c r="HQ946" s="38"/>
      <c r="HR946" s="38"/>
      <c r="HS946" s="38"/>
      <c r="HT946" s="38"/>
      <c r="HU946" s="38"/>
      <c r="HV946" s="38"/>
      <c r="HW946" s="38"/>
      <c r="HX946" s="38"/>
      <c r="HY946" s="38"/>
      <c r="HZ946" s="38"/>
      <c r="IA946" s="38"/>
      <c r="IB946" s="38"/>
      <c r="IC946" s="38"/>
      <c r="ID946" s="38"/>
      <c r="IE946" s="38"/>
      <c r="IF946" s="38"/>
      <c r="IG946" s="38"/>
      <c r="IH946" s="38"/>
    </row>
    <row r="947" ht="19.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38"/>
      <c r="DJ947" s="38"/>
      <c r="DK947" s="38"/>
      <c r="DL947" s="38"/>
      <c r="DM947" s="38"/>
      <c r="DN947" s="38"/>
      <c r="DO947" s="38"/>
      <c r="DP947" s="38"/>
      <c r="DQ947" s="38"/>
      <c r="DR947" s="38"/>
      <c r="DS947" s="38"/>
      <c r="DT947" s="38"/>
      <c r="DU947" s="38"/>
      <c r="DV947" s="38"/>
      <c r="DW947" s="38"/>
      <c r="DX947" s="38"/>
      <c r="DY947" s="38"/>
      <c r="DZ947" s="38"/>
      <c r="EA947" s="38"/>
      <c r="EB947" s="38"/>
      <c r="EC947" s="38"/>
      <c r="ED947" s="38"/>
      <c r="EE947" s="38"/>
      <c r="EF947" s="38"/>
      <c r="EG947" s="38"/>
      <c r="EH947" s="38"/>
      <c r="EI947" s="38"/>
      <c r="EJ947" s="38"/>
      <c r="EK947" s="38"/>
      <c r="EL947" s="38"/>
      <c r="EM947" s="38"/>
      <c r="EN947" s="38"/>
      <c r="EO947" s="38"/>
      <c r="EP947" s="38"/>
      <c r="EQ947" s="38"/>
      <c r="ER947" s="38"/>
      <c r="ES947" s="38"/>
      <c r="ET947" s="38"/>
      <c r="EU947" s="38"/>
      <c r="EV947" s="38"/>
      <c r="EW947" s="38"/>
      <c r="EX947" s="38"/>
      <c r="EY947" s="38"/>
      <c r="EZ947" s="38"/>
      <c r="FA947" s="38"/>
      <c r="FB947" s="38"/>
      <c r="FC947" s="38"/>
      <c r="FD947" s="38"/>
      <c r="FE947" s="38"/>
      <c r="FF947" s="38"/>
      <c r="FG947" s="38"/>
      <c r="FH947" s="38"/>
      <c r="FI947" s="38"/>
      <c r="FJ947" s="38"/>
      <c r="FK947" s="38"/>
      <c r="FL947" s="38"/>
      <c r="FM947" s="38"/>
      <c r="FN947" s="38"/>
      <c r="FO947" s="38"/>
      <c r="FP947" s="38"/>
      <c r="FQ947" s="38"/>
      <c r="FR947" s="38"/>
      <c r="FS947" s="38"/>
      <c r="FT947" s="38"/>
      <c r="FU947" s="38"/>
      <c r="FV947" s="38"/>
      <c r="FW947" s="38"/>
      <c r="FX947" s="38"/>
      <c r="FY947" s="38"/>
      <c r="FZ947" s="38"/>
      <c r="GA947" s="38"/>
      <c r="GB947" s="38"/>
      <c r="GC947" s="38"/>
      <c r="GD947" s="38"/>
      <c r="GE947" s="38"/>
      <c r="GF947" s="38"/>
      <c r="GG947" s="38"/>
      <c r="GH947" s="38"/>
      <c r="GI947" s="38"/>
      <c r="GJ947" s="38"/>
      <c r="GK947" s="38"/>
      <c r="GL947" s="38"/>
      <c r="GM947" s="38"/>
      <c r="GN947" s="38"/>
      <c r="GO947" s="38"/>
      <c r="GP947" s="38"/>
      <c r="GQ947" s="38"/>
      <c r="GR947" s="38"/>
      <c r="GS947" s="38"/>
      <c r="GT947" s="38"/>
      <c r="GU947" s="38"/>
      <c r="GV947" s="38"/>
      <c r="GW947" s="38"/>
      <c r="GX947" s="38"/>
      <c r="GY947" s="38"/>
      <c r="GZ947" s="38"/>
      <c r="HA947" s="38"/>
      <c r="HB947" s="38"/>
      <c r="HC947" s="38"/>
      <c r="HD947" s="38"/>
      <c r="HE947" s="38"/>
      <c r="HF947" s="38"/>
      <c r="HG947" s="38"/>
      <c r="HH947" s="38"/>
      <c r="HI947" s="38"/>
      <c r="HJ947" s="38"/>
      <c r="HK947" s="38"/>
      <c r="HL947" s="38"/>
      <c r="HM947" s="38"/>
      <c r="HN947" s="38"/>
      <c r="HO947" s="38"/>
      <c r="HP947" s="38"/>
      <c r="HQ947" s="38"/>
      <c r="HR947" s="38"/>
      <c r="HS947" s="38"/>
      <c r="HT947" s="38"/>
      <c r="HU947" s="38"/>
      <c r="HV947" s="38"/>
      <c r="HW947" s="38"/>
      <c r="HX947" s="38"/>
      <c r="HY947" s="38"/>
      <c r="HZ947" s="38"/>
      <c r="IA947" s="38"/>
      <c r="IB947" s="38"/>
      <c r="IC947" s="38"/>
      <c r="ID947" s="38"/>
      <c r="IE947" s="38"/>
      <c r="IF947" s="38"/>
      <c r="IG947" s="38"/>
      <c r="IH947" s="38"/>
    </row>
    <row r="948" ht="19.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38"/>
      <c r="DJ948" s="38"/>
      <c r="DK948" s="38"/>
      <c r="DL948" s="38"/>
      <c r="DM948" s="38"/>
      <c r="DN948" s="38"/>
      <c r="DO948" s="38"/>
      <c r="DP948" s="38"/>
      <c r="DQ948" s="38"/>
      <c r="DR948" s="38"/>
      <c r="DS948" s="38"/>
      <c r="DT948" s="38"/>
      <c r="DU948" s="38"/>
      <c r="DV948" s="38"/>
      <c r="DW948" s="38"/>
      <c r="DX948" s="38"/>
      <c r="DY948" s="38"/>
      <c r="DZ948" s="38"/>
      <c r="EA948" s="38"/>
      <c r="EB948" s="38"/>
      <c r="EC948" s="38"/>
      <c r="ED948" s="38"/>
      <c r="EE948" s="38"/>
      <c r="EF948" s="38"/>
      <c r="EG948" s="38"/>
      <c r="EH948" s="38"/>
      <c r="EI948" s="38"/>
      <c r="EJ948" s="38"/>
      <c r="EK948" s="38"/>
      <c r="EL948" s="38"/>
      <c r="EM948" s="38"/>
      <c r="EN948" s="38"/>
      <c r="EO948" s="38"/>
      <c r="EP948" s="38"/>
      <c r="EQ948" s="38"/>
      <c r="ER948" s="38"/>
      <c r="ES948" s="38"/>
      <c r="ET948" s="38"/>
      <c r="EU948" s="38"/>
      <c r="EV948" s="38"/>
      <c r="EW948" s="38"/>
      <c r="EX948" s="38"/>
      <c r="EY948" s="38"/>
      <c r="EZ948" s="38"/>
      <c r="FA948" s="38"/>
      <c r="FB948" s="38"/>
      <c r="FC948" s="38"/>
      <c r="FD948" s="38"/>
      <c r="FE948" s="38"/>
      <c r="FF948" s="38"/>
      <c r="FG948" s="38"/>
      <c r="FH948" s="38"/>
      <c r="FI948" s="38"/>
      <c r="FJ948" s="38"/>
      <c r="FK948" s="38"/>
      <c r="FL948" s="38"/>
      <c r="FM948" s="38"/>
      <c r="FN948" s="38"/>
      <c r="FO948" s="38"/>
      <c r="FP948" s="38"/>
      <c r="FQ948" s="38"/>
      <c r="FR948" s="38"/>
      <c r="FS948" s="38"/>
      <c r="FT948" s="38"/>
      <c r="FU948" s="38"/>
      <c r="FV948" s="38"/>
      <c r="FW948" s="38"/>
      <c r="FX948" s="38"/>
      <c r="FY948" s="38"/>
      <c r="FZ948" s="38"/>
      <c r="GA948" s="38"/>
      <c r="GB948" s="38"/>
      <c r="GC948" s="38"/>
      <c r="GD948" s="38"/>
      <c r="GE948" s="38"/>
      <c r="GF948" s="38"/>
      <c r="GG948" s="38"/>
      <c r="GH948" s="38"/>
      <c r="GI948" s="38"/>
      <c r="GJ948" s="38"/>
      <c r="GK948" s="38"/>
      <c r="GL948" s="38"/>
      <c r="GM948" s="38"/>
      <c r="GN948" s="38"/>
      <c r="GO948" s="38"/>
      <c r="GP948" s="38"/>
      <c r="GQ948" s="38"/>
      <c r="GR948" s="38"/>
      <c r="GS948" s="38"/>
      <c r="GT948" s="38"/>
      <c r="GU948" s="38"/>
      <c r="GV948" s="38"/>
      <c r="GW948" s="38"/>
      <c r="GX948" s="38"/>
      <c r="GY948" s="38"/>
      <c r="GZ948" s="38"/>
      <c r="HA948" s="38"/>
      <c r="HB948" s="38"/>
      <c r="HC948" s="38"/>
      <c r="HD948" s="38"/>
      <c r="HE948" s="38"/>
      <c r="HF948" s="38"/>
      <c r="HG948" s="38"/>
      <c r="HH948" s="38"/>
      <c r="HI948" s="38"/>
      <c r="HJ948" s="38"/>
      <c r="HK948" s="38"/>
      <c r="HL948" s="38"/>
      <c r="HM948" s="38"/>
      <c r="HN948" s="38"/>
      <c r="HO948" s="38"/>
      <c r="HP948" s="38"/>
      <c r="HQ948" s="38"/>
      <c r="HR948" s="38"/>
      <c r="HS948" s="38"/>
      <c r="HT948" s="38"/>
      <c r="HU948" s="38"/>
      <c r="HV948" s="38"/>
      <c r="HW948" s="38"/>
      <c r="HX948" s="38"/>
      <c r="HY948" s="38"/>
      <c r="HZ948" s="38"/>
      <c r="IA948" s="38"/>
      <c r="IB948" s="38"/>
      <c r="IC948" s="38"/>
      <c r="ID948" s="38"/>
      <c r="IE948" s="38"/>
      <c r="IF948" s="38"/>
      <c r="IG948" s="38"/>
      <c r="IH948" s="38"/>
    </row>
    <row r="949" ht="19.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38"/>
      <c r="DJ949" s="38"/>
      <c r="DK949" s="38"/>
      <c r="DL949" s="38"/>
      <c r="DM949" s="38"/>
      <c r="DN949" s="38"/>
      <c r="DO949" s="38"/>
      <c r="DP949" s="38"/>
      <c r="DQ949" s="38"/>
      <c r="DR949" s="38"/>
      <c r="DS949" s="38"/>
      <c r="DT949" s="38"/>
      <c r="DU949" s="38"/>
      <c r="DV949" s="38"/>
      <c r="DW949" s="38"/>
      <c r="DX949" s="38"/>
      <c r="DY949" s="38"/>
      <c r="DZ949" s="38"/>
      <c r="EA949" s="38"/>
      <c r="EB949" s="38"/>
      <c r="EC949" s="38"/>
      <c r="ED949" s="38"/>
      <c r="EE949" s="38"/>
      <c r="EF949" s="38"/>
      <c r="EG949" s="38"/>
      <c r="EH949" s="38"/>
      <c r="EI949" s="38"/>
      <c r="EJ949" s="38"/>
      <c r="EK949" s="38"/>
      <c r="EL949" s="38"/>
      <c r="EM949" s="38"/>
      <c r="EN949" s="38"/>
      <c r="EO949" s="38"/>
      <c r="EP949" s="38"/>
      <c r="EQ949" s="38"/>
      <c r="ER949" s="38"/>
      <c r="ES949" s="38"/>
      <c r="ET949" s="38"/>
      <c r="EU949" s="38"/>
      <c r="EV949" s="38"/>
      <c r="EW949" s="38"/>
      <c r="EX949" s="38"/>
      <c r="EY949" s="38"/>
      <c r="EZ949" s="38"/>
      <c r="FA949" s="38"/>
      <c r="FB949" s="38"/>
      <c r="FC949" s="38"/>
      <c r="FD949" s="38"/>
      <c r="FE949" s="38"/>
      <c r="FF949" s="38"/>
      <c r="FG949" s="38"/>
      <c r="FH949" s="38"/>
      <c r="FI949" s="38"/>
      <c r="FJ949" s="38"/>
      <c r="FK949" s="38"/>
      <c r="FL949" s="38"/>
      <c r="FM949" s="38"/>
      <c r="FN949" s="38"/>
      <c r="FO949" s="38"/>
      <c r="FP949" s="38"/>
      <c r="FQ949" s="38"/>
      <c r="FR949" s="38"/>
      <c r="FS949" s="38"/>
      <c r="FT949" s="38"/>
      <c r="FU949" s="38"/>
      <c r="FV949" s="38"/>
      <c r="FW949" s="38"/>
      <c r="FX949" s="38"/>
      <c r="FY949" s="38"/>
      <c r="FZ949" s="38"/>
      <c r="GA949" s="38"/>
      <c r="GB949" s="38"/>
      <c r="GC949" s="38"/>
      <c r="GD949" s="38"/>
      <c r="GE949" s="38"/>
      <c r="GF949" s="38"/>
      <c r="GG949" s="38"/>
      <c r="GH949" s="38"/>
      <c r="GI949" s="38"/>
      <c r="GJ949" s="38"/>
      <c r="GK949" s="38"/>
      <c r="GL949" s="38"/>
      <c r="GM949" s="38"/>
      <c r="GN949" s="38"/>
      <c r="GO949" s="38"/>
      <c r="GP949" s="38"/>
      <c r="GQ949" s="38"/>
      <c r="GR949" s="38"/>
      <c r="GS949" s="38"/>
      <c r="GT949" s="38"/>
      <c r="GU949" s="38"/>
      <c r="GV949" s="38"/>
      <c r="GW949" s="38"/>
      <c r="GX949" s="38"/>
      <c r="GY949" s="38"/>
      <c r="GZ949" s="38"/>
      <c r="HA949" s="38"/>
      <c r="HB949" s="38"/>
      <c r="HC949" s="38"/>
      <c r="HD949" s="38"/>
      <c r="HE949" s="38"/>
      <c r="HF949" s="38"/>
      <c r="HG949" s="38"/>
      <c r="HH949" s="38"/>
      <c r="HI949" s="38"/>
      <c r="HJ949" s="38"/>
      <c r="HK949" s="38"/>
      <c r="HL949" s="38"/>
      <c r="HM949" s="38"/>
      <c r="HN949" s="38"/>
      <c r="HO949" s="38"/>
      <c r="HP949" s="38"/>
      <c r="HQ949" s="38"/>
      <c r="HR949" s="38"/>
      <c r="HS949" s="38"/>
      <c r="HT949" s="38"/>
      <c r="HU949" s="38"/>
      <c r="HV949" s="38"/>
      <c r="HW949" s="38"/>
      <c r="HX949" s="38"/>
      <c r="HY949" s="38"/>
      <c r="HZ949" s="38"/>
      <c r="IA949" s="38"/>
      <c r="IB949" s="38"/>
      <c r="IC949" s="38"/>
      <c r="ID949" s="38"/>
      <c r="IE949" s="38"/>
      <c r="IF949" s="38"/>
      <c r="IG949" s="38"/>
      <c r="IH949" s="38"/>
    </row>
    <row r="950" ht="19.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38"/>
      <c r="DJ950" s="38"/>
      <c r="DK950" s="38"/>
      <c r="DL950" s="38"/>
      <c r="DM950" s="38"/>
      <c r="DN950" s="38"/>
      <c r="DO950" s="38"/>
      <c r="DP950" s="38"/>
      <c r="DQ950" s="38"/>
      <c r="DR950" s="38"/>
      <c r="DS950" s="38"/>
      <c r="DT950" s="38"/>
      <c r="DU950" s="38"/>
      <c r="DV950" s="38"/>
      <c r="DW950" s="38"/>
      <c r="DX950" s="38"/>
      <c r="DY950" s="38"/>
      <c r="DZ950" s="38"/>
      <c r="EA950" s="38"/>
      <c r="EB950" s="38"/>
      <c r="EC950" s="38"/>
      <c r="ED950" s="38"/>
      <c r="EE950" s="38"/>
      <c r="EF950" s="38"/>
      <c r="EG950" s="38"/>
      <c r="EH950" s="38"/>
      <c r="EI950" s="38"/>
      <c r="EJ950" s="38"/>
      <c r="EK950" s="38"/>
      <c r="EL950" s="38"/>
      <c r="EM950" s="38"/>
      <c r="EN950" s="38"/>
      <c r="EO950" s="38"/>
      <c r="EP950" s="38"/>
      <c r="EQ950" s="38"/>
      <c r="ER950" s="38"/>
      <c r="ES950" s="38"/>
      <c r="ET950" s="38"/>
      <c r="EU950" s="38"/>
      <c r="EV950" s="38"/>
      <c r="EW950" s="38"/>
      <c r="EX950" s="38"/>
      <c r="EY950" s="38"/>
      <c r="EZ950" s="38"/>
      <c r="FA950" s="38"/>
      <c r="FB950" s="38"/>
      <c r="FC950" s="38"/>
      <c r="FD950" s="38"/>
      <c r="FE950" s="38"/>
      <c r="FF950" s="38"/>
      <c r="FG950" s="38"/>
      <c r="FH950" s="38"/>
      <c r="FI950" s="38"/>
      <c r="FJ950" s="38"/>
      <c r="FK950" s="38"/>
      <c r="FL950" s="38"/>
      <c r="FM950" s="38"/>
      <c r="FN950" s="38"/>
      <c r="FO950" s="38"/>
      <c r="FP950" s="38"/>
      <c r="FQ950" s="38"/>
      <c r="FR950" s="38"/>
      <c r="FS950" s="38"/>
      <c r="FT950" s="38"/>
      <c r="FU950" s="38"/>
      <c r="FV950" s="38"/>
      <c r="FW950" s="38"/>
      <c r="FX950" s="38"/>
      <c r="FY950" s="38"/>
      <c r="FZ950" s="38"/>
      <c r="GA950" s="38"/>
      <c r="GB950" s="38"/>
      <c r="GC950" s="38"/>
      <c r="GD950" s="38"/>
      <c r="GE950" s="38"/>
      <c r="GF950" s="38"/>
      <c r="GG950" s="38"/>
      <c r="GH950" s="38"/>
      <c r="GI950" s="38"/>
      <c r="GJ950" s="38"/>
      <c r="GK950" s="38"/>
      <c r="GL950" s="38"/>
      <c r="GM950" s="38"/>
      <c r="GN950" s="38"/>
      <c r="GO950" s="38"/>
      <c r="GP950" s="38"/>
      <c r="GQ950" s="38"/>
      <c r="GR950" s="38"/>
      <c r="GS950" s="38"/>
      <c r="GT950" s="38"/>
      <c r="GU950" s="38"/>
      <c r="GV950" s="38"/>
      <c r="GW950" s="38"/>
      <c r="GX950" s="38"/>
      <c r="GY950" s="38"/>
      <c r="GZ950" s="38"/>
      <c r="HA950" s="38"/>
      <c r="HB950" s="38"/>
      <c r="HC950" s="38"/>
      <c r="HD950" s="38"/>
      <c r="HE950" s="38"/>
      <c r="HF950" s="38"/>
      <c r="HG950" s="38"/>
      <c r="HH950" s="38"/>
      <c r="HI950" s="38"/>
      <c r="HJ950" s="38"/>
      <c r="HK950" s="38"/>
      <c r="HL950" s="38"/>
      <c r="HM950" s="38"/>
      <c r="HN950" s="38"/>
      <c r="HO950" s="38"/>
      <c r="HP950" s="38"/>
      <c r="HQ950" s="38"/>
      <c r="HR950" s="38"/>
      <c r="HS950" s="38"/>
      <c r="HT950" s="38"/>
      <c r="HU950" s="38"/>
      <c r="HV950" s="38"/>
      <c r="HW950" s="38"/>
      <c r="HX950" s="38"/>
      <c r="HY950" s="38"/>
      <c r="HZ950" s="38"/>
      <c r="IA950" s="38"/>
      <c r="IB950" s="38"/>
      <c r="IC950" s="38"/>
      <c r="ID950" s="38"/>
      <c r="IE950" s="38"/>
      <c r="IF950" s="38"/>
      <c r="IG950" s="38"/>
      <c r="IH950" s="38"/>
    </row>
    <row r="951" ht="19.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  <c r="CH951" s="38"/>
      <c r="CI951" s="38"/>
      <c r="CJ951" s="38"/>
      <c r="CK951" s="38"/>
      <c r="CL951" s="38"/>
      <c r="CM951" s="38"/>
      <c r="CN951" s="38"/>
      <c r="CO951" s="38"/>
      <c r="CP951" s="38"/>
      <c r="CQ951" s="38"/>
      <c r="CR951" s="38"/>
      <c r="CS951" s="38"/>
      <c r="CT951" s="38"/>
      <c r="CU951" s="38"/>
      <c r="CV951" s="38"/>
      <c r="CW951" s="38"/>
      <c r="CX951" s="38"/>
      <c r="CY951" s="38"/>
      <c r="CZ951" s="38"/>
      <c r="DA951" s="38"/>
      <c r="DB951" s="38"/>
      <c r="DC951" s="38"/>
      <c r="DD951" s="38"/>
      <c r="DE951" s="38"/>
      <c r="DF951" s="38"/>
      <c r="DG951" s="38"/>
      <c r="DH951" s="38"/>
      <c r="DI951" s="38"/>
      <c r="DJ951" s="38"/>
      <c r="DK951" s="38"/>
      <c r="DL951" s="38"/>
      <c r="DM951" s="38"/>
      <c r="DN951" s="38"/>
      <c r="DO951" s="38"/>
      <c r="DP951" s="38"/>
      <c r="DQ951" s="38"/>
      <c r="DR951" s="38"/>
      <c r="DS951" s="38"/>
      <c r="DT951" s="38"/>
      <c r="DU951" s="38"/>
      <c r="DV951" s="38"/>
      <c r="DW951" s="38"/>
      <c r="DX951" s="38"/>
      <c r="DY951" s="38"/>
      <c r="DZ951" s="38"/>
      <c r="EA951" s="38"/>
      <c r="EB951" s="38"/>
      <c r="EC951" s="38"/>
      <c r="ED951" s="38"/>
      <c r="EE951" s="38"/>
      <c r="EF951" s="38"/>
      <c r="EG951" s="38"/>
      <c r="EH951" s="38"/>
      <c r="EI951" s="38"/>
      <c r="EJ951" s="38"/>
      <c r="EK951" s="38"/>
      <c r="EL951" s="38"/>
      <c r="EM951" s="38"/>
      <c r="EN951" s="38"/>
      <c r="EO951" s="38"/>
      <c r="EP951" s="38"/>
      <c r="EQ951" s="38"/>
      <c r="ER951" s="38"/>
      <c r="ES951" s="38"/>
      <c r="ET951" s="38"/>
      <c r="EU951" s="38"/>
      <c r="EV951" s="38"/>
      <c r="EW951" s="38"/>
      <c r="EX951" s="38"/>
      <c r="EY951" s="38"/>
      <c r="EZ951" s="38"/>
      <c r="FA951" s="38"/>
      <c r="FB951" s="38"/>
      <c r="FC951" s="38"/>
      <c r="FD951" s="38"/>
      <c r="FE951" s="38"/>
      <c r="FF951" s="38"/>
      <c r="FG951" s="38"/>
      <c r="FH951" s="38"/>
      <c r="FI951" s="38"/>
      <c r="FJ951" s="38"/>
      <c r="FK951" s="38"/>
      <c r="FL951" s="38"/>
      <c r="FM951" s="38"/>
      <c r="FN951" s="38"/>
      <c r="FO951" s="38"/>
      <c r="FP951" s="38"/>
      <c r="FQ951" s="38"/>
      <c r="FR951" s="38"/>
      <c r="FS951" s="38"/>
      <c r="FT951" s="38"/>
      <c r="FU951" s="38"/>
      <c r="FV951" s="38"/>
      <c r="FW951" s="38"/>
      <c r="FX951" s="38"/>
      <c r="FY951" s="38"/>
      <c r="FZ951" s="38"/>
      <c r="GA951" s="38"/>
      <c r="GB951" s="38"/>
      <c r="GC951" s="38"/>
      <c r="GD951" s="38"/>
      <c r="GE951" s="38"/>
      <c r="GF951" s="38"/>
      <c r="GG951" s="38"/>
      <c r="GH951" s="38"/>
      <c r="GI951" s="38"/>
      <c r="GJ951" s="38"/>
      <c r="GK951" s="38"/>
      <c r="GL951" s="38"/>
      <c r="GM951" s="38"/>
      <c r="GN951" s="38"/>
      <c r="GO951" s="38"/>
      <c r="GP951" s="38"/>
      <c r="GQ951" s="38"/>
      <c r="GR951" s="38"/>
      <c r="GS951" s="38"/>
      <c r="GT951" s="38"/>
      <c r="GU951" s="38"/>
      <c r="GV951" s="38"/>
      <c r="GW951" s="38"/>
      <c r="GX951" s="38"/>
      <c r="GY951" s="38"/>
      <c r="GZ951" s="38"/>
      <c r="HA951" s="38"/>
      <c r="HB951" s="38"/>
      <c r="HC951" s="38"/>
      <c r="HD951" s="38"/>
      <c r="HE951" s="38"/>
      <c r="HF951" s="38"/>
      <c r="HG951" s="38"/>
      <c r="HH951" s="38"/>
      <c r="HI951" s="38"/>
      <c r="HJ951" s="38"/>
      <c r="HK951" s="38"/>
      <c r="HL951" s="38"/>
      <c r="HM951" s="38"/>
      <c r="HN951" s="38"/>
      <c r="HO951" s="38"/>
      <c r="HP951" s="38"/>
      <c r="HQ951" s="38"/>
      <c r="HR951" s="38"/>
      <c r="HS951" s="38"/>
      <c r="HT951" s="38"/>
      <c r="HU951" s="38"/>
      <c r="HV951" s="38"/>
      <c r="HW951" s="38"/>
      <c r="HX951" s="38"/>
      <c r="HY951" s="38"/>
      <c r="HZ951" s="38"/>
      <c r="IA951" s="38"/>
      <c r="IB951" s="38"/>
      <c r="IC951" s="38"/>
      <c r="ID951" s="38"/>
      <c r="IE951" s="38"/>
      <c r="IF951" s="38"/>
      <c r="IG951" s="38"/>
      <c r="IH951" s="38"/>
    </row>
    <row r="952" ht="19.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38"/>
      <c r="DJ952" s="38"/>
      <c r="DK952" s="38"/>
      <c r="DL952" s="38"/>
      <c r="DM952" s="38"/>
      <c r="DN952" s="38"/>
      <c r="DO952" s="38"/>
      <c r="DP952" s="38"/>
      <c r="DQ952" s="38"/>
      <c r="DR952" s="38"/>
      <c r="DS952" s="38"/>
      <c r="DT952" s="38"/>
      <c r="DU952" s="38"/>
      <c r="DV952" s="38"/>
      <c r="DW952" s="38"/>
      <c r="DX952" s="38"/>
      <c r="DY952" s="38"/>
      <c r="DZ952" s="38"/>
      <c r="EA952" s="38"/>
      <c r="EB952" s="38"/>
      <c r="EC952" s="38"/>
      <c r="ED952" s="38"/>
      <c r="EE952" s="38"/>
      <c r="EF952" s="38"/>
      <c r="EG952" s="38"/>
      <c r="EH952" s="38"/>
      <c r="EI952" s="38"/>
      <c r="EJ952" s="38"/>
      <c r="EK952" s="38"/>
      <c r="EL952" s="38"/>
      <c r="EM952" s="38"/>
      <c r="EN952" s="38"/>
      <c r="EO952" s="38"/>
      <c r="EP952" s="38"/>
      <c r="EQ952" s="38"/>
      <c r="ER952" s="38"/>
      <c r="ES952" s="38"/>
      <c r="ET952" s="38"/>
      <c r="EU952" s="38"/>
      <c r="EV952" s="38"/>
      <c r="EW952" s="38"/>
      <c r="EX952" s="38"/>
      <c r="EY952" s="38"/>
      <c r="EZ952" s="38"/>
      <c r="FA952" s="38"/>
      <c r="FB952" s="38"/>
      <c r="FC952" s="38"/>
      <c r="FD952" s="38"/>
      <c r="FE952" s="38"/>
      <c r="FF952" s="38"/>
      <c r="FG952" s="38"/>
      <c r="FH952" s="38"/>
      <c r="FI952" s="38"/>
      <c r="FJ952" s="38"/>
      <c r="FK952" s="38"/>
      <c r="FL952" s="38"/>
      <c r="FM952" s="38"/>
      <c r="FN952" s="38"/>
      <c r="FO952" s="38"/>
      <c r="FP952" s="38"/>
      <c r="FQ952" s="38"/>
      <c r="FR952" s="38"/>
      <c r="FS952" s="38"/>
      <c r="FT952" s="38"/>
      <c r="FU952" s="38"/>
      <c r="FV952" s="38"/>
      <c r="FW952" s="38"/>
      <c r="FX952" s="38"/>
      <c r="FY952" s="38"/>
      <c r="FZ952" s="38"/>
      <c r="GA952" s="38"/>
      <c r="GB952" s="38"/>
      <c r="GC952" s="38"/>
      <c r="GD952" s="38"/>
      <c r="GE952" s="38"/>
      <c r="GF952" s="38"/>
      <c r="GG952" s="38"/>
      <c r="GH952" s="38"/>
      <c r="GI952" s="38"/>
      <c r="GJ952" s="38"/>
      <c r="GK952" s="38"/>
      <c r="GL952" s="38"/>
      <c r="GM952" s="38"/>
      <c r="GN952" s="38"/>
      <c r="GO952" s="38"/>
      <c r="GP952" s="38"/>
      <c r="GQ952" s="38"/>
      <c r="GR952" s="38"/>
      <c r="GS952" s="38"/>
      <c r="GT952" s="38"/>
      <c r="GU952" s="38"/>
      <c r="GV952" s="38"/>
      <c r="GW952" s="38"/>
      <c r="GX952" s="38"/>
      <c r="GY952" s="38"/>
      <c r="GZ952" s="38"/>
      <c r="HA952" s="38"/>
      <c r="HB952" s="38"/>
      <c r="HC952" s="38"/>
      <c r="HD952" s="38"/>
      <c r="HE952" s="38"/>
      <c r="HF952" s="38"/>
      <c r="HG952" s="38"/>
      <c r="HH952" s="38"/>
      <c r="HI952" s="38"/>
      <c r="HJ952" s="38"/>
      <c r="HK952" s="38"/>
      <c r="HL952" s="38"/>
      <c r="HM952" s="38"/>
      <c r="HN952" s="38"/>
      <c r="HO952" s="38"/>
      <c r="HP952" s="38"/>
      <c r="HQ952" s="38"/>
      <c r="HR952" s="38"/>
      <c r="HS952" s="38"/>
      <c r="HT952" s="38"/>
      <c r="HU952" s="38"/>
      <c r="HV952" s="38"/>
      <c r="HW952" s="38"/>
      <c r="HX952" s="38"/>
      <c r="HY952" s="38"/>
      <c r="HZ952" s="38"/>
      <c r="IA952" s="38"/>
      <c r="IB952" s="38"/>
      <c r="IC952" s="38"/>
      <c r="ID952" s="38"/>
      <c r="IE952" s="38"/>
      <c r="IF952" s="38"/>
      <c r="IG952" s="38"/>
      <c r="IH952" s="38"/>
    </row>
    <row r="953" ht="19.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38"/>
      <c r="DJ953" s="38"/>
      <c r="DK953" s="38"/>
      <c r="DL953" s="38"/>
      <c r="DM953" s="38"/>
      <c r="DN953" s="38"/>
      <c r="DO953" s="38"/>
      <c r="DP953" s="38"/>
      <c r="DQ953" s="38"/>
      <c r="DR953" s="38"/>
      <c r="DS953" s="38"/>
      <c r="DT953" s="38"/>
      <c r="DU953" s="38"/>
      <c r="DV953" s="38"/>
      <c r="DW953" s="38"/>
      <c r="DX953" s="38"/>
      <c r="DY953" s="38"/>
      <c r="DZ953" s="38"/>
      <c r="EA953" s="38"/>
      <c r="EB953" s="38"/>
      <c r="EC953" s="38"/>
      <c r="ED953" s="38"/>
      <c r="EE953" s="38"/>
      <c r="EF953" s="38"/>
      <c r="EG953" s="38"/>
      <c r="EH953" s="38"/>
      <c r="EI953" s="38"/>
      <c r="EJ953" s="38"/>
      <c r="EK953" s="38"/>
      <c r="EL953" s="38"/>
      <c r="EM953" s="38"/>
      <c r="EN953" s="38"/>
      <c r="EO953" s="38"/>
      <c r="EP953" s="38"/>
      <c r="EQ953" s="38"/>
      <c r="ER953" s="38"/>
      <c r="ES953" s="38"/>
      <c r="ET953" s="38"/>
      <c r="EU953" s="38"/>
      <c r="EV953" s="38"/>
      <c r="EW953" s="38"/>
      <c r="EX953" s="38"/>
      <c r="EY953" s="38"/>
      <c r="EZ953" s="38"/>
      <c r="FA953" s="38"/>
      <c r="FB953" s="38"/>
      <c r="FC953" s="38"/>
      <c r="FD953" s="38"/>
      <c r="FE953" s="38"/>
      <c r="FF953" s="38"/>
      <c r="FG953" s="38"/>
      <c r="FH953" s="38"/>
      <c r="FI953" s="38"/>
      <c r="FJ953" s="38"/>
      <c r="FK953" s="38"/>
      <c r="FL953" s="38"/>
      <c r="FM953" s="38"/>
      <c r="FN953" s="38"/>
      <c r="FO953" s="38"/>
      <c r="FP953" s="38"/>
      <c r="FQ953" s="38"/>
      <c r="FR953" s="38"/>
      <c r="FS953" s="38"/>
      <c r="FT953" s="38"/>
      <c r="FU953" s="38"/>
      <c r="FV953" s="38"/>
      <c r="FW953" s="38"/>
      <c r="FX953" s="38"/>
      <c r="FY953" s="38"/>
      <c r="FZ953" s="38"/>
      <c r="GA953" s="38"/>
      <c r="GB953" s="38"/>
      <c r="GC953" s="38"/>
      <c r="GD953" s="38"/>
      <c r="GE953" s="38"/>
      <c r="GF953" s="38"/>
      <c r="GG953" s="38"/>
      <c r="GH953" s="38"/>
      <c r="GI953" s="38"/>
      <c r="GJ953" s="38"/>
      <c r="GK953" s="38"/>
      <c r="GL953" s="38"/>
      <c r="GM953" s="38"/>
      <c r="GN953" s="38"/>
      <c r="GO953" s="38"/>
      <c r="GP953" s="38"/>
      <c r="GQ953" s="38"/>
      <c r="GR953" s="38"/>
      <c r="GS953" s="38"/>
      <c r="GT953" s="38"/>
      <c r="GU953" s="38"/>
      <c r="GV953" s="38"/>
      <c r="GW953" s="38"/>
      <c r="GX953" s="38"/>
      <c r="GY953" s="38"/>
      <c r="GZ953" s="38"/>
      <c r="HA953" s="38"/>
      <c r="HB953" s="38"/>
      <c r="HC953" s="38"/>
      <c r="HD953" s="38"/>
      <c r="HE953" s="38"/>
      <c r="HF953" s="38"/>
      <c r="HG953" s="38"/>
      <c r="HH953" s="38"/>
      <c r="HI953" s="38"/>
      <c r="HJ953" s="38"/>
      <c r="HK953" s="38"/>
      <c r="HL953" s="38"/>
      <c r="HM953" s="38"/>
      <c r="HN953" s="38"/>
      <c r="HO953" s="38"/>
      <c r="HP953" s="38"/>
      <c r="HQ953" s="38"/>
      <c r="HR953" s="38"/>
      <c r="HS953" s="38"/>
      <c r="HT953" s="38"/>
      <c r="HU953" s="38"/>
      <c r="HV953" s="38"/>
      <c r="HW953" s="38"/>
      <c r="HX953" s="38"/>
      <c r="HY953" s="38"/>
      <c r="HZ953" s="38"/>
      <c r="IA953" s="38"/>
      <c r="IB953" s="38"/>
      <c r="IC953" s="38"/>
      <c r="ID953" s="38"/>
      <c r="IE953" s="38"/>
      <c r="IF953" s="38"/>
      <c r="IG953" s="38"/>
      <c r="IH953" s="38"/>
    </row>
    <row r="954" ht="19.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38"/>
      <c r="DJ954" s="38"/>
      <c r="DK954" s="38"/>
      <c r="DL954" s="38"/>
      <c r="DM954" s="38"/>
      <c r="DN954" s="38"/>
      <c r="DO954" s="38"/>
      <c r="DP954" s="38"/>
      <c r="DQ954" s="38"/>
      <c r="DR954" s="38"/>
      <c r="DS954" s="38"/>
      <c r="DT954" s="38"/>
      <c r="DU954" s="38"/>
      <c r="DV954" s="38"/>
      <c r="DW954" s="38"/>
      <c r="DX954" s="38"/>
      <c r="DY954" s="38"/>
      <c r="DZ954" s="38"/>
      <c r="EA954" s="38"/>
      <c r="EB954" s="38"/>
      <c r="EC954" s="38"/>
      <c r="ED954" s="38"/>
      <c r="EE954" s="38"/>
      <c r="EF954" s="38"/>
      <c r="EG954" s="38"/>
      <c r="EH954" s="38"/>
      <c r="EI954" s="38"/>
      <c r="EJ954" s="38"/>
      <c r="EK954" s="38"/>
      <c r="EL954" s="38"/>
      <c r="EM954" s="38"/>
      <c r="EN954" s="38"/>
      <c r="EO954" s="38"/>
      <c r="EP954" s="38"/>
      <c r="EQ954" s="38"/>
      <c r="ER954" s="38"/>
      <c r="ES954" s="38"/>
      <c r="ET954" s="38"/>
      <c r="EU954" s="38"/>
      <c r="EV954" s="38"/>
      <c r="EW954" s="38"/>
      <c r="EX954" s="38"/>
      <c r="EY954" s="38"/>
      <c r="EZ954" s="38"/>
      <c r="FA954" s="38"/>
      <c r="FB954" s="38"/>
      <c r="FC954" s="38"/>
      <c r="FD954" s="38"/>
      <c r="FE954" s="38"/>
      <c r="FF954" s="38"/>
      <c r="FG954" s="38"/>
      <c r="FH954" s="38"/>
      <c r="FI954" s="38"/>
      <c r="FJ954" s="38"/>
      <c r="FK954" s="38"/>
      <c r="FL954" s="38"/>
      <c r="FM954" s="38"/>
      <c r="FN954" s="38"/>
      <c r="FO954" s="38"/>
      <c r="FP954" s="38"/>
      <c r="FQ954" s="38"/>
      <c r="FR954" s="38"/>
      <c r="FS954" s="38"/>
      <c r="FT954" s="38"/>
      <c r="FU954" s="38"/>
      <c r="FV954" s="38"/>
      <c r="FW954" s="38"/>
      <c r="FX954" s="38"/>
      <c r="FY954" s="38"/>
      <c r="FZ954" s="38"/>
      <c r="GA954" s="38"/>
      <c r="GB954" s="38"/>
      <c r="GC954" s="38"/>
      <c r="GD954" s="38"/>
      <c r="GE954" s="38"/>
      <c r="GF954" s="38"/>
      <c r="GG954" s="38"/>
      <c r="GH954" s="38"/>
      <c r="GI954" s="38"/>
      <c r="GJ954" s="38"/>
      <c r="GK954" s="38"/>
      <c r="GL954" s="38"/>
      <c r="GM954" s="38"/>
      <c r="GN954" s="38"/>
      <c r="GO954" s="38"/>
      <c r="GP954" s="38"/>
      <c r="GQ954" s="38"/>
      <c r="GR954" s="38"/>
      <c r="GS954" s="38"/>
      <c r="GT954" s="38"/>
      <c r="GU954" s="38"/>
      <c r="GV954" s="38"/>
      <c r="GW954" s="38"/>
      <c r="GX954" s="38"/>
      <c r="GY954" s="38"/>
      <c r="GZ954" s="38"/>
      <c r="HA954" s="38"/>
      <c r="HB954" s="38"/>
      <c r="HC954" s="38"/>
      <c r="HD954" s="38"/>
      <c r="HE954" s="38"/>
      <c r="HF954" s="38"/>
      <c r="HG954" s="38"/>
      <c r="HH954" s="38"/>
      <c r="HI954" s="38"/>
      <c r="HJ954" s="38"/>
      <c r="HK954" s="38"/>
      <c r="HL954" s="38"/>
      <c r="HM954" s="38"/>
      <c r="HN954" s="38"/>
      <c r="HO954" s="38"/>
      <c r="HP954" s="38"/>
      <c r="HQ954" s="38"/>
      <c r="HR954" s="38"/>
      <c r="HS954" s="38"/>
      <c r="HT954" s="38"/>
      <c r="HU954" s="38"/>
      <c r="HV954" s="38"/>
      <c r="HW954" s="38"/>
      <c r="HX954" s="38"/>
      <c r="HY954" s="38"/>
      <c r="HZ954" s="38"/>
      <c r="IA954" s="38"/>
      <c r="IB954" s="38"/>
      <c r="IC954" s="38"/>
      <c r="ID954" s="38"/>
      <c r="IE954" s="38"/>
      <c r="IF954" s="38"/>
      <c r="IG954" s="38"/>
      <c r="IH954" s="38"/>
    </row>
    <row r="955" ht="19.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38"/>
      <c r="DJ955" s="38"/>
      <c r="DK955" s="38"/>
      <c r="DL955" s="38"/>
      <c r="DM955" s="38"/>
      <c r="DN955" s="38"/>
      <c r="DO955" s="38"/>
      <c r="DP955" s="38"/>
      <c r="DQ955" s="38"/>
      <c r="DR955" s="38"/>
      <c r="DS955" s="38"/>
      <c r="DT955" s="38"/>
      <c r="DU955" s="38"/>
      <c r="DV955" s="38"/>
      <c r="DW955" s="38"/>
      <c r="DX955" s="38"/>
      <c r="DY955" s="38"/>
      <c r="DZ955" s="38"/>
      <c r="EA955" s="38"/>
      <c r="EB955" s="38"/>
      <c r="EC955" s="38"/>
      <c r="ED955" s="38"/>
      <c r="EE955" s="38"/>
      <c r="EF955" s="38"/>
      <c r="EG955" s="38"/>
      <c r="EH955" s="38"/>
      <c r="EI955" s="38"/>
      <c r="EJ955" s="38"/>
      <c r="EK955" s="38"/>
      <c r="EL955" s="38"/>
      <c r="EM955" s="38"/>
      <c r="EN955" s="38"/>
      <c r="EO955" s="38"/>
      <c r="EP955" s="38"/>
      <c r="EQ955" s="38"/>
      <c r="ER955" s="38"/>
      <c r="ES955" s="38"/>
      <c r="ET955" s="38"/>
      <c r="EU955" s="38"/>
      <c r="EV955" s="38"/>
      <c r="EW955" s="38"/>
      <c r="EX955" s="38"/>
      <c r="EY955" s="38"/>
      <c r="EZ955" s="38"/>
      <c r="FA955" s="38"/>
      <c r="FB955" s="38"/>
      <c r="FC955" s="38"/>
      <c r="FD955" s="38"/>
      <c r="FE955" s="38"/>
      <c r="FF955" s="38"/>
      <c r="FG955" s="38"/>
      <c r="FH955" s="38"/>
      <c r="FI955" s="38"/>
      <c r="FJ955" s="38"/>
      <c r="FK955" s="38"/>
      <c r="FL955" s="38"/>
      <c r="FM955" s="38"/>
      <c r="FN955" s="38"/>
      <c r="FO955" s="38"/>
      <c r="FP955" s="38"/>
      <c r="FQ955" s="38"/>
      <c r="FR955" s="38"/>
      <c r="FS955" s="38"/>
      <c r="FT955" s="38"/>
      <c r="FU955" s="38"/>
      <c r="FV955" s="38"/>
      <c r="FW955" s="38"/>
      <c r="FX955" s="38"/>
      <c r="FY955" s="38"/>
      <c r="FZ955" s="38"/>
      <c r="GA955" s="38"/>
      <c r="GB955" s="38"/>
      <c r="GC955" s="38"/>
      <c r="GD955" s="38"/>
      <c r="GE955" s="38"/>
      <c r="GF955" s="38"/>
      <c r="GG955" s="38"/>
      <c r="GH955" s="38"/>
      <c r="GI955" s="38"/>
      <c r="GJ955" s="38"/>
      <c r="GK955" s="38"/>
      <c r="GL955" s="38"/>
      <c r="GM955" s="38"/>
      <c r="GN955" s="38"/>
      <c r="GO955" s="38"/>
      <c r="GP955" s="38"/>
      <c r="GQ955" s="38"/>
      <c r="GR955" s="38"/>
      <c r="GS955" s="38"/>
      <c r="GT955" s="38"/>
      <c r="GU955" s="38"/>
      <c r="GV955" s="38"/>
      <c r="GW955" s="38"/>
      <c r="GX955" s="38"/>
      <c r="GY955" s="38"/>
      <c r="GZ955" s="38"/>
      <c r="HA955" s="38"/>
      <c r="HB955" s="38"/>
      <c r="HC955" s="38"/>
      <c r="HD955" s="38"/>
      <c r="HE955" s="38"/>
      <c r="HF955" s="38"/>
      <c r="HG955" s="38"/>
      <c r="HH955" s="38"/>
      <c r="HI955" s="38"/>
      <c r="HJ955" s="38"/>
      <c r="HK955" s="38"/>
      <c r="HL955" s="38"/>
      <c r="HM955" s="38"/>
      <c r="HN955" s="38"/>
      <c r="HO955" s="38"/>
      <c r="HP955" s="38"/>
      <c r="HQ955" s="38"/>
      <c r="HR955" s="38"/>
      <c r="HS955" s="38"/>
      <c r="HT955" s="38"/>
      <c r="HU955" s="38"/>
      <c r="HV955" s="38"/>
      <c r="HW955" s="38"/>
      <c r="HX955" s="38"/>
      <c r="HY955" s="38"/>
      <c r="HZ955" s="38"/>
      <c r="IA955" s="38"/>
      <c r="IB955" s="38"/>
      <c r="IC955" s="38"/>
      <c r="ID955" s="38"/>
      <c r="IE955" s="38"/>
      <c r="IF955" s="38"/>
      <c r="IG955" s="38"/>
      <c r="IH955" s="38"/>
    </row>
    <row r="956" ht="19.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38"/>
      <c r="DJ956" s="38"/>
      <c r="DK956" s="38"/>
      <c r="DL956" s="38"/>
      <c r="DM956" s="38"/>
      <c r="DN956" s="38"/>
      <c r="DO956" s="38"/>
      <c r="DP956" s="38"/>
      <c r="DQ956" s="38"/>
      <c r="DR956" s="38"/>
      <c r="DS956" s="38"/>
      <c r="DT956" s="38"/>
      <c r="DU956" s="38"/>
      <c r="DV956" s="38"/>
      <c r="DW956" s="38"/>
      <c r="DX956" s="38"/>
      <c r="DY956" s="38"/>
      <c r="DZ956" s="38"/>
      <c r="EA956" s="38"/>
      <c r="EB956" s="38"/>
      <c r="EC956" s="38"/>
      <c r="ED956" s="38"/>
      <c r="EE956" s="38"/>
      <c r="EF956" s="38"/>
      <c r="EG956" s="38"/>
      <c r="EH956" s="38"/>
      <c r="EI956" s="38"/>
      <c r="EJ956" s="38"/>
      <c r="EK956" s="38"/>
      <c r="EL956" s="38"/>
      <c r="EM956" s="38"/>
      <c r="EN956" s="38"/>
      <c r="EO956" s="38"/>
      <c r="EP956" s="38"/>
      <c r="EQ956" s="38"/>
      <c r="ER956" s="38"/>
      <c r="ES956" s="38"/>
      <c r="ET956" s="38"/>
      <c r="EU956" s="38"/>
      <c r="EV956" s="38"/>
      <c r="EW956" s="38"/>
      <c r="EX956" s="38"/>
      <c r="EY956" s="38"/>
      <c r="EZ956" s="38"/>
      <c r="FA956" s="38"/>
      <c r="FB956" s="38"/>
      <c r="FC956" s="38"/>
      <c r="FD956" s="38"/>
      <c r="FE956" s="38"/>
      <c r="FF956" s="38"/>
      <c r="FG956" s="38"/>
      <c r="FH956" s="38"/>
      <c r="FI956" s="38"/>
      <c r="FJ956" s="38"/>
      <c r="FK956" s="38"/>
      <c r="FL956" s="38"/>
      <c r="FM956" s="38"/>
      <c r="FN956" s="38"/>
      <c r="FO956" s="38"/>
      <c r="FP956" s="38"/>
      <c r="FQ956" s="38"/>
      <c r="FR956" s="38"/>
      <c r="FS956" s="38"/>
      <c r="FT956" s="38"/>
      <c r="FU956" s="38"/>
      <c r="FV956" s="38"/>
      <c r="FW956" s="38"/>
      <c r="FX956" s="38"/>
      <c r="FY956" s="38"/>
      <c r="FZ956" s="38"/>
      <c r="GA956" s="38"/>
      <c r="GB956" s="38"/>
      <c r="GC956" s="38"/>
      <c r="GD956" s="38"/>
      <c r="GE956" s="38"/>
      <c r="GF956" s="38"/>
      <c r="GG956" s="38"/>
      <c r="GH956" s="38"/>
      <c r="GI956" s="38"/>
      <c r="GJ956" s="38"/>
      <c r="GK956" s="38"/>
      <c r="GL956" s="38"/>
      <c r="GM956" s="38"/>
      <c r="GN956" s="38"/>
      <c r="GO956" s="38"/>
      <c r="GP956" s="38"/>
      <c r="GQ956" s="38"/>
      <c r="GR956" s="38"/>
      <c r="GS956" s="38"/>
      <c r="GT956" s="38"/>
      <c r="GU956" s="38"/>
      <c r="GV956" s="38"/>
      <c r="GW956" s="38"/>
      <c r="GX956" s="38"/>
      <c r="GY956" s="38"/>
      <c r="GZ956" s="38"/>
      <c r="HA956" s="38"/>
      <c r="HB956" s="38"/>
      <c r="HC956" s="38"/>
      <c r="HD956" s="38"/>
      <c r="HE956" s="38"/>
      <c r="HF956" s="38"/>
      <c r="HG956" s="38"/>
      <c r="HH956" s="38"/>
      <c r="HI956" s="38"/>
      <c r="HJ956" s="38"/>
      <c r="HK956" s="38"/>
      <c r="HL956" s="38"/>
      <c r="HM956" s="38"/>
      <c r="HN956" s="38"/>
      <c r="HO956" s="38"/>
      <c r="HP956" s="38"/>
      <c r="HQ956" s="38"/>
      <c r="HR956" s="38"/>
      <c r="HS956" s="38"/>
      <c r="HT956" s="38"/>
      <c r="HU956" s="38"/>
      <c r="HV956" s="38"/>
      <c r="HW956" s="38"/>
      <c r="HX956" s="38"/>
      <c r="HY956" s="38"/>
      <c r="HZ956" s="38"/>
      <c r="IA956" s="38"/>
      <c r="IB956" s="38"/>
      <c r="IC956" s="38"/>
      <c r="ID956" s="38"/>
      <c r="IE956" s="38"/>
      <c r="IF956" s="38"/>
      <c r="IG956" s="38"/>
      <c r="IH956" s="38"/>
    </row>
    <row r="957" ht="19.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38"/>
      <c r="DJ957" s="38"/>
      <c r="DK957" s="38"/>
      <c r="DL957" s="38"/>
      <c r="DM957" s="38"/>
      <c r="DN957" s="38"/>
      <c r="DO957" s="38"/>
      <c r="DP957" s="38"/>
      <c r="DQ957" s="38"/>
      <c r="DR957" s="38"/>
      <c r="DS957" s="38"/>
      <c r="DT957" s="38"/>
      <c r="DU957" s="38"/>
      <c r="DV957" s="38"/>
      <c r="DW957" s="38"/>
      <c r="DX957" s="38"/>
      <c r="DY957" s="38"/>
      <c r="DZ957" s="38"/>
      <c r="EA957" s="38"/>
      <c r="EB957" s="38"/>
      <c r="EC957" s="38"/>
      <c r="ED957" s="38"/>
      <c r="EE957" s="38"/>
      <c r="EF957" s="38"/>
      <c r="EG957" s="38"/>
      <c r="EH957" s="38"/>
      <c r="EI957" s="38"/>
      <c r="EJ957" s="38"/>
      <c r="EK957" s="38"/>
      <c r="EL957" s="38"/>
      <c r="EM957" s="38"/>
      <c r="EN957" s="38"/>
      <c r="EO957" s="38"/>
      <c r="EP957" s="38"/>
      <c r="EQ957" s="38"/>
      <c r="ER957" s="38"/>
      <c r="ES957" s="38"/>
      <c r="ET957" s="38"/>
      <c r="EU957" s="38"/>
      <c r="EV957" s="38"/>
      <c r="EW957" s="38"/>
      <c r="EX957" s="38"/>
      <c r="EY957" s="38"/>
      <c r="EZ957" s="38"/>
      <c r="FA957" s="38"/>
      <c r="FB957" s="38"/>
      <c r="FC957" s="38"/>
      <c r="FD957" s="38"/>
      <c r="FE957" s="38"/>
      <c r="FF957" s="38"/>
      <c r="FG957" s="38"/>
      <c r="FH957" s="38"/>
      <c r="FI957" s="38"/>
      <c r="FJ957" s="38"/>
      <c r="FK957" s="38"/>
      <c r="FL957" s="38"/>
      <c r="FM957" s="38"/>
      <c r="FN957" s="38"/>
      <c r="FO957" s="38"/>
      <c r="FP957" s="38"/>
      <c r="FQ957" s="38"/>
      <c r="FR957" s="38"/>
      <c r="FS957" s="38"/>
      <c r="FT957" s="38"/>
      <c r="FU957" s="38"/>
      <c r="FV957" s="38"/>
      <c r="FW957" s="38"/>
      <c r="FX957" s="38"/>
      <c r="FY957" s="38"/>
      <c r="FZ957" s="38"/>
      <c r="GA957" s="38"/>
      <c r="GB957" s="38"/>
      <c r="GC957" s="38"/>
      <c r="GD957" s="38"/>
      <c r="GE957" s="38"/>
      <c r="GF957" s="38"/>
      <c r="GG957" s="38"/>
      <c r="GH957" s="38"/>
      <c r="GI957" s="38"/>
      <c r="GJ957" s="38"/>
      <c r="GK957" s="38"/>
      <c r="GL957" s="38"/>
      <c r="GM957" s="38"/>
      <c r="GN957" s="38"/>
      <c r="GO957" s="38"/>
      <c r="GP957" s="38"/>
      <c r="GQ957" s="38"/>
      <c r="GR957" s="38"/>
      <c r="GS957" s="38"/>
      <c r="GT957" s="38"/>
      <c r="GU957" s="38"/>
      <c r="GV957" s="38"/>
      <c r="GW957" s="38"/>
      <c r="GX957" s="38"/>
      <c r="GY957" s="38"/>
      <c r="GZ957" s="38"/>
      <c r="HA957" s="38"/>
      <c r="HB957" s="38"/>
      <c r="HC957" s="38"/>
      <c r="HD957" s="38"/>
      <c r="HE957" s="38"/>
      <c r="HF957" s="38"/>
      <c r="HG957" s="38"/>
      <c r="HH957" s="38"/>
      <c r="HI957" s="38"/>
      <c r="HJ957" s="38"/>
      <c r="HK957" s="38"/>
      <c r="HL957" s="38"/>
      <c r="HM957" s="38"/>
      <c r="HN957" s="38"/>
      <c r="HO957" s="38"/>
      <c r="HP957" s="38"/>
      <c r="HQ957" s="38"/>
      <c r="HR957" s="38"/>
      <c r="HS957" s="38"/>
      <c r="HT957" s="38"/>
      <c r="HU957" s="38"/>
      <c r="HV957" s="38"/>
      <c r="HW957" s="38"/>
      <c r="HX957" s="38"/>
      <c r="HY957" s="38"/>
      <c r="HZ957" s="38"/>
      <c r="IA957" s="38"/>
      <c r="IB957" s="38"/>
      <c r="IC957" s="38"/>
      <c r="ID957" s="38"/>
      <c r="IE957" s="38"/>
      <c r="IF957" s="38"/>
      <c r="IG957" s="38"/>
      <c r="IH957" s="38"/>
    </row>
    <row r="958" ht="19.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38"/>
      <c r="DJ958" s="38"/>
      <c r="DK958" s="38"/>
      <c r="DL958" s="38"/>
      <c r="DM958" s="38"/>
      <c r="DN958" s="38"/>
      <c r="DO958" s="38"/>
      <c r="DP958" s="38"/>
      <c r="DQ958" s="38"/>
      <c r="DR958" s="38"/>
      <c r="DS958" s="38"/>
      <c r="DT958" s="38"/>
      <c r="DU958" s="38"/>
      <c r="DV958" s="38"/>
      <c r="DW958" s="38"/>
      <c r="DX958" s="38"/>
      <c r="DY958" s="38"/>
      <c r="DZ958" s="38"/>
      <c r="EA958" s="38"/>
      <c r="EB958" s="38"/>
      <c r="EC958" s="38"/>
      <c r="ED958" s="38"/>
      <c r="EE958" s="38"/>
      <c r="EF958" s="38"/>
      <c r="EG958" s="38"/>
      <c r="EH958" s="38"/>
      <c r="EI958" s="38"/>
      <c r="EJ958" s="38"/>
      <c r="EK958" s="38"/>
      <c r="EL958" s="38"/>
      <c r="EM958" s="38"/>
      <c r="EN958" s="38"/>
      <c r="EO958" s="38"/>
      <c r="EP958" s="38"/>
      <c r="EQ958" s="38"/>
      <c r="ER958" s="38"/>
      <c r="ES958" s="38"/>
      <c r="ET958" s="38"/>
      <c r="EU958" s="38"/>
      <c r="EV958" s="38"/>
      <c r="EW958" s="38"/>
      <c r="EX958" s="38"/>
      <c r="EY958" s="38"/>
      <c r="EZ958" s="38"/>
      <c r="FA958" s="38"/>
      <c r="FB958" s="38"/>
      <c r="FC958" s="38"/>
      <c r="FD958" s="38"/>
      <c r="FE958" s="38"/>
      <c r="FF958" s="38"/>
      <c r="FG958" s="38"/>
      <c r="FH958" s="38"/>
      <c r="FI958" s="38"/>
      <c r="FJ958" s="38"/>
      <c r="FK958" s="38"/>
      <c r="FL958" s="38"/>
      <c r="FM958" s="38"/>
      <c r="FN958" s="38"/>
      <c r="FO958" s="38"/>
      <c r="FP958" s="38"/>
      <c r="FQ958" s="38"/>
      <c r="FR958" s="38"/>
      <c r="FS958" s="38"/>
      <c r="FT958" s="38"/>
      <c r="FU958" s="38"/>
      <c r="FV958" s="38"/>
      <c r="FW958" s="38"/>
      <c r="FX958" s="38"/>
      <c r="FY958" s="38"/>
      <c r="FZ958" s="38"/>
      <c r="GA958" s="38"/>
      <c r="GB958" s="38"/>
      <c r="GC958" s="38"/>
      <c r="GD958" s="38"/>
      <c r="GE958" s="38"/>
      <c r="GF958" s="38"/>
      <c r="GG958" s="38"/>
      <c r="GH958" s="38"/>
      <c r="GI958" s="38"/>
      <c r="GJ958" s="38"/>
      <c r="GK958" s="38"/>
      <c r="GL958" s="38"/>
      <c r="GM958" s="38"/>
      <c r="GN958" s="38"/>
      <c r="GO958" s="38"/>
      <c r="GP958" s="38"/>
      <c r="GQ958" s="38"/>
      <c r="GR958" s="38"/>
      <c r="GS958" s="38"/>
      <c r="GT958" s="38"/>
      <c r="GU958" s="38"/>
      <c r="GV958" s="38"/>
      <c r="GW958" s="38"/>
      <c r="GX958" s="38"/>
      <c r="GY958" s="38"/>
      <c r="GZ958" s="38"/>
      <c r="HA958" s="38"/>
      <c r="HB958" s="38"/>
      <c r="HC958" s="38"/>
      <c r="HD958" s="38"/>
      <c r="HE958" s="38"/>
      <c r="HF958" s="38"/>
      <c r="HG958" s="38"/>
      <c r="HH958" s="38"/>
      <c r="HI958" s="38"/>
      <c r="HJ958" s="38"/>
      <c r="HK958" s="38"/>
      <c r="HL958" s="38"/>
      <c r="HM958" s="38"/>
      <c r="HN958" s="38"/>
      <c r="HO958" s="38"/>
      <c r="HP958" s="38"/>
      <c r="HQ958" s="38"/>
      <c r="HR958" s="38"/>
      <c r="HS958" s="38"/>
      <c r="HT958" s="38"/>
      <c r="HU958" s="38"/>
      <c r="HV958" s="38"/>
      <c r="HW958" s="38"/>
      <c r="HX958" s="38"/>
      <c r="HY958" s="38"/>
      <c r="HZ958" s="38"/>
      <c r="IA958" s="38"/>
      <c r="IB958" s="38"/>
      <c r="IC958" s="38"/>
      <c r="ID958" s="38"/>
      <c r="IE958" s="38"/>
      <c r="IF958" s="38"/>
      <c r="IG958" s="38"/>
      <c r="IH958" s="38"/>
    </row>
    <row r="959" ht="19.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38"/>
      <c r="DJ959" s="38"/>
      <c r="DK959" s="38"/>
      <c r="DL959" s="38"/>
      <c r="DM959" s="38"/>
      <c r="DN959" s="38"/>
      <c r="DO959" s="38"/>
      <c r="DP959" s="38"/>
      <c r="DQ959" s="38"/>
      <c r="DR959" s="38"/>
      <c r="DS959" s="38"/>
      <c r="DT959" s="38"/>
      <c r="DU959" s="38"/>
      <c r="DV959" s="38"/>
      <c r="DW959" s="38"/>
      <c r="DX959" s="38"/>
      <c r="DY959" s="38"/>
      <c r="DZ959" s="38"/>
      <c r="EA959" s="38"/>
      <c r="EB959" s="38"/>
      <c r="EC959" s="38"/>
      <c r="ED959" s="38"/>
      <c r="EE959" s="38"/>
      <c r="EF959" s="38"/>
      <c r="EG959" s="38"/>
      <c r="EH959" s="38"/>
      <c r="EI959" s="38"/>
      <c r="EJ959" s="38"/>
      <c r="EK959" s="38"/>
      <c r="EL959" s="38"/>
      <c r="EM959" s="38"/>
      <c r="EN959" s="38"/>
      <c r="EO959" s="38"/>
      <c r="EP959" s="38"/>
      <c r="EQ959" s="38"/>
      <c r="ER959" s="38"/>
      <c r="ES959" s="38"/>
      <c r="ET959" s="38"/>
      <c r="EU959" s="38"/>
      <c r="EV959" s="38"/>
      <c r="EW959" s="38"/>
      <c r="EX959" s="38"/>
      <c r="EY959" s="38"/>
      <c r="EZ959" s="38"/>
      <c r="FA959" s="38"/>
      <c r="FB959" s="38"/>
      <c r="FC959" s="38"/>
      <c r="FD959" s="38"/>
      <c r="FE959" s="38"/>
      <c r="FF959" s="38"/>
      <c r="FG959" s="38"/>
      <c r="FH959" s="38"/>
      <c r="FI959" s="38"/>
      <c r="FJ959" s="38"/>
      <c r="FK959" s="38"/>
      <c r="FL959" s="38"/>
      <c r="FM959" s="38"/>
      <c r="FN959" s="38"/>
      <c r="FO959" s="38"/>
      <c r="FP959" s="38"/>
      <c r="FQ959" s="38"/>
      <c r="FR959" s="38"/>
      <c r="FS959" s="38"/>
      <c r="FT959" s="38"/>
      <c r="FU959" s="38"/>
      <c r="FV959" s="38"/>
      <c r="FW959" s="38"/>
      <c r="FX959" s="38"/>
      <c r="FY959" s="38"/>
      <c r="FZ959" s="38"/>
      <c r="GA959" s="38"/>
      <c r="GB959" s="38"/>
      <c r="GC959" s="38"/>
      <c r="GD959" s="38"/>
      <c r="GE959" s="38"/>
      <c r="GF959" s="38"/>
      <c r="GG959" s="38"/>
      <c r="GH959" s="38"/>
      <c r="GI959" s="38"/>
      <c r="GJ959" s="38"/>
      <c r="GK959" s="38"/>
      <c r="GL959" s="38"/>
      <c r="GM959" s="38"/>
      <c r="GN959" s="38"/>
      <c r="GO959" s="38"/>
      <c r="GP959" s="38"/>
      <c r="GQ959" s="38"/>
      <c r="GR959" s="38"/>
      <c r="GS959" s="38"/>
      <c r="GT959" s="38"/>
      <c r="GU959" s="38"/>
      <c r="GV959" s="38"/>
      <c r="GW959" s="38"/>
      <c r="GX959" s="38"/>
      <c r="GY959" s="38"/>
      <c r="GZ959" s="38"/>
      <c r="HA959" s="38"/>
      <c r="HB959" s="38"/>
      <c r="HC959" s="38"/>
      <c r="HD959" s="38"/>
      <c r="HE959" s="38"/>
      <c r="HF959" s="38"/>
      <c r="HG959" s="38"/>
      <c r="HH959" s="38"/>
      <c r="HI959" s="38"/>
      <c r="HJ959" s="38"/>
      <c r="HK959" s="38"/>
      <c r="HL959" s="38"/>
      <c r="HM959" s="38"/>
      <c r="HN959" s="38"/>
      <c r="HO959" s="38"/>
      <c r="HP959" s="38"/>
      <c r="HQ959" s="38"/>
      <c r="HR959" s="38"/>
      <c r="HS959" s="38"/>
      <c r="HT959" s="38"/>
      <c r="HU959" s="38"/>
      <c r="HV959" s="38"/>
      <c r="HW959" s="38"/>
      <c r="HX959" s="38"/>
      <c r="HY959" s="38"/>
      <c r="HZ959" s="38"/>
      <c r="IA959" s="38"/>
      <c r="IB959" s="38"/>
      <c r="IC959" s="38"/>
      <c r="ID959" s="38"/>
      <c r="IE959" s="38"/>
      <c r="IF959" s="38"/>
      <c r="IG959" s="38"/>
      <c r="IH959" s="38"/>
    </row>
    <row r="960" ht="19.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38"/>
      <c r="DJ960" s="38"/>
      <c r="DK960" s="38"/>
      <c r="DL960" s="38"/>
      <c r="DM960" s="38"/>
      <c r="DN960" s="38"/>
      <c r="DO960" s="38"/>
      <c r="DP960" s="38"/>
      <c r="DQ960" s="38"/>
      <c r="DR960" s="38"/>
      <c r="DS960" s="38"/>
      <c r="DT960" s="38"/>
      <c r="DU960" s="38"/>
      <c r="DV960" s="38"/>
      <c r="DW960" s="38"/>
      <c r="DX960" s="38"/>
      <c r="DY960" s="38"/>
      <c r="DZ960" s="38"/>
      <c r="EA960" s="38"/>
      <c r="EB960" s="38"/>
      <c r="EC960" s="38"/>
      <c r="ED960" s="38"/>
      <c r="EE960" s="38"/>
      <c r="EF960" s="38"/>
      <c r="EG960" s="38"/>
      <c r="EH960" s="38"/>
      <c r="EI960" s="38"/>
      <c r="EJ960" s="38"/>
      <c r="EK960" s="38"/>
      <c r="EL960" s="38"/>
      <c r="EM960" s="38"/>
      <c r="EN960" s="38"/>
      <c r="EO960" s="38"/>
      <c r="EP960" s="38"/>
      <c r="EQ960" s="38"/>
      <c r="ER960" s="38"/>
      <c r="ES960" s="38"/>
      <c r="ET960" s="38"/>
      <c r="EU960" s="38"/>
      <c r="EV960" s="38"/>
      <c r="EW960" s="38"/>
      <c r="EX960" s="38"/>
      <c r="EY960" s="38"/>
      <c r="EZ960" s="38"/>
      <c r="FA960" s="38"/>
      <c r="FB960" s="38"/>
      <c r="FC960" s="38"/>
      <c r="FD960" s="38"/>
      <c r="FE960" s="38"/>
      <c r="FF960" s="38"/>
      <c r="FG960" s="38"/>
      <c r="FH960" s="38"/>
      <c r="FI960" s="38"/>
      <c r="FJ960" s="38"/>
      <c r="FK960" s="38"/>
      <c r="FL960" s="38"/>
      <c r="FM960" s="38"/>
      <c r="FN960" s="38"/>
      <c r="FO960" s="38"/>
      <c r="FP960" s="38"/>
      <c r="FQ960" s="38"/>
      <c r="FR960" s="38"/>
      <c r="FS960" s="38"/>
      <c r="FT960" s="38"/>
      <c r="FU960" s="38"/>
      <c r="FV960" s="38"/>
      <c r="FW960" s="38"/>
      <c r="FX960" s="38"/>
      <c r="FY960" s="38"/>
      <c r="FZ960" s="38"/>
      <c r="GA960" s="38"/>
      <c r="GB960" s="38"/>
      <c r="GC960" s="38"/>
      <c r="GD960" s="38"/>
      <c r="GE960" s="38"/>
      <c r="GF960" s="38"/>
      <c r="GG960" s="38"/>
      <c r="GH960" s="38"/>
      <c r="GI960" s="38"/>
      <c r="GJ960" s="38"/>
      <c r="GK960" s="38"/>
      <c r="GL960" s="38"/>
      <c r="GM960" s="38"/>
      <c r="GN960" s="38"/>
      <c r="GO960" s="38"/>
      <c r="GP960" s="38"/>
      <c r="GQ960" s="38"/>
      <c r="GR960" s="38"/>
      <c r="GS960" s="38"/>
      <c r="GT960" s="38"/>
      <c r="GU960" s="38"/>
      <c r="GV960" s="38"/>
      <c r="GW960" s="38"/>
      <c r="GX960" s="38"/>
      <c r="GY960" s="38"/>
      <c r="GZ960" s="38"/>
      <c r="HA960" s="38"/>
      <c r="HB960" s="38"/>
      <c r="HC960" s="38"/>
      <c r="HD960" s="38"/>
      <c r="HE960" s="38"/>
      <c r="HF960" s="38"/>
      <c r="HG960" s="38"/>
      <c r="HH960" s="38"/>
      <c r="HI960" s="38"/>
      <c r="HJ960" s="38"/>
      <c r="HK960" s="38"/>
      <c r="HL960" s="38"/>
      <c r="HM960" s="38"/>
      <c r="HN960" s="38"/>
      <c r="HO960" s="38"/>
      <c r="HP960" s="38"/>
      <c r="HQ960" s="38"/>
      <c r="HR960" s="38"/>
      <c r="HS960" s="38"/>
      <c r="HT960" s="38"/>
      <c r="HU960" s="38"/>
      <c r="HV960" s="38"/>
      <c r="HW960" s="38"/>
      <c r="HX960" s="38"/>
      <c r="HY960" s="38"/>
      <c r="HZ960" s="38"/>
      <c r="IA960" s="38"/>
      <c r="IB960" s="38"/>
      <c r="IC960" s="38"/>
      <c r="ID960" s="38"/>
      <c r="IE960" s="38"/>
      <c r="IF960" s="38"/>
      <c r="IG960" s="38"/>
      <c r="IH960" s="38"/>
    </row>
    <row r="961" ht="19.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38"/>
      <c r="DJ961" s="38"/>
      <c r="DK961" s="38"/>
      <c r="DL961" s="38"/>
      <c r="DM961" s="38"/>
      <c r="DN961" s="38"/>
      <c r="DO961" s="38"/>
      <c r="DP961" s="38"/>
      <c r="DQ961" s="38"/>
      <c r="DR961" s="38"/>
      <c r="DS961" s="38"/>
      <c r="DT961" s="38"/>
      <c r="DU961" s="38"/>
      <c r="DV961" s="38"/>
      <c r="DW961" s="38"/>
      <c r="DX961" s="38"/>
      <c r="DY961" s="38"/>
      <c r="DZ961" s="38"/>
      <c r="EA961" s="38"/>
      <c r="EB961" s="38"/>
      <c r="EC961" s="38"/>
      <c r="ED961" s="38"/>
      <c r="EE961" s="38"/>
      <c r="EF961" s="38"/>
      <c r="EG961" s="38"/>
      <c r="EH961" s="38"/>
      <c r="EI961" s="38"/>
      <c r="EJ961" s="38"/>
      <c r="EK961" s="38"/>
      <c r="EL961" s="38"/>
      <c r="EM961" s="38"/>
      <c r="EN961" s="38"/>
      <c r="EO961" s="38"/>
      <c r="EP961" s="38"/>
      <c r="EQ961" s="38"/>
      <c r="ER961" s="38"/>
      <c r="ES961" s="38"/>
      <c r="ET961" s="38"/>
      <c r="EU961" s="38"/>
      <c r="EV961" s="38"/>
      <c r="EW961" s="38"/>
      <c r="EX961" s="38"/>
      <c r="EY961" s="38"/>
      <c r="EZ961" s="38"/>
      <c r="FA961" s="38"/>
      <c r="FB961" s="38"/>
      <c r="FC961" s="38"/>
      <c r="FD961" s="38"/>
      <c r="FE961" s="38"/>
      <c r="FF961" s="38"/>
      <c r="FG961" s="38"/>
      <c r="FH961" s="38"/>
      <c r="FI961" s="38"/>
      <c r="FJ961" s="38"/>
      <c r="FK961" s="38"/>
      <c r="FL961" s="38"/>
      <c r="FM961" s="38"/>
      <c r="FN961" s="38"/>
      <c r="FO961" s="38"/>
      <c r="FP961" s="38"/>
      <c r="FQ961" s="38"/>
      <c r="FR961" s="38"/>
      <c r="FS961" s="38"/>
      <c r="FT961" s="38"/>
      <c r="FU961" s="38"/>
      <c r="FV961" s="38"/>
      <c r="FW961" s="38"/>
      <c r="FX961" s="38"/>
      <c r="FY961" s="38"/>
      <c r="FZ961" s="38"/>
      <c r="GA961" s="38"/>
      <c r="GB961" s="38"/>
      <c r="GC961" s="38"/>
      <c r="GD961" s="38"/>
      <c r="GE961" s="38"/>
      <c r="GF961" s="38"/>
      <c r="GG961" s="38"/>
      <c r="GH961" s="38"/>
      <c r="GI961" s="38"/>
      <c r="GJ961" s="38"/>
      <c r="GK961" s="38"/>
      <c r="GL961" s="38"/>
      <c r="GM961" s="38"/>
      <c r="GN961" s="38"/>
      <c r="GO961" s="38"/>
      <c r="GP961" s="38"/>
      <c r="GQ961" s="38"/>
      <c r="GR961" s="38"/>
      <c r="GS961" s="38"/>
      <c r="GT961" s="38"/>
      <c r="GU961" s="38"/>
      <c r="GV961" s="38"/>
      <c r="GW961" s="38"/>
      <c r="GX961" s="38"/>
      <c r="GY961" s="38"/>
      <c r="GZ961" s="38"/>
      <c r="HA961" s="38"/>
      <c r="HB961" s="38"/>
      <c r="HC961" s="38"/>
      <c r="HD961" s="38"/>
      <c r="HE961" s="38"/>
      <c r="HF961" s="38"/>
      <c r="HG961" s="38"/>
      <c r="HH961" s="38"/>
      <c r="HI961" s="38"/>
      <c r="HJ961" s="38"/>
      <c r="HK961" s="38"/>
      <c r="HL961" s="38"/>
      <c r="HM961" s="38"/>
      <c r="HN961" s="38"/>
      <c r="HO961" s="38"/>
      <c r="HP961" s="38"/>
      <c r="HQ961" s="38"/>
      <c r="HR961" s="38"/>
      <c r="HS961" s="38"/>
      <c r="HT961" s="38"/>
      <c r="HU961" s="38"/>
      <c r="HV961" s="38"/>
      <c r="HW961" s="38"/>
      <c r="HX961" s="38"/>
      <c r="HY961" s="38"/>
      <c r="HZ961" s="38"/>
      <c r="IA961" s="38"/>
      <c r="IB961" s="38"/>
      <c r="IC961" s="38"/>
      <c r="ID961" s="38"/>
      <c r="IE961" s="38"/>
      <c r="IF961" s="38"/>
      <c r="IG961" s="38"/>
      <c r="IH961" s="38"/>
    </row>
    <row r="962" ht="19.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38"/>
      <c r="DJ962" s="38"/>
      <c r="DK962" s="38"/>
      <c r="DL962" s="38"/>
      <c r="DM962" s="38"/>
      <c r="DN962" s="38"/>
      <c r="DO962" s="38"/>
      <c r="DP962" s="38"/>
      <c r="DQ962" s="38"/>
      <c r="DR962" s="38"/>
      <c r="DS962" s="38"/>
      <c r="DT962" s="38"/>
      <c r="DU962" s="38"/>
      <c r="DV962" s="38"/>
      <c r="DW962" s="38"/>
      <c r="DX962" s="38"/>
      <c r="DY962" s="38"/>
      <c r="DZ962" s="38"/>
      <c r="EA962" s="38"/>
      <c r="EB962" s="38"/>
      <c r="EC962" s="38"/>
      <c r="ED962" s="38"/>
      <c r="EE962" s="38"/>
      <c r="EF962" s="38"/>
      <c r="EG962" s="38"/>
      <c r="EH962" s="38"/>
      <c r="EI962" s="38"/>
      <c r="EJ962" s="38"/>
      <c r="EK962" s="38"/>
      <c r="EL962" s="38"/>
      <c r="EM962" s="38"/>
      <c r="EN962" s="38"/>
      <c r="EO962" s="38"/>
      <c r="EP962" s="38"/>
      <c r="EQ962" s="38"/>
      <c r="ER962" s="38"/>
      <c r="ES962" s="38"/>
      <c r="ET962" s="38"/>
      <c r="EU962" s="38"/>
      <c r="EV962" s="38"/>
      <c r="EW962" s="38"/>
      <c r="EX962" s="38"/>
      <c r="EY962" s="38"/>
      <c r="EZ962" s="38"/>
      <c r="FA962" s="38"/>
      <c r="FB962" s="38"/>
      <c r="FC962" s="38"/>
      <c r="FD962" s="38"/>
      <c r="FE962" s="38"/>
      <c r="FF962" s="38"/>
      <c r="FG962" s="38"/>
      <c r="FH962" s="38"/>
      <c r="FI962" s="38"/>
      <c r="FJ962" s="38"/>
      <c r="FK962" s="38"/>
      <c r="FL962" s="38"/>
      <c r="FM962" s="38"/>
      <c r="FN962" s="38"/>
      <c r="FO962" s="38"/>
      <c r="FP962" s="38"/>
      <c r="FQ962" s="38"/>
      <c r="FR962" s="38"/>
      <c r="FS962" s="38"/>
      <c r="FT962" s="38"/>
      <c r="FU962" s="38"/>
      <c r="FV962" s="38"/>
      <c r="FW962" s="38"/>
      <c r="FX962" s="38"/>
      <c r="FY962" s="38"/>
      <c r="FZ962" s="38"/>
      <c r="GA962" s="38"/>
      <c r="GB962" s="38"/>
      <c r="GC962" s="38"/>
      <c r="GD962" s="38"/>
      <c r="GE962" s="38"/>
      <c r="GF962" s="38"/>
      <c r="GG962" s="38"/>
      <c r="GH962" s="38"/>
      <c r="GI962" s="38"/>
      <c r="GJ962" s="38"/>
      <c r="GK962" s="38"/>
      <c r="GL962" s="38"/>
      <c r="GM962" s="38"/>
      <c r="GN962" s="38"/>
      <c r="GO962" s="38"/>
      <c r="GP962" s="38"/>
      <c r="GQ962" s="38"/>
      <c r="GR962" s="38"/>
      <c r="GS962" s="38"/>
      <c r="GT962" s="38"/>
      <c r="GU962" s="38"/>
      <c r="GV962" s="38"/>
      <c r="GW962" s="38"/>
      <c r="GX962" s="38"/>
      <c r="GY962" s="38"/>
      <c r="GZ962" s="38"/>
      <c r="HA962" s="38"/>
      <c r="HB962" s="38"/>
      <c r="HC962" s="38"/>
      <c r="HD962" s="38"/>
      <c r="HE962" s="38"/>
      <c r="HF962" s="38"/>
      <c r="HG962" s="38"/>
      <c r="HH962" s="38"/>
      <c r="HI962" s="38"/>
      <c r="HJ962" s="38"/>
      <c r="HK962" s="38"/>
      <c r="HL962" s="38"/>
      <c r="HM962" s="38"/>
      <c r="HN962" s="38"/>
      <c r="HO962" s="38"/>
      <c r="HP962" s="38"/>
      <c r="HQ962" s="38"/>
      <c r="HR962" s="38"/>
      <c r="HS962" s="38"/>
      <c r="HT962" s="38"/>
      <c r="HU962" s="38"/>
      <c r="HV962" s="38"/>
      <c r="HW962" s="38"/>
      <c r="HX962" s="38"/>
      <c r="HY962" s="38"/>
      <c r="HZ962" s="38"/>
      <c r="IA962" s="38"/>
      <c r="IB962" s="38"/>
      <c r="IC962" s="38"/>
      <c r="ID962" s="38"/>
      <c r="IE962" s="38"/>
      <c r="IF962" s="38"/>
      <c r="IG962" s="38"/>
      <c r="IH962" s="38"/>
    </row>
    <row r="963" ht="19.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38"/>
      <c r="DJ963" s="38"/>
      <c r="DK963" s="38"/>
      <c r="DL963" s="38"/>
      <c r="DM963" s="38"/>
      <c r="DN963" s="38"/>
      <c r="DO963" s="38"/>
      <c r="DP963" s="38"/>
      <c r="DQ963" s="38"/>
      <c r="DR963" s="38"/>
      <c r="DS963" s="38"/>
      <c r="DT963" s="38"/>
      <c r="DU963" s="38"/>
      <c r="DV963" s="38"/>
      <c r="DW963" s="38"/>
      <c r="DX963" s="38"/>
      <c r="DY963" s="38"/>
      <c r="DZ963" s="38"/>
      <c r="EA963" s="38"/>
      <c r="EB963" s="38"/>
      <c r="EC963" s="38"/>
      <c r="ED963" s="38"/>
      <c r="EE963" s="38"/>
      <c r="EF963" s="38"/>
      <c r="EG963" s="38"/>
      <c r="EH963" s="38"/>
      <c r="EI963" s="38"/>
      <c r="EJ963" s="38"/>
      <c r="EK963" s="38"/>
      <c r="EL963" s="38"/>
      <c r="EM963" s="38"/>
      <c r="EN963" s="38"/>
      <c r="EO963" s="38"/>
      <c r="EP963" s="38"/>
      <c r="EQ963" s="38"/>
      <c r="ER963" s="38"/>
      <c r="ES963" s="38"/>
      <c r="ET963" s="38"/>
      <c r="EU963" s="38"/>
      <c r="EV963" s="38"/>
      <c r="EW963" s="38"/>
      <c r="EX963" s="38"/>
      <c r="EY963" s="38"/>
      <c r="EZ963" s="38"/>
      <c r="FA963" s="38"/>
      <c r="FB963" s="38"/>
      <c r="FC963" s="38"/>
      <c r="FD963" s="38"/>
      <c r="FE963" s="38"/>
      <c r="FF963" s="38"/>
      <c r="FG963" s="38"/>
      <c r="FH963" s="38"/>
      <c r="FI963" s="38"/>
      <c r="FJ963" s="38"/>
      <c r="FK963" s="38"/>
      <c r="FL963" s="38"/>
      <c r="FM963" s="38"/>
      <c r="FN963" s="38"/>
      <c r="FO963" s="38"/>
      <c r="FP963" s="38"/>
      <c r="FQ963" s="38"/>
      <c r="FR963" s="38"/>
      <c r="FS963" s="38"/>
      <c r="FT963" s="38"/>
      <c r="FU963" s="38"/>
      <c r="FV963" s="38"/>
      <c r="FW963" s="38"/>
      <c r="FX963" s="38"/>
      <c r="FY963" s="38"/>
      <c r="FZ963" s="38"/>
      <c r="GA963" s="38"/>
      <c r="GB963" s="38"/>
      <c r="GC963" s="38"/>
      <c r="GD963" s="38"/>
      <c r="GE963" s="38"/>
      <c r="GF963" s="38"/>
      <c r="GG963" s="38"/>
      <c r="GH963" s="38"/>
      <c r="GI963" s="38"/>
      <c r="GJ963" s="38"/>
      <c r="GK963" s="38"/>
      <c r="GL963" s="38"/>
      <c r="GM963" s="38"/>
      <c r="GN963" s="38"/>
      <c r="GO963" s="38"/>
      <c r="GP963" s="38"/>
      <c r="GQ963" s="38"/>
      <c r="GR963" s="38"/>
      <c r="GS963" s="38"/>
      <c r="GT963" s="38"/>
      <c r="GU963" s="38"/>
      <c r="GV963" s="38"/>
      <c r="GW963" s="38"/>
      <c r="GX963" s="38"/>
      <c r="GY963" s="38"/>
      <c r="GZ963" s="38"/>
      <c r="HA963" s="38"/>
      <c r="HB963" s="38"/>
      <c r="HC963" s="38"/>
      <c r="HD963" s="38"/>
      <c r="HE963" s="38"/>
      <c r="HF963" s="38"/>
      <c r="HG963" s="38"/>
      <c r="HH963" s="38"/>
      <c r="HI963" s="38"/>
      <c r="HJ963" s="38"/>
      <c r="HK963" s="38"/>
      <c r="HL963" s="38"/>
      <c r="HM963" s="38"/>
      <c r="HN963" s="38"/>
      <c r="HO963" s="38"/>
      <c r="HP963" s="38"/>
      <c r="HQ963" s="38"/>
      <c r="HR963" s="38"/>
      <c r="HS963" s="38"/>
      <c r="HT963" s="38"/>
      <c r="HU963" s="38"/>
      <c r="HV963" s="38"/>
      <c r="HW963" s="38"/>
      <c r="HX963" s="38"/>
      <c r="HY963" s="38"/>
      <c r="HZ963" s="38"/>
      <c r="IA963" s="38"/>
      <c r="IB963" s="38"/>
      <c r="IC963" s="38"/>
      <c r="ID963" s="38"/>
      <c r="IE963" s="38"/>
      <c r="IF963" s="38"/>
      <c r="IG963" s="38"/>
      <c r="IH963" s="38"/>
    </row>
    <row r="964" ht="19.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38"/>
      <c r="DJ964" s="38"/>
      <c r="DK964" s="38"/>
      <c r="DL964" s="38"/>
      <c r="DM964" s="38"/>
      <c r="DN964" s="38"/>
      <c r="DO964" s="38"/>
      <c r="DP964" s="38"/>
      <c r="DQ964" s="38"/>
      <c r="DR964" s="38"/>
      <c r="DS964" s="38"/>
      <c r="DT964" s="38"/>
      <c r="DU964" s="38"/>
      <c r="DV964" s="38"/>
      <c r="DW964" s="38"/>
      <c r="DX964" s="38"/>
      <c r="DY964" s="38"/>
      <c r="DZ964" s="38"/>
      <c r="EA964" s="38"/>
      <c r="EB964" s="38"/>
      <c r="EC964" s="38"/>
      <c r="ED964" s="38"/>
      <c r="EE964" s="38"/>
      <c r="EF964" s="38"/>
      <c r="EG964" s="38"/>
      <c r="EH964" s="38"/>
      <c r="EI964" s="38"/>
      <c r="EJ964" s="38"/>
      <c r="EK964" s="38"/>
      <c r="EL964" s="38"/>
      <c r="EM964" s="38"/>
      <c r="EN964" s="38"/>
      <c r="EO964" s="38"/>
      <c r="EP964" s="38"/>
      <c r="EQ964" s="38"/>
      <c r="ER964" s="38"/>
      <c r="ES964" s="38"/>
      <c r="ET964" s="38"/>
      <c r="EU964" s="38"/>
      <c r="EV964" s="38"/>
      <c r="EW964" s="38"/>
      <c r="EX964" s="38"/>
      <c r="EY964" s="38"/>
      <c r="EZ964" s="38"/>
      <c r="FA964" s="38"/>
      <c r="FB964" s="38"/>
      <c r="FC964" s="38"/>
      <c r="FD964" s="38"/>
      <c r="FE964" s="38"/>
      <c r="FF964" s="38"/>
      <c r="FG964" s="38"/>
      <c r="FH964" s="38"/>
      <c r="FI964" s="38"/>
      <c r="FJ964" s="38"/>
      <c r="FK964" s="38"/>
      <c r="FL964" s="38"/>
      <c r="FM964" s="38"/>
      <c r="FN964" s="38"/>
      <c r="FO964" s="38"/>
      <c r="FP964" s="38"/>
      <c r="FQ964" s="38"/>
      <c r="FR964" s="38"/>
      <c r="FS964" s="38"/>
      <c r="FT964" s="38"/>
      <c r="FU964" s="38"/>
      <c r="FV964" s="38"/>
      <c r="FW964" s="38"/>
      <c r="FX964" s="38"/>
      <c r="FY964" s="38"/>
      <c r="FZ964" s="38"/>
      <c r="GA964" s="38"/>
      <c r="GB964" s="38"/>
      <c r="GC964" s="38"/>
      <c r="GD964" s="38"/>
      <c r="GE964" s="38"/>
      <c r="GF964" s="38"/>
      <c r="GG964" s="38"/>
      <c r="GH964" s="38"/>
      <c r="GI964" s="38"/>
      <c r="GJ964" s="38"/>
      <c r="GK964" s="38"/>
      <c r="GL964" s="38"/>
      <c r="GM964" s="38"/>
      <c r="GN964" s="38"/>
      <c r="GO964" s="38"/>
      <c r="GP964" s="38"/>
      <c r="GQ964" s="38"/>
      <c r="GR964" s="38"/>
      <c r="GS964" s="38"/>
      <c r="GT964" s="38"/>
      <c r="GU964" s="38"/>
      <c r="GV964" s="38"/>
      <c r="GW964" s="38"/>
      <c r="GX964" s="38"/>
      <c r="GY964" s="38"/>
      <c r="GZ964" s="38"/>
      <c r="HA964" s="38"/>
      <c r="HB964" s="38"/>
      <c r="HC964" s="38"/>
      <c r="HD964" s="38"/>
      <c r="HE964" s="38"/>
      <c r="HF964" s="38"/>
      <c r="HG964" s="38"/>
      <c r="HH964" s="38"/>
      <c r="HI964" s="38"/>
      <c r="HJ964" s="38"/>
      <c r="HK964" s="38"/>
      <c r="HL964" s="38"/>
      <c r="HM964" s="38"/>
      <c r="HN964" s="38"/>
      <c r="HO964" s="38"/>
      <c r="HP964" s="38"/>
      <c r="HQ964" s="38"/>
      <c r="HR964" s="38"/>
      <c r="HS964" s="38"/>
      <c r="HT964" s="38"/>
      <c r="HU964" s="38"/>
      <c r="HV964" s="38"/>
      <c r="HW964" s="38"/>
      <c r="HX964" s="38"/>
      <c r="HY964" s="38"/>
      <c r="HZ964" s="38"/>
      <c r="IA964" s="38"/>
      <c r="IB964" s="38"/>
      <c r="IC964" s="38"/>
      <c r="ID964" s="38"/>
      <c r="IE964" s="38"/>
      <c r="IF964" s="38"/>
      <c r="IG964" s="38"/>
      <c r="IH964" s="38"/>
    </row>
    <row r="965" ht="19.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38"/>
      <c r="DJ965" s="38"/>
      <c r="DK965" s="38"/>
      <c r="DL965" s="38"/>
      <c r="DM965" s="38"/>
      <c r="DN965" s="38"/>
      <c r="DO965" s="38"/>
      <c r="DP965" s="38"/>
      <c r="DQ965" s="38"/>
      <c r="DR965" s="38"/>
      <c r="DS965" s="38"/>
      <c r="DT965" s="38"/>
      <c r="DU965" s="38"/>
      <c r="DV965" s="38"/>
      <c r="DW965" s="38"/>
      <c r="DX965" s="38"/>
      <c r="DY965" s="38"/>
      <c r="DZ965" s="38"/>
      <c r="EA965" s="38"/>
      <c r="EB965" s="38"/>
      <c r="EC965" s="38"/>
      <c r="ED965" s="38"/>
      <c r="EE965" s="38"/>
      <c r="EF965" s="38"/>
      <c r="EG965" s="38"/>
      <c r="EH965" s="38"/>
      <c r="EI965" s="38"/>
      <c r="EJ965" s="38"/>
      <c r="EK965" s="38"/>
      <c r="EL965" s="38"/>
      <c r="EM965" s="38"/>
      <c r="EN965" s="38"/>
      <c r="EO965" s="38"/>
      <c r="EP965" s="38"/>
      <c r="EQ965" s="38"/>
      <c r="ER965" s="38"/>
      <c r="ES965" s="38"/>
      <c r="ET965" s="38"/>
      <c r="EU965" s="38"/>
      <c r="EV965" s="38"/>
      <c r="EW965" s="38"/>
      <c r="EX965" s="38"/>
      <c r="EY965" s="38"/>
      <c r="EZ965" s="38"/>
      <c r="FA965" s="38"/>
      <c r="FB965" s="38"/>
      <c r="FC965" s="38"/>
      <c r="FD965" s="38"/>
      <c r="FE965" s="38"/>
      <c r="FF965" s="38"/>
      <c r="FG965" s="38"/>
      <c r="FH965" s="38"/>
      <c r="FI965" s="38"/>
      <c r="FJ965" s="38"/>
      <c r="FK965" s="38"/>
      <c r="FL965" s="38"/>
      <c r="FM965" s="38"/>
      <c r="FN965" s="38"/>
      <c r="FO965" s="38"/>
      <c r="FP965" s="38"/>
      <c r="FQ965" s="38"/>
      <c r="FR965" s="38"/>
      <c r="FS965" s="38"/>
      <c r="FT965" s="38"/>
      <c r="FU965" s="38"/>
      <c r="FV965" s="38"/>
      <c r="FW965" s="38"/>
      <c r="FX965" s="38"/>
      <c r="FY965" s="38"/>
      <c r="FZ965" s="38"/>
      <c r="GA965" s="38"/>
      <c r="GB965" s="38"/>
      <c r="GC965" s="38"/>
      <c r="GD965" s="38"/>
      <c r="GE965" s="38"/>
      <c r="GF965" s="38"/>
      <c r="GG965" s="38"/>
      <c r="GH965" s="38"/>
      <c r="GI965" s="38"/>
      <c r="GJ965" s="38"/>
      <c r="GK965" s="38"/>
      <c r="GL965" s="38"/>
      <c r="GM965" s="38"/>
      <c r="GN965" s="38"/>
      <c r="GO965" s="38"/>
      <c r="GP965" s="38"/>
      <c r="GQ965" s="38"/>
      <c r="GR965" s="38"/>
      <c r="GS965" s="38"/>
      <c r="GT965" s="38"/>
      <c r="GU965" s="38"/>
      <c r="GV965" s="38"/>
      <c r="GW965" s="38"/>
      <c r="GX965" s="38"/>
      <c r="GY965" s="38"/>
      <c r="GZ965" s="38"/>
      <c r="HA965" s="38"/>
      <c r="HB965" s="38"/>
      <c r="HC965" s="38"/>
      <c r="HD965" s="38"/>
      <c r="HE965" s="38"/>
      <c r="HF965" s="38"/>
      <c r="HG965" s="38"/>
      <c r="HH965" s="38"/>
      <c r="HI965" s="38"/>
      <c r="HJ965" s="38"/>
      <c r="HK965" s="38"/>
      <c r="HL965" s="38"/>
      <c r="HM965" s="38"/>
      <c r="HN965" s="38"/>
      <c r="HO965" s="38"/>
      <c r="HP965" s="38"/>
      <c r="HQ965" s="38"/>
      <c r="HR965" s="38"/>
      <c r="HS965" s="38"/>
      <c r="HT965" s="38"/>
      <c r="HU965" s="38"/>
      <c r="HV965" s="38"/>
      <c r="HW965" s="38"/>
      <c r="HX965" s="38"/>
      <c r="HY965" s="38"/>
      <c r="HZ965" s="38"/>
      <c r="IA965" s="38"/>
      <c r="IB965" s="38"/>
      <c r="IC965" s="38"/>
      <c r="ID965" s="38"/>
      <c r="IE965" s="38"/>
      <c r="IF965" s="38"/>
      <c r="IG965" s="38"/>
      <c r="IH965" s="38"/>
    </row>
    <row r="966" ht="19.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38"/>
      <c r="DJ966" s="38"/>
      <c r="DK966" s="38"/>
      <c r="DL966" s="38"/>
      <c r="DM966" s="38"/>
      <c r="DN966" s="38"/>
      <c r="DO966" s="38"/>
      <c r="DP966" s="38"/>
      <c r="DQ966" s="38"/>
      <c r="DR966" s="38"/>
      <c r="DS966" s="38"/>
      <c r="DT966" s="38"/>
      <c r="DU966" s="38"/>
      <c r="DV966" s="38"/>
      <c r="DW966" s="38"/>
      <c r="DX966" s="38"/>
      <c r="DY966" s="38"/>
      <c r="DZ966" s="38"/>
      <c r="EA966" s="38"/>
      <c r="EB966" s="38"/>
      <c r="EC966" s="38"/>
      <c r="ED966" s="38"/>
      <c r="EE966" s="38"/>
      <c r="EF966" s="38"/>
      <c r="EG966" s="38"/>
      <c r="EH966" s="38"/>
      <c r="EI966" s="38"/>
      <c r="EJ966" s="38"/>
      <c r="EK966" s="38"/>
      <c r="EL966" s="38"/>
      <c r="EM966" s="38"/>
      <c r="EN966" s="38"/>
      <c r="EO966" s="38"/>
      <c r="EP966" s="38"/>
      <c r="EQ966" s="38"/>
      <c r="ER966" s="38"/>
      <c r="ES966" s="38"/>
      <c r="ET966" s="38"/>
      <c r="EU966" s="38"/>
      <c r="EV966" s="38"/>
      <c r="EW966" s="38"/>
      <c r="EX966" s="38"/>
      <c r="EY966" s="38"/>
      <c r="EZ966" s="38"/>
      <c r="FA966" s="38"/>
      <c r="FB966" s="38"/>
      <c r="FC966" s="38"/>
      <c r="FD966" s="38"/>
      <c r="FE966" s="38"/>
      <c r="FF966" s="38"/>
      <c r="FG966" s="38"/>
      <c r="FH966" s="38"/>
      <c r="FI966" s="38"/>
      <c r="FJ966" s="38"/>
      <c r="FK966" s="38"/>
      <c r="FL966" s="38"/>
      <c r="FM966" s="38"/>
      <c r="FN966" s="38"/>
      <c r="FO966" s="38"/>
      <c r="FP966" s="38"/>
      <c r="FQ966" s="38"/>
      <c r="FR966" s="38"/>
      <c r="FS966" s="38"/>
      <c r="FT966" s="38"/>
      <c r="FU966" s="38"/>
      <c r="FV966" s="38"/>
      <c r="FW966" s="38"/>
      <c r="FX966" s="38"/>
      <c r="FY966" s="38"/>
      <c r="FZ966" s="38"/>
      <c r="GA966" s="38"/>
      <c r="GB966" s="38"/>
      <c r="GC966" s="38"/>
      <c r="GD966" s="38"/>
      <c r="GE966" s="38"/>
      <c r="GF966" s="38"/>
      <c r="GG966" s="38"/>
      <c r="GH966" s="38"/>
      <c r="GI966" s="38"/>
      <c r="GJ966" s="38"/>
      <c r="GK966" s="38"/>
      <c r="GL966" s="38"/>
      <c r="GM966" s="38"/>
      <c r="GN966" s="38"/>
      <c r="GO966" s="38"/>
      <c r="GP966" s="38"/>
      <c r="GQ966" s="38"/>
      <c r="GR966" s="38"/>
      <c r="GS966" s="38"/>
      <c r="GT966" s="38"/>
      <c r="GU966" s="38"/>
      <c r="GV966" s="38"/>
      <c r="GW966" s="38"/>
      <c r="GX966" s="38"/>
      <c r="GY966" s="38"/>
      <c r="GZ966" s="38"/>
      <c r="HA966" s="38"/>
      <c r="HB966" s="38"/>
      <c r="HC966" s="38"/>
      <c r="HD966" s="38"/>
      <c r="HE966" s="38"/>
      <c r="HF966" s="38"/>
      <c r="HG966" s="38"/>
      <c r="HH966" s="38"/>
      <c r="HI966" s="38"/>
      <c r="HJ966" s="38"/>
      <c r="HK966" s="38"/>
      <c r="HL966" s="38"/>
      <c r="HM966" s="38"/>
      <c r="HN966" s="38"/>
      <c r="HO966" s="38"/>
      <c r="HP966" s="38"/>
      <c r="HQ966" s="38"/>
      <c r="HR966" s="38"/>
      <c r="HS966" s="38"/>
      <c r="HT966" s="38"/>
      <c r="HU966" s="38"/>
      <c r="HV966" s="38"/>
      <c r="HW966" s="38"/>
      <c r="HX966" s="38"/>
      <c r="HY966" s="38"/>
      <c r="HZ966" s="38"/>
      <c r="IA966" s="38"/>
      <c r="IB966" s="38"/>
      <c r="IC966" s="38"/>
      <c r="ID966" s="38"/>
      <c r="IE966" s="38"/>
      <c r="IF966" s="38"/>
      <c r="IG966" s="38"/>
      <c r="IH966" s="38"/>
    </row>
    <row r="967" ht="19.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38"/>
      <c r="DJ967" s="38"/>
      <c r="DK967" s="38"/>
      <c r="DL967" s="38"/>
      <c r="DM967" s="38"/>
      <c r="DN967" s="38"/>
      <c r="DO967" s="38"/>
      <c r="DP967" s="38"/>
      <c r="DQ967" s="38"/>
      <c r="DR967" s="38"/>
      <c r="DS967" s="38"/>
      <c r="DT967" s="38"/>
      <c r="DU967" s="38"/>
      <c r="DV967" s="38"/>
      <c r="DW967" s="38"/>
      <c r="DX967" s="38"/>
      <c r="DY967" s="38"/>
      <c r="DZ967" s="38"/>
      <c r="EA967" s="38"/>
      <c r="EB967" s="38"/>
      <c r="EC967" s="38"/>
      <c r="ED967" s="38"/>
      <c r="EE967" s="38"/>
      <c r="EF967" s="38"/>
      <c r="EG967" s="38"/>
      <c r="EH967" s="38"/>
      <c r="EI967" s="38"/>
      <c r="EJ967" s="38"/>
      <c r="EK967" s="38"/>
      <c r="EL967" s="38"/>
      <c r="EM967" s="38"/>
      <c r="EN967" s="38"/>
      <c r="EO967" s="38"/>
      <c r="EP967" s="38"/>
      <c r="EQ967" s="38"/>
      <c r="ER967" s="38"/>
      <c r="ES967" s="38"/>
      <c r="ET967" s="38"/>
      <c r="EU967" s="38"/>
      <c r="EV967" s="38"/>
      <c r="EW967" s="38"/>
      <c r="EX967" s="38"/>
      <c r="EY967" s="38"/>
      <c r="EZ967" s="38"/>
      <c r="FA967" s="38"/>
      <c r="FB967" s="38"/>
      <c r="FC967" s="38"/>
      <c r="FD967" s="38"/>
      <c r="FE967" s="38"/>
      <c r="FF967" s="38"/>
      <c r="FG967" s="38"/>
      <c r="FH967" s="38"/>
      <c r="FI967" s="38"/>
      <c r="FJ967" s="38"/>
      <c r="FK967" s="38"/>
      <c r="FL967" s="38"/>
      <c r="FM967" s="38"/>
      <c r="FN967" s="38"/>
      <c r="FO967" s="38"/>
      <c r="FP967" s="38"/>
      <c r="FQ967" s="38"/>
      <c r="FR967" s="38"/>
      <c r="FS967" s="38"/>
      <c r="FT967" s="38"/>
      <c r="FU967" s="38"/>
      <c r="FV967" s="38"/>
      <c r="FW967" s="38"/>
      <c r="FX967" s="38"/>
      <c r="FY967" s="38"/>
      <c r="FZ967" s="38"/>
      <c r="GA967" s="38"/>
      <c r="GB967" s="38"/>
      <c r="GC967" s="38"/>
      <c r="GD967" s="38"/>
      <c r="GE967" s="38"/>
      <c r="GF967" s="38"/>
      <c r="GG967" s="38"/>
      <c r="GH967" s="38"/>
      <c r="GI967" s="38"/>
      <c r="GJ967" s="38"/>
      <c r="GK967" s="38"/>
      <c r="GL967" s="38"/>
      <c r="GM967" s="38"/>
      <c r="GN967" s="38"/>
      <c r="GO967" s="38"/>
      <c r="GP967" s="38"/>
      <c r="GQ967" s="38"/>
      <c r="GR967" s="38"/>
      <c r="GS967" s="38"/>
      <c r="GT967" s="38"/>
      <c r="GU967" s="38"/>
      <c r="GV967" s="38"/>
      <c r="GW967" s="38"/>
      <c r="GX967" s="38"/>
      <c r="GY967" s="38"/>
      <c r="GZ967" s="38"/>
      <c r="HA967" s="38"/>
      <c r="HB967" s="38"/>
      <c r="HC967" s="38"/>
      <c r="HD967" s="38"/>
      <c r="HE967" s="38"/>
      <c r="HF967" s="38"/>
      <c r="HG967" s="38"/>
      <c r="HH967" s="38"/>
      <c r="HI967" s="38"/>
      <c r="HJ967" s="38"/>
      <c r="HK967" s="38"/>
      <c r="HL967" s="38"/>
      <c r="HM967" s="38"/>
      <c r="HN967" s="38"/>
      <c r="HO967" s="38"/>
      <c r="HP967" s="38"/>
      <c r="HQ967" s="38"/>
      <c r="HR967" s="38"/>
      <c r="HS967" s="38"/>
      <c r="HT967" s="38"/>
      <c r="HU967" s="38"/>
      <c r="HV967" s="38"/>
      <c r="HW967" s="38"/>
      <c r="HX967" s="38"/>
      <c r="HY967" s="38"/>
      <c r="HZ967" s="38"/>
      <c r="IA967" s="38"/>
      <c r="IB967" s="38"/>
      <c r="IC967" s="38"/>
      <c r="ID967" s="38"/>
      <c r="IE967" s="38"/>
      <c r="IF967" s="38"/>
      <c r="IG967" s="38"/>
      <c r="IH967" s="38"/>
    </row>
    <row r="968" ht="19.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  <c r="DS968" s="38"/>
      <c r="DT968" s="38"/>
      <c r="DU968" s="38"/>
      <c r="DV968" s="38"/>
      <c r="DW968" s="38"/>
      <c r="DX968" s="38"/>
      <c r="DY968" s="38"/>
      <c r="DZ968" s="38"/>
      <c r="EA968" s="38"/>
      <c r="EB968" s="38"/>
      <c r="EC968" s="38"/>
      <c r="ED968" s="38"/>
      <c r="EE968" s="38"/>
      <c r="EF968" s="38"/>
      <c r="EG968" s="38"/>
      <c r="EH968" s="38"/>
      <c r="EI968" s="38"/>
      <c r="EJ968" s="38"/>
      <c r="EK968" s="38"/>
      <c r="EL968" s="38"/>
      <c r="EM968" s="38"/>
      <c r="EN968" s="38"/>
      <c r="EO968" s="38"/>
      <c r="EP968" s="38"/>
      <c r="EQ968" s="38"/>
      <c r="ER968" s="38"/>
      <c r="ES968" s="38"/>
      <c r="ET968" s="38"/>
      <c r="EU968" s="38"/>
      <c r="EV968" s="38"/>
      <c r="EW968" s="38"/>
      <c r="EX968" s="38"/>
      <c r="EY968" s="38"/>
      <c r="EZ968" s="38"/>
      <c r="FA968" s="38"/>
      <c r="FB968" s="38"/>
      <c r="FC968" s="38"/>
      <c r="FD968" s="38"/>
      <c r="FE968" s="38"/>
      <c r="FF968" s="38"/>
      <c r="FG968" s="38"/>
      <c r="FH968" s="38"/>
      <c r="FI968" s="38"/>
      <c r="FJ968" s="38"/>
      <c r="FK968" s="38"/>
      <c r="FL968" s="38"/>
      <c r="FM968" s="38"/>
      <c r="FN968" s="38"/>
      <c r="FO968" s="38"/>
      <c r="FP968" s="38"/>
      <c r="FQ968" s="38"/>
      <c r="FR968" s="38"/>
      <c r="FS968" s="38"/>
      <c r="FT968" s="38"/>
      <c r="FU968" s="38"/>
      <c r="FV968" s="38"/>
      <c r="FW968" s="38"/>
      <c r="FX968" s="38"/>
      <c r="FY968" s="38"/>
      <c r="FZ968" s="38"/>
      <c r="GA968" s="38"/>
      <c r="GB968" s="38"/>
      <c r="GC968" s="38"/>
      <c r="GD968" s="38"/>
      <c r="GE968" s="38"/>
      <c r="GF968" s="38"/>
      <c r="GG968" s="38"/>
      <c r="GH968" s="38"/>
      <c r="GI968" s="38"/>
      <c r="GJ968" s="38"/>
      <c r="GK968" s="38"/>
      <c r="GL968" s="38"/>
      <c r="GM968" s="38"/>
      <c r="GN968" s="38"/>
      <c r="GO968" s="38"/>
      <c r="GP968" s="38"/>
      <c r="GQ968" s="38"/>
      <c r="GR968" s="38"/>
      <c r="GS968" s="38"/>
      <c r="GT968" s="38"/>
      <c r="GU968" s="38"/>
      <c r="GV968" s="38"/>
      <c r="GW968" s="38"/>
      <c r="GX968" s="38"/>
      <c r="GY968" s="38"/>
      <c r="GZ968" s="38"/>
      <c r="HA968" s="38"/>
      <c r="HB968" s="38"/>
      <c r="HC968" s="38"/>
      <c r="HD968" s="38"/>
      <c r="HE968" s="38"/>
      <c r="HF968" s="38"/>
      <c r="HG968" s="38"/>
      <c r="HH968" s="38"/>
      <c r="HI968" s="38"/>
      <c r="HJ968" s="38"/>
      <c r="HK968" s="38"/>
      <c r="HL968" s="38"/>
      <c r="HM968" s="38"/>
      <c r="HN968" s="38"/>
      <c r="HO968" s="38"/>
      <c r="HP968" s="38"/>
      <c r="HQ968" s="38"/>
      <c r="HR968" s="38"/>
      <c r="HS968" s="38"/>
      <c r="HT968" s="38"/>
      <c r="HU968" s="38"/>
      <c r="HV968" s="38"/>
      <c r="HW968" s="38"/>
      <c r="HX968" s="38"/>
      <c r="HY968" s="38"/>
      <c r="HZ968" s="38"/>
      <c r="IA968" s="38"/>
      <c r="IB968" s="38"/>
      <c r="IC968" s="38"/>
      <c r="ID968" s="38"/>
      <c r="IE968" s="38"/>
      <c r="IF968" s="38"/>
      <c r="IG968" s="38"/>
      <c r="IH968" s="38"/>
    </row>
    <row r="969" ht="19.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38"/>
      <c r="DJ969" s="38"/>
      <c r="DK969" s="38"/>
      <c r="DL969" s="38"/>
      <c r="DM969" s="38"/>
      <c r="DN969" s="38"/>
      <c r="DO969" s="38"/>
      <c r="DP969" s="38"/>
      <c r="DQ969" s="38"/>
      <c r="DR969" s="38"/>
      <c r="DS969" s="38"/>
      <c r="DT969" s="38"/>
      <c r="DU969" s="38"/>
      <c r="DV969" s="38"/>
      <c r="DW969" s="38"/>
      <c r="DX969" s="38"/>
      <c r="DY969" s="38"/>
      <c r="DZ969" s="38"/>
      <c r="EA969" s="38"/>
      <c r="EB969" s="38"/>
      <c r="EC969" s="38"/>
      <c r="ED969" s="38"/>
      <c r="EE969" s="38"/>
      <c r="EF969" s="38"/>
      <c r="EG969" s="38"/>
      <c r="EH969" s="38"/>
      <c r="EI969" s="38"/>
      <c r="EJ969" s="38"/>
      <c r="EK969" s="38"/>
      <c r="EL969" s="38"/>
      <c r="EM969" s="38"/>
      <c r="EN969" s="38"/>
      <c r="EO969" s="38"/>
      <c r="EP969" s="38"/>
      <c r="EQ969" s="38"/>
      <c r="ER969" s="38"/>
      <c r="ES969" s="38"/>
      <c r="ET969" s="38"/>
      <c r="EU969" s="38"/>
      <c r="EV969" s="38"/>
      <c r="EW969" s="38"/>
      <c r="EX969" s="38"/>
      <c r="EY969" s="38"/>
      <c r="EZ969" s="38"/>
      <c r="FA969" s="38"/>
      <c r="FB969" s="38"/>
      <c r="FC969" s="38"/>
      <c r="FD969" s="38"/>
      <c r="FE969" s="38"/>
      <c r="FF969" s="38"/>
      <c r="FG969" s="38"/>
      <c r="FH969" s="38"/>
      <c r="FI969" s="38"/>
      <c r="FJ969" s="38"/>
      <c r="FK969" s="38"/>
      <c r="FL969" s="38"/>
      <c r="FM969" s="38"/>
      <c r="FN969" s="38"/>
      <c r="FO969" s="38"/>
      <c r="FP969" s="38"/>
      <c r="FQ969" s="38"/>
      <c r="FR969" s="38"/>
      <c r="FS969" s="38"/>
      <c r="FT969" s="38"/>
      <c r="FU969" s="38"/>
      <c r="FV969" s="38"/>
      <c r="FW969" s="38"/>
      <c r="FX969" s="38"/>
      <c r="FY969" s="38"/>
      <c r="FZ969" s="38"/>
      <c r="GA969" s="38"/>
      <c r="GB969" s="38"/>
      <c r="GC969" s="38"/>
      <c r="GD969" s="38"/>
      <c r="GE969" s="38"/>
      <c r="GF969" s="38"/>
      <c r="GG969" s="38"/>
      <c r="GH969" s="38"/>
      <c r="GI969" s="38"/>
      <c r="GJ969" s="38"/>
      <c r="GK969" s="38"/>
      <c r="GL969" s="38"/>
      <c r="GM969" s="38"/>
      <c r="GN969" s="38"/>
      <c r="GO969" s="38"/>
      <c r="GP969" s="38"/>
      <c r="GQ969" s="38"/>
      <c r="GR969" s="38"/>
      <c r="GS969" s="38"/>
      <c r="GT969" s="38"/>
      <c r="GU969" s="38"/>
      <c r="GV969" s="38"/>
      <c r="GW969" s="38"/>
      <c r="GX969" s="38"/>
      <c r="GY969" s="38"/>
      <c r="GZ969" s="38"/>
      <c r="HA969" s="38"/>
      <c r="HB969" s="38"/>
      <c r="HC969" s="38"/>
      <c r="HD969" s="38"/>
      <c r="HE969" s="38"/>
      <c r="HF969" s="38"/>
      <c r="HG969" s="38"/>
      <c r="HH969" s="38"/>
      <c r="HI969" s="38"/>
      <c r="HJ969" s="38"/>
      <c r="HK969" s="38"/>
      <c r="HL969" s="38"/>
      <c r="HM969" s="38"/>
      <c r="HN969" s="38"/>
      <c r="HO969" s="38"/>
      <c r="HP969" s="38"/>
      <c r="HQ969" s="38"/>
      <c r="HR969" s="38"/>
      <c r="HS969" s="38"/>
      <c r="HT969" s="38"/>
      <c r="HU969" s="38"/>
      <c r="HV969" s="38"/>
      <c r="HW969" s="38"/>
      <c r="HX969" s="38"/>
      <c r="HY969" s="38"/>
      <c r="HZ969" s="38"/>
      <c r="IA969" s="38"/>
      <c r="IB969" s="38"/>
      <c r="IC969" s="38"/>
      <c r="ID969" s="38"/>
      <c r="IE969" s="38"/>
      <c r="IF969" s="38"/>
      <c r="IG969" s="38"/>
      <c r="IH969" s="38"/>
    </row>
    <row r="970" ht="19.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38"/>
      <c r="DJ970" s="38"/>
      <c r="DK970" s="38"/>
      <c r="DL970" s="38"/>
      <c r="DM970" s="38"/>
      <c r="DN970" s="38"/>
      <c r="DO970" s="38"/>
      <c r="DP970" s="38"/>
      <c r="DQ970" s="38"/>
      <c r="DR970" s="38"/>
      <c r="DS970" s="38"/>
      <c r="DT970" s="38"/>
      <c r="DU970" s="38"/>
      <c r="DV970" s="38"/>
      <c r="DW970" s="38"/>
      <c r="DX970" s="38"/>
      <c r="DY970" s="38"/>
      <c r="DZ970" s="38"/>
      <c r="EA970" s="38"/>
      <c r="EB970" s="38"/>
      <c r="EC970" s="38"/>
      <c r="ED970" s="38"/>
      <c r="EE970" s="38"/>
      <c r="EF970" s="38"/>
      <c r="EG970" s="38"/>
      <c r="EH970" s="38"/>
      <c r="EI970" s="38"/>
      <c r="EJ970" s="38"/>
      <c r="EK970" s="38"/>
      <c r="EL970" s="38"/>
      <c r="EM970" s="38"/>
      <c r="EN970" s="38"/>
      <c r="EO970" s="38"/>
      <c r="EP970" s="38"/>
      <c r="EQ970" s="38"/>
      <c r="ER970" s="38"/>
      <c r="ES970" s="38"/>
      <c r="ET970" s="38"/>
      <c r="EU970" s="38"/>
      <c r="EV970" s="38"/>
      <c r="EW970" s="38"/>
      <c r="EX970" s="38"/>
      <c r="EY970" s="38"/>
      <c r="EZ970" s="38"/>
      <c r="FA970" s="38"/>
      <c r="FB970" s="38"/>
      <c r="FC970" s="38"/>
      <c r="FD970" s="38"/>
      <c r="FE970" s="38"/>
      <c r="FF970" s="38"/>
      <c r="FG970" s="38"/>
      <c r="FH970" s="38"/>
      <c r="FI970" s="38"/>
      <c r="FJ970" s="38"/>
      <c r="FK970" s="38"/>
      <c r="FL970" s="38"/>
      <c r="FM970" s="38"/>
      <c r="FN970" s="38"/>
      <c r="FO970" s="38"/>
      <c r="FP970" s="38"/>
      <c r="FQ970" s="38"/>
      <c r="FR970" s="38"/>
      <c r="FS970" s="38"/>
      <c r="FT970" s="38"/>
      <c r="FU970" s="38"/>
      <c r="FV970" s="38"/>
      <c r="FW970" s="38"/>
      <c r="FX970" s="38"/>
      <c r="FY970" s="38"/>
      <c r="FZ970" s="38"/>
      <c r="GA970" s="38"/>
      <c r="GB970" s="38"/>
      <c r="GC970" s="38"/>
      <c r="GD970" s="38"/>
      <c r="GE970" s="38"/>
      <c r="GF970" s="38"/>
      <c r="GG970" s="38"/>
      <c r="GH970" s="38"/>
      <c r="GI970" s="38"/>
      <c r="GJ970" s="38"/>
      <c r="GK970" s="38"/>
      <c r="GL970" s="38"/>
      <c r="GM970" s="38"/>
      <c r="GN970" s="38"/>
      <c r="GO970" s="38"/>
      <c r="GP970" s="38"/>
      <c r="GQ970" s="38"/>
      <c r="GR970" s="38"/>
      <c r="GS970" s="38"/>
      <c r="GT970" s="38"/>
      <c r="GU970" s="38"/>
      <c r="GV970" s="38"/>
      <c r="GW970" s="38"/>
      <c r="GX970" s="38"/>
      <c r="GY970" s="38"/>
      <c r="GZ970" s="38"/>
      <c r="HA970" s="38"/>
      <c r="HB970" s="38"/>
      <c r="HC970" s="38"/>
      <c r="HD970" s="38"/>
      <c r="HE970" s="38"/>
      <c r="HF970" s="38"/>
      <c r="HG970" s="38"/>
      <c r="HH970" s="38"/>
      <c r="HI970" s="38"/>
      <c r="HJ970" s="38"/>
      <c r="HK970" s="38"/>
      <c r="HL970" s="38"/>
      <c r="HM970" s="38"/>
      <c r="HN970" s="38"/>
      <c r="HO970" s="38"/>
      <c r="HP970" s="38"/>
      <c r="HQ970" s="38"/>
      <c r="HR970" s="38"/>
      <c r="HS970" s="38"/>
      <c r="HT970" s="38"/>
      <c r="HU970" s="38"/>
      <c r="HV970" s="38"/>
      <c r="HW970" s="38"/>
      <c r="HX970" s="38"/>
      <c r="HY970" s="38"/>
      <c r="HZ970" s="38"/>
      <c r="IA970" s="38"/>
      <c r="IB970" s="38"/>
      <c r="IC970" s="38"/>
      <c r="ID970" s="38"/>
      <c r="IE970" s="38"/>
      <c r="IF970" s="38"/>
      <c r="IG970" s="38"/>
      <c r="IH970" s="38"/>
    </row>
    <row r="971" ht="19.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38"/>
      <c r="DJ971" s="38"/>
      <c r="DK971" s="38"/>
      <c r="DL971" s="38"/>
      <c r="DM971" s="38"/>
      <c r="DN971" s="38"/>
      <c r="DO971" s="38"/>
      <c r="DP971" s="38"/>
      <c r="DQ971" s="38"/>
      <c r="DR971" s="38"/>
      <c r="DS971" s="38"/>
      <c r="DT971" s="38"/>
      <c r="DU971" s="38"/>
      <c r="DV971" s="38"/>
      <c r="DW971" s="38"/>
      <c r="DX971" s="38"/>
      <c r="DY971" s="38"/>
      <c r="DZ971" s="38"/>
      <c r="EA971" s="38"/>
      <c r="EB971" s="38"/>
      <c r="EC971" s="38"/>
      <c r="ED971" s="38"/>
      <c r="EE971" s="38"/>
      <c r="EF971" s="38"/>
      <c r="EG971" s="38"/>
      <c r="EH971" s="38"/>
      <c r="EI971" s="38"/>
      <c r="EJ971" s="38"/>
      <c r="EK971" s="38"/>
      <c r="EL971" s="38"/>
      <c r="EM971" s="38"/>
      <c r="EN971" s="38"/>
      <c r="EO971" s="38"/>
      <c r="EP971" s="38"/>
      <c r="EQ971" s="38"/>
      <c r="ER971" s="38"/>
      <c r="ES971" s="38"/>
      <c r="ET971" s="38"/>
      <c r="EU971" s="38"/>
      <c r="EV971" s="38"/>
      <c r="EW971" s="38"/>
      <c r="EX971" s="38"/>
      <c r="EY971" s="38"/>
      <c r="EZ971" s="38"/>
      <c r="FA971" s="38"/>
      <c r="FB971" s="38"/>
      <c r="FC971" s="38"/>
      <c r="FD971" s="38"/>
      <c r="FE971" s="38"/>
      <c r="FF971" s="38"/>
      <c r="FG971" s="38"/>
      <c r="FH971" s="38"/>
      <c r="FI971" s="38"/>
      <c r="FJ971" s="38"/>
      <c r="FK971" s="38"/>
      <c r="FL971" s="38"/>
      <c r="FM971" s="38"/>
      <c r="FN971" s="38"/>
      <c r="FO971" s="38"/>
      <c r="FP971" s="38"/>
      <c r="FQ971" s="38"/>
      <c r="FR971" s="38"/>
      <c r="FS971" s="38"/>
      <c r="FT971" s="38"/>
      <c r="FU971" s="38"/>
      <c r="FV971" s="38"/>
      <c r="FW971" s="38"/>
      <c r="FX971" s="38"/>
      <c r="FY971" s="38"/>
      <c r="FZ971" s="38"/>
      <c r="GA971" s="38"/>
      <c r="GB971" s="38"/>
      <c r="GC971" s="38"/>
      <c r="GD971" s="38"/>
      <c r="GE971" s="38"/>
      <c r="GF971" s="38"/>
      <c r="GG971" s="38"/>
      <c r="GH971" s="38"/>
      <c r="GI971" s="38"/>
      <c r="GJ971" s="38"/>
      <c r="GK971" s="38"/>
      <c r="GL971" s="38"/>
      <c r="GM971" s="38"/>
      <c r="GN971" s="38"/>
      <c r="GO971" s="38"/>
      <c r="GP971" s="38"/>
      <c r="GQ971" s="38"/>
      <c r="GR971" s="38"/>
      <c r="GS971" s="38"/>
      <c r="GT971" s="38"/>
      <c r="GU971" s="38"/>
      <c r="GV971" s="38"/>
      <c r="GW971" s="38"/>
      <c r="GX971" s="38"/>
      <c r="GY971" s="38"/>
      <c r="GZ971" s="38"/>
      <c r="HA971" s="38"/>
      <c r="HB971" s="38"/>
      <c r="HC971" s="38"/>
      <c r="HD971" s="38"/>
      <c r="HE971" s="38"/>
      <c r="HF971" s="38"/>
      <c r="HG971" s="38"/>
      <c r="HH971" s="38"/>
      <c r="HI971" s="38"/>
      <c r="HJ971" s="38"/>
      <c r="HK971" s="38"/>
      <c r="HL971" s="38"/>
      <c r="HM971" s="38"/>
      <c r="HN971" s="38"/>
      <c r="HO971" s="38"/>
      <c r="HP971" s="38"/>
      <c r="HQ971" s="38"/>
      <c r="HR971" s="38"/>
      <c r="HS971" s="38"/>
      <c r="HT971" s="38"/>
      <c r="HU971" s="38"/>
      <c r="HV971" s="38"/>
      <c r="HW971" s="38"/>
      <c r="HX971" s="38"/>
      <c r="HY971" s="38"/>
      <c r="HZ971" s="38"/>
      <c r="IA971" s="38"/>
      <c r="IB971" s="38"/>
      <c r="IC971" s="38"/>
      <c r="ID971" s="38"/>
      <c r="IE971" s="38"/>
      <c r="IF971" s="38"/>
      <c r="IG971" s="38"/>
      <c r="IH971" s="38"/>
    </row>
    <row r="972" ht="19.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38"/>
      <c r="DJ972" s="38"/>
      <c r="DK972" s="38"/>
      <c r="DL972" s="38"/>
      <c r="DM972" s="38"/>
      <c r="DN972" s="38"/>
      <c r="DO972" s="38"/>
      <c r="DP972" s="38"/>
      <c r="DQ972" s="38"/>
      <c r="DR972" s="38"/>
      <c r="DS972" s="38"/>
      <c r="DT972" s="38"/>
      <c r="DU972" s="38"/>
      <c r="DV972" s="38"/>
      <c r="DW972" s="38"/>
      <c r="DX972" s="38"/>
      <c r="DY972" s="38"/>
      <c r="DZ972" s="38"/>
      <c r="EA972" s="38"/>
      <c r="EB972" s="38"/>
      <c r="EC972" s="38"/>
      <c r="ED972" s="38"/>
      <c r="EE972" s="38"/>
      <c r="EF972" s="38"/>
      <c r="EG972" s="38"/>
      <c r="EH972" s="38"/>
      <c r="EI972" s="38"/>
      <c r="EJ972" s="38"/>
      <c r="EK972" s="38"/>
      <c r="EL972" s="38"/>
      <c r="EM972" s="38"/>
      <c r="EN972" s="38"/>
      <c r="EO972" s="38"/>
      <c r="EP972" s="38"/>
      <c r="EQ972" s="38"/>
      <c r="ER972" s="38"/>
      <c r="ES972" s="38"/>
      <c r="ET972" s="38"/>
      <c r="EU972" s="38"/>
      <c r="EV972" s="38"/>
      <c r="EW972" s="38"/>
      <c r="EX972" s="38"/>
      <c r="EY972" s="38"/>
      <c r="EZ972" s="38"/>
      <c r="FA972" s="38"/>
      <c r="FB972" s="38"/>
      <c r="FC972" s="38"/>
      <c r="FD972" s="38"/>
      <c r="FE972" s="38"/>
      <c r="FF972" s="38"/>
      <c r="FG972" s="38"/>
      <c r="FH972" s="38"/>
      <c r="FI972" s="38"/>
      <c r="FJ972" s="38"/>
      <c r="FK972" s="38"/>
      <c r="FL972" s="38"/>
      <c r="FM972" s="38"/>
      <c r="FN972" s="38"/>
      <c r="FO972" s="38"/>
      <c r="FP972" s="38"/>
      <c r="FQ972" s="38"/>
      <c r="FR972" s="38"/>
      <c r="FS972" s="38"/>
      <c r="FT972" s="38"/>
      <c r="FU972" s="38"/>
      <c r="FV972" s="38"/>
      <c r="FW972" s="38"/>
      <c r="FX972" s="38"/>
      <c r="FY972" s="38"/>
      <c r="FZ972" s="38"/>
      <c r="GA972" s="38"/>
      <c r="GB972" s="38"/>
      <c r="GC972" s="38"/>
      <c r="GD972" s="38"/>
      <c r="GE972" s="38"/>
      <c r="GF972" s="38"/>
      <c r="GG972" s="38"/>
      <c r="GH972" s="38"/>
      <c r="GI972" s="38"/>
      <c r="GJ972" s="38"/>
      <c r="GK972" s="38"/>
      <c r="GL972" s="38"/>
      <c r="GM972" s="38"/>
      <c r="GN972" s="38"/>
      <c r="GO972" s="38"/>
      <c r="GP972" s="38"/>
      <c r="GQ972" s="38"/>
      <c r="GR972" s="38"/>
      <c r="GS972" s="38"/>
      <c r="GT972" s="38"/>
      <c r="GU972" s="38"/>
      <c r="GV972" s="38"/>
      <c r="GW972" s="38"/>
      <c r="GX972" s="38"/>
      <c r="GY972" s="38"/>
      <c r="GZ972" s="38"/>
      <c r="HA972" s="38"/>
      <c r="HB972" s="38"/>
      <c r="HC972" s="38"/>
      <c r="HD972" s="38"/>
      <c r="HE972" s="38"/>
      <c r="HF972" s="38"/>
      <c r="HG972" s="38"/>
      <c r="HH972" s="38"/>
      <c r="HI972" s="38"/>
      <c r="HJ972" s="38"/>
      <c r="HK972" s="38"/>
      <c r="HL972" s="38"/>
      <c r="HM972" s="38"/>
      <c r="HN972" s="38"/>
      <c r="HO972" s="38"/>
      <c r="HP972" s="38"/>
      <c r="HQ972" s="38"/>
      <c r="HR972" s="38"/>
      <c r="HS972" s="38"/>
      <c r="HT972" s="38"/>
      <c r="HU972" s="38"/>
      <c r="HV972" s="38"/>
      <c r="HW972" s="38"/>
      <c r="HX972" s="38"/>
      <c r="HY972" s="38"/>
      <c r="HZ972" s="38"/>
      <c r="IA972" s="38"/>
      <c r="IB972" s="38"/>
      <c r="IC972" s="38"/>
      <c r="ID972" s="38"/>
      <c r="IE972" s="38"/>
      <c r="IF972" s="38"/>
      <c r="IG972" s="38"/>
      <c r="IH972" s="38"/>
    </row>
    <row r="973" ht="19.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  <c r="DS973" s="38"/>
      <c r="DT973" s="38"/>
      <c r="DU973" s="38"/>
      <c r="DV973" s="38"/>
      <c r="DW973" s="38"/>
      <c r="DX973" s="38"/>
      <c r="DY973" s="38"/>
      <c r="DZ973" s="38"/>
      <c r="EA973" s="38"/>
      <c r="EB973" s="38"/>
      <c r="EC973" s="38"/>
      <c r="ED973" s="38"/>
      <c r="EE973" s="38"/>
      <c r="EF973" s="38"/>
      <c r="EG973" s="38"/>
      <c r="EH973" s="38"/>
      <c r="EI973" s="38"/>
      <c r="EJ973" s="38"/>
      <c r="EK973" s="38"/>
      <c r="EL973" s="38"/>
      <c r="EM973" s="38"/>
      <c r="EN973" s="38"/>
      <c r="EO973" s="38"/>
      <c r="EP973" s="38"/>
      <c r="EQ973" s="38"/>
      <c r="ER973" s="38"/>
      <c r="ES973" s="38"/>
      <c r="ET973" s="38"/>
      <c r="EU973" s="38"/>
      <c r="EV973" s="38"/>
      <c r="EW973" s="38"/>
      <c r="EX973" s="38"/>
      <c r="EY973" s="38"/>
      <c r="EZ973" s="38"/>
      <c r="FA973" s="38"/>
      <c r="FB973" s="38"/>
      <c r="FC973" s="38"/>
      <c r="FD973" s="38"/>
      <c r="FE973" s="38"/>
      <c r="FF973" s="38"/>
      <c r="FG973" s="38"/>
      <c r="FH973" s="38"/>
      <c r="FI973" s="38"/>
      <c r="FJ973" s="38"/>
      <c r="FK973" s="38"/>
      <c r="FL973" s="38"/>
      <c r="FM973" s="38"/>
      <c r="FN973" s="38"/>
      <c r="FO973" s="38"/>
      <c r="FP973" s="38"/>
      <c r="FQ973" s="38"/>
      <c r="FR973" s="38"/>
      <c r="FS973" s="38"/>
      <c r="FT973" s="38"/>
      <c r="FU973" s="38"/>
      <c r="FV973" s="38"/>
      <c r="FW973" s="38"/>
      <c r="FX973" s="38"/>
      <c r="FY973" s="38"/>
      <c r="FZ973" s="38"/>
      <c r="GA973" s="38"/>
      <c r="GB973" s="38"/>
      <c r="GC973" s="38"/>
      <c r="GD973" s="38"/>
      <c r="GE973" s="38"/>
      <c r="GF973" s="38"/>
      <c r="GG973" s="38"/>
      <c r="GH973" s="38"/>
      <c r="GI973" s="38"/>
      <c r="GJ973" s="38"/>
      <c r="GK973" s="38"/>
      <c r="GL973" s="38"/>
      <c r="GM973" s="38"/>
      <c r="GN973" s="38"/>
      <c r="GO973" s="38"/>
      <c r="GP973" s="38"/>
      <c r="GQ973" s="38"/>
      <c r="GR973" s="38"/>
      <c r="GS973" s="38"/>
      <c r="GT973" s="38"/>
      <c r="GU973" s="38"/>
      <c r="GV973" s="38"/>
      <c r="GW973" s="38"/>
      <c r="GX973" s="38"/>
      <c r="GY973" s="38"/>
      <c r="GZ973" s="38"/>
      <c r="HA973" s="38"/>
      <c r="HB973" s="38"/>
      <c r="HC973" s="38"/>
      <c r="HD973" s="38"/>
      <c r="HE973" s="38"/>
      <c r="HF973" s="38"/>
      <c r="HG973" s="38"/>
      <c r="HH973" s="38"/>
      <c r="HI973" s="38"/>
      <c r="HJ973" s="38"/>
      <c r="HK973" s="38"/>
      <c r="HL973" s="38"/>
      <c r="HM973" s="38"/>
      <c r="HN973" s="38"/>
      <c r="HO973" s="38"/>
      <c r="HP973" s="38"/>
      <c r="HQ973" s="38"/>
      <c r="HR973" s="38"/>
      <c r="HS973" s="38"/>
      <c r="HT973" s="38"/>
      <c r="HU973" s="38"/>
      <c r="HV973" s="38"/>
      <c r="HW973" s="38"/>
      <c r="HX973" s="38"/>
      <c r="HY973" s="38"/>
      <c r="HZ973" s="38"/>
      <c r="IA973" s="38"/>
      <c r="IB973" s="38"/>
      <c r="IC973" s="38"/>
      <c r="ID973" s="38"/>
      <c r="IE973" s="38"/>
      <c r="IF973" s="38"/>
      <c r="IG973" s="38"/>
      <c r="IH973" s="38"/>
    </row>
    <row r="974" ht="19.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  <c r="DS974" s="38"/>
      <c r="DT974" s="38"/>
      <c r="DU974" s="38"/>
      <c r="DV974" s="38"/>
      <c r="DW974" s="38"/>
      <c r="DX974" s="38"/>
      <c r="DY974" s="38"/>
      <c r="DZ974" s="38"/>
      <c r="EA974" s="38"/>
      <c r="EB974" s="38"/>
      <c r="EC974" s="38"/>
      <c r="ED974" s="38"/>
      <c r="EE974" s="38"/>
      <c r="EF974" s="38"/>
      <c r="EG974" s="38"/>
      <c r="EH974" s="38"/>
      <c r="EI974" s="38"/>
      <c r="EJ974" s="38"/>
      <c r="EK974" s="38"/>
      <c r="EL974" s="38"/>
      <c r="EM974" s="38"/>
      <c r="EN974" s="38"/>
      <c r="EO974" s="38"/>
      <c r="EP974" s="38"/>
      <c r="EQ974" s="38"/>
      <c r="ER974" s="38"/>
      <c r="ES974" s="38"/>
      <c r="ET974" s="38"/>
      <c r="EU974" s="38"/>
      <c r="EV974" s="38"/>
      <c r="EW974" s="38"/>
      <c r="EX974" s="38"/>
      <c r="EY974" s="38"/>
      <c r="EZ974" s="38"/>
      <c r="FA974" s="38"/>
      <c r="FB974" s="38"/>
      <c r="FC974" s="38"/>
      <c r="FD974" s="38"/>
      <c r="FE974" s="38"/>
      <c r="FF974" s="38"/>
      <c r="FG974" s="38"/>
      <c r="FH974" s="38"/>
      <c r="FI974" s="38"/>
      <c r="FJ974" s="38"/>
      <c r="FK974" s="38"/>
      <c r="FL974" s="38"/>
      <c r="FM974" s="38"/>
      <c r="FN974" s="38"/>
      <c r="FO974" s="38"/>
      <c r="FP974" s="38"/>
      <c r="FQ974" s="38"/>
      <c r="FR974" s="38"/>
      <c r="FS974" s="38"/>
      <c r="FT974" s="38"/>
      <c r="FU974" s="38"/>
      <c r="FV974" s="38"/>
      <c r="FW974" s="38"/>
      <c r="FX974" s="38"/>
      <c r="FY974" s="38"/>
      <c r="FZ974" s="38"/>
      <c r="GA974" s="38"/>
      <c r="GB974" s="38"/>
      <c r="GC974" s="38"/>
      <c r="GD974" s="38"/>
      <c r="GE974" s="38"/>
      <c r="GF974" s="38"/>
      <c r="GG974" s="38"/>
      <c r="GH974" s="38"/>
      <c r="GI974" s="38"/>
      <c r="GJ974" s="38"/>
      <c r="GK974" s="38"/>
      <c r="GL974" s="38"/>
      <c r="GM974" s="38"/>
      <c r="GN974" s="38"/>
      <c r="GO974" s="38"/>
      <c r="GP974" s="38"/>
      <c r="GQ974" s="38"/>
      <c r="GR974" s="38"/>
      <c r="GS974" s="38"/>
      <c r="GT974" s="38"/>
      <c r="GU974" s="38"/>
      <c r="GV974" s="38"/>
      <c r="GW974" s="38"/>
      <c r="GX974" s="38"/>
      <c r="GY974" s="38"/>
      <c r="GZ974" s="38"/>
      <c r="HA974" s="38"/>
      <c r="HB974" s="38"/>
      <c r="HC974" s="38"/>
      <c r="HD974" s="38"/>
      <c r="HE974" s="38"/>
      <c r="HF974" s="38"/>
      <c r="HG974" s="38"/>
      <c r="HH974" s="38"/>
      <c r="HI974" s="38"/>
      <c r="HJ974" s="38"/>
      <c r="HK974" s="38"/>
      <c r="HL974" s="38"/>
      <c r="HM974" s="38"/>
      <c r="HN974" s="38"/>
      <c r="HO974" s="38"/>
      <c r="HP974" s="38"/>
      <c r="HQ974" s="38"/>
      <c r="HR974" s="38"/>
      <c r="HS974" s="38"/>
      <c r="HT974" s="38"/>
      <c r="HU974" s="38"/>
      <c r="HV974" s="38"/>
      <c r="HW974" s="38"/>
      <c r="HX974" s="38"/>
      <c r="HY974" s="38"/>
      <c r="HZ974" s="38"/>
      <c r="IA974" s="38"/>
      <c r="IB974" s="38"/>
      <c r="IC974" s="38"/>
      <c r="ID974" s="38"/>
      <c r="IE974" s="38"/>
      <c r="IF974" s="38"/>
      <c r="IG974" s="38"/>
      <c r="IH974" s="38"/>
    </row>
    <row r="975" ht="19.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38"/>
      <c r="DJ975" s="38"/>
      <c r="DK975" s="38"/>
      <c r="DL975" s="38"/>
      <c r="DM975" s="38"/>
      <c r="DN975" s="38"/>
      <c r="DO975" s="38"/>
      <c r="DP975" s="38"/>
      <c r="DQ975" s="38"/>
      <c r="DR975" s="38"/>
      <c r="DS975" s="38"/>
      <c r="DT975" s="38"/>
      <c r="DU975" s="38"/>
      <c r="DV975" s="38"/>
      <c r="DW975" s="38"/>
      <c r="DX975" s="38"/>
      <c r="DY975" s="38"/>
      <c r="DZ975" s="38"/>
      <c r="EA975" s="38"/>
      <c r="EB975" s="38"/>
      <c r="EC975" s="38"/>
      <c r="ED975" s="38"/>
      <c r="EE975" s="38"/>
      <c r="EF975" s="38"/>
      <c r="EG975" s="38"/>
      <c r="EH975" s="38"/>
      <c r="EI975" s="38"/>
      <c r="EJ975" s="38"/>
      <c r="EK975" s="38"/>
      <c r="EL975" s="38"/>
      <c r="EM975" s="38"/>
      <c r="EN975" s="38"/>
      <c r="EO975" s="38"/>
      <c r="EP975" s="38"/>
      <c r="EQ975" s="38"/>
      <c r="ER975" s="38"/>
      <c r="ES975" s="38"/>
      <c r="ET975" s="38"/>
      <c r="EU975" s="38"/>
      <c r="EV975" s="38"/>
      <c r="EW975" s="38"/>
      <c r="EX975" s="38"/>
      <c r="EY975" s="38"/>
      <c r="EZ975" s="38"/>
      <c r="FA975" s="38"/>
      <c r="FB975" s="38"/>
      <c r="FC975" s="38"/>
      <c r="FD975" s="38"/>
      <c r="FE975" s="38"/>
      <c r="FF975" s="38"/>
      <c r="FG975" s="38"/>
      <c r="FH975" s="38"/>
      <c r="FI975" s="38"/>
      <c r="FJ975" s="38"/>
      <c r="FK975" s="38"/>
      <c r="FL975" s="38"/>
      <c r="FM975" s="38"/>
      <c r="FN975" s="38"/>
      <c r="FO975" s="38"/>
      <c r="FP975" s="38"/>
      <c r="FQ975" s="38"/>
      <c r="FR975" s="38"/>
      <c r="FS975" s="38"/>
      <c r="FT975" s="38"/>
      <c r="FU975" s="38"/>
      <c r="FV975" s="38"/>
      <c r="FW975" s="38"/>
      <c r="FX975" s="38"/>
      <c r="FY975" s="38"/>
      <c r="FZ975" s="38"/>
      <c r="GA975" s="38"/>
      <c r="GB975" s="38"/>
      <c r="GC975" s="38"/>
      <c r="GD975" s="38"/>
      <c r="GE975" s="38"/>
      <c r="GF975" s="38"/>
      <c r="GG975" s="38"/>
      <c r="GH975" s="38"/>
      <c r="GI975" s="38"/>
      <c r="GJ975" s="38"/>
      <c r="GK975" s="38"/>
      <c r="GL975" s="38"/>
      <c r="GM975" s="38"/>
      <c r="GN975" s="38"/>
      <c r="GO975" s="38"/>
      <c r="GP975" s="38"/>
      <c r="GQ975" s="38"/>
      <c r="GR975" s="38"/>
      <c r="GS975" s="38"/>
      <c r="GT975" s="38"/>
      <c r="GU975" s="38"/>
      <c r="GV975" s="38"/>
      <c r="GW975" s="38"/>
      <c r="GX975" s="38"/>
      <c r="GY975" s="38"/>
      <c r="GZ975" s="38"/>
      <c r="HA975" s="38"/>
      <c r="HB975" s="38"/>
      <c r="HC975" s="38"/>
      <c r="HD975" s="38"/>
      <c r="HE975" s="38"/>
      <c r="HF975" s="38"/>
      <c r="HG975" s="38"/>
      <c r="HH975" s="38"/>
      <c r="HI975" s="38"/>
      <c r="HJ975" s="38"/>
      <c r="HK975" s="38"/>
      <c r="HL975" s="38"/>
      <c r="HM975" s="38"/>
      <c r="HN975" s="38"/>
      <c r="HO975" s="38"/>
      <c r="HP975" s="38"/>
      <c r="HQ975" s="38"/>
      <c r="HR975" s="38"/>
      <c r="HS975" s="38"/>
      <c r="HT975" s="38"/>
      <c r="HU975" s="38"/>
      <c r="HV975" s="38"/>
      <c r="HW975" s="38"/>
      <c r="HX975" s="38"/>
      <c r="HY975" s="38"/>
      <c r="HZ975" s="38"/>
      <c r="IA975" s="38"/>
      <c r="IB975" s="38"/>
      <c r="IC975" s="38"/>
      <c r="ID975" s="38"/>
      <c r="IE975" s="38"/>
      <c r="IF975" s="38"/>
      <c r="IG975" s="38"/>
      <c r="IH975" s="38"/>
    </row>
    <row r="976" ht="19.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  <c r="DS976" s="38"/>
      <c r="DT976" s="38"/>
      <c r="DU976" s="38"/>
      <c r="DV976" s="38"/>
      <c r="DW976" s="38"/>
      <c r="DX976" s="38"/>
      <c r="DY976" s="38"/>
      <c r="DZ976" s="38"/>
      <c r="EA976" s="38"/>
      <c r="EB976" s="38"/>
      <c r="EC976" s="38"/>
      <c r="ED976" s="38"/>
      <c r="EE976" s="38"/>
      <c r="EF976" s="38"/>
      <c r="EG976" s="38"/>
      <c r="EH976" s="38"/>
      <c r="EI976" s="38"/>
      <c r="EJ976" s="38"/>
      <c r="EK976" s="38"/>
      <c r="EL976" s="38"/>
      <c r="EM976" s="38"/>
      <c r="EN976" s="38"/>
      <c r="EO976" s="38"/>
      <c r="EP976" s="38"/>
      <c r="EQ976" s="38"/>
      <c r="ER976" s="38"/>
      <c r="ES976" s="38"/>
      <c r="ET976" s="38"/>
      <c r="EU976" s="38"/>
      <c r="EV976" s="38"/>
      <c r="EW976" s="38"/>
      <c r="EX976" s="38"/>
      <c r="EY976" s="38"/>
      <c r="EZ976" s="38"/>
      <c r="FA976" s="38"/>
      <c r="FB976" s="38"/>
      <c r="FC976" s="38"/>
      <c r="FD976" s="38"/>
      <c r="FE976" s="38"/>
      <c r="FF976" s="38"/>
      <c r="FG976" s="38"/>
      <c r="FH976" s="38"/>
      <c r="FI976" s="38"/>
      <c r="FJ976" s="38"/>
      <c r="FK976" s="38"/>
      <c r="FL976" s="38"/>
      <c r="FM976" s="38"/>
      <c r="FN976" s="38"/>
      <c r="FO976" s="38"/>
      <c r="FP976" s="38"/>
      <c r="FQ976" s="38"/>
      <c r="FR976" s="38"/>
      <c r="FS976" s="38"/>
      <c r="FT976" s="38"/>
      <c r="FU976" s="38"/>
      <c r="FV976" s="38"/>
      <c r="FW976" s="38"/>
      <c r="FX976" s="38"/>
      <c r="FY976" s="38"/>
      <c r="FZ976" s="38"/>
      <c r="GA976" s="38"/>
      <c r="GB976" s="38"/>
      <c r="GC976" s="38"/>
      <c r="GD976" s="38"/>
      <c r="GE976" s="38"/>
      <c r="GF976" s="38"/>
      <c r="GG976" s="38"/>
      <c r="GH976" s="38"/>
      <c r="GI976" s="38"/>
      <c r="GJ976" s="38"/>
      <c r="GK976" s="38"/>
      <c r="GL976" s="38"/>
      <c r="GM976" s="38"/>
      <c r="GN976" s="38"/>
      <c r="GO976" s="38"/>
      <c r="GP976" s="38"/>
      <c r="GQ976" s="38"/>
      <c r="GR976" s="38"/>
      <c r="GS976" s="38"/>
      <c r="GT976" s="38"/>
      <c r="GU976" s="38"/>
      <c r="GV976" s="38"/>
      <c r="GW976" s="38"/>
      <c r="GX976" s="38"/>
      <c r="GY976" s="38"/>
      <c r="GZ976" s="38"/>
      <c r="HA976" s="38"/>
      <c r="HB976" s="38"/>
      <c r="HC976" s="38"/>
      <c r="HD976" s="38"/>
      <c r="HE976" s="38"/>
      <c r="HF976" s="38"/>
      <c r="HG976" s="38"/>
      <c r="HH976" s="38"/>
      <c r="HI976" s="38"/>
      <c r="HJ976" s="38"/>
      <c r="HK976" s="38"/>
      <c r="HL976" s="38"/>
      <c r="HM976" s="38"/>
      <c r="HN976" s="38"/>
      <c r="HO976" s="38"/>
      <c r="HP976" s="38"/>
      <c r="HQ976" s="38"/>
      <c r="HR976" s="38"/>
      <c r="HS976" s="38"/>
      <c r="HT976" s="38"/>
      <c r="HU976" s="38"/>
      <c r="HV976" s="38"/>
      <c r="HW976" s="38"/>
      <c r="HX976" s="38"/>
      <c r="HY976" s="38"/>
      <c r="HZ976" s="38"/>
      <c r="IA976" s="38"/>
      <c r="IB976" s="38"/>
      <c r="IC976" s="38"/>
      <c r="ID976" s="38"/>
      <c r="IE976" s="38"/>
      <c r="IF976" s="38"/>
      <c r="IG976" s="38"/>
      <c r="IH976" s="38"/>
    </row>
    <row r="977" ht="19.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38"/>
      <c r="DJ977" s="38"/>
      <c r="DK977" s="38"/>
      <c r="DL977" s="38"/>
      <c r="DM977" s="38"/>
      <c r="DN977" s="38"/>
      <c r="DO977" s="38"/>
      <c r="DP977" s="38"/>
      <c r="DQ977" s="38"/>
      <c r="DR977" s="38"/>
      <c r="DS977" s="38"/>
      <c r="DT977" s="38"/>
      <c r="DU977" s="38"/>
      <c r="DV977" s="38"/>
      <c r="DW977" s="38"/>
      <c r="DX977" s="38"/>
      <c r="DY977" s="38"/>
      <c r="DZ977" s="38"/>
      <c r="EA977" s="38"/>
      <c r="EB977" s="38"/>
      <c r="EC977" s="38"/>
      <c r="ED977" s="38"/>
      <c r="EE977" s="38"/>
      <c r="EF977" s="38"/>
      <c r="EG977" s="38"/>
      <c r="EH977" s="38"/>
      <c r="EI977" s="38"/>
      <c r="EJ977" s="38"/>
      <c r="EK977" s="38"/>
      <c r="EL977" s="38"/>
      <c r="EM977" s="38"/>
      <c r="EN977" s="38"/>
      <c r="EO977" s="38"/>
      <c r="EP977" s="38"/>
      <c r="EQ977" s="38"/>
      <c r="ER977" s="38"/>
      <c r="ES977" s="38"/>
      <c r="ET977" s="38"/>
      <c r="EU977" s="38"/>
      <c r="EV977" s="38"/>
      <c r="EW977" s="38"/>
      <c r="EX977" s="38"/>
      <c r="EY977" s="38"/>
      <c r="EZ977" s="38"/>
      <c r="FA977" s="38"/>
      <c r="FB977" s="38"/>
      <c r="FC977" s="38"/>
      <c r="FD977" s="38"/>
      <c r="FE977" s="38"/>
      <c r="FF977" s="38"/>
      <c r="FG977" s="38"/>
      <c r="FH977" s="38"/>
      <c r="FI977" s="38"/>
      <c r="FJ977" s="38"/>
      <c r="FK977" s="38"/>
      <c r="FL977" s="38"/>
      <c r="FM977" s="38"/>
      <c r="FN977" s="38"/>
      <c r="FO977" s="38"/>
      <c r="FP977" s="38"/>
      <c r="FQ977" s="38"/>
      <c r="FR977" s="38"/>
      <c r="FS977" s="38"/>
      <c r="FT977" s="38"/>
      <c r="FU977" s="38"/>
      <c r="FV977" s="38"/>
      <c r="FW977" s="38"/>
      <c r="FX977" s="38"/>
      <c r="FY977" s="38"/>
      <c r="FZ977" s="38"/>
      <c r="GA977" s="38"/>
      <c r="GB977" s="38"/>
      <c r="GC977" s="38"/>
      <c r="GD977" s="38"/>
      <c r="GE977" s="38"/>
      <c r="GF977" s="38"/>
      <c r="GG977" s="38"/>
      <c r="GH977" s="38"/>
      <c r="GI977" s="38"/>
      <c r="GJ977" s="38"/>
      <c r="GK977" s="38"/>
      <c r="GL977" s="38"/>
      <c r="GM977" s="38"/>
      <c r="GN977" s="38"/>
      <c r="GO977" s="38"/>
      <c r="GP977" s="38"/>
      <c r="GQ977" s="38"/>
      <c r="GR977" s="38"/>
      <c r="GS977" s="38"/>
      <c r="GT977" s="38"/>
      <c r="GU977" s="38"/>
      <c r="GV977" s="38"/>
      <c r="GW977" s="38"/>
      <c r="GX977" s="38"/>
      <c r="GY977" s="38"/>
      <c r="GZ977" s="38"/>
      <c r="HA977" s="38"/>
      <c r="HB977" s="38"/>
      <c r="HC977" s="38"/>
      <c r="HD977" s="38"/>
      <c r="HE977" s="38"/>
      <c r="HF977" s="38"/>
      <c r="HG977" s="38"/>
      <c r="HH977" s="38"/>
      <c r="HI977" s="38"/>
      <c r="HJ977" s="38"/>
      <c r="HK977" s="38"/>
      <c r="HL977" s="38"/>
      <c r="HM977" s="38"/>
      <c r="HN977" s="38"/>
      <c r="HO977" s="38"/>
      <c r="HP977" s="38"/>
      <c r="HQ977" s="38"/>
      <c r="HR977" s="38"/>
      <c r="HS977" s="38"/>
      <c r="HT977" s="38"/>
      <c r="HU977" s="38"/>
      <c r="HV977" s="38"/>
      <c r="HW977" s="38"/>
      <c r="HX977" s="38"/>
      <c r="HY977" s="38"/>
      <c r="HZ977" s="38"/>
      <c r="IA977" s="38"/>
      <c r="IB977" s="38"/>
      <c r="IC977" s="38"/>
      <c r="ID977" s="38"/>
      <c r="IE977" s="38"/>
      <c r="IF977" s="38"/>
      <c r="IG977" s="38"/>
      <c r="IH977" s="38"/>
    </row>
    <row r="978" ht="19.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38"/>
      <c r="DJ978" s="38"/>
      <c r="DK978" s="38"/>
      <c r="DL978" s="38"/>
      <c r="DM978" s="38"/>
      <c r="DN978" s="38"/>
      <c r="DO978" s="38"/>
      <c r="DP978" s="38"/>
      <c r="DQ978" s="38"/>
      <c r="DR978" s="38"/>
      <c r="DS978" s="38"/>
      <c r="DT978" s="38"/>
      <c r="DU978" s="38"/>
      <c r="DV978" s="38"/>
      <c r="DW978" s="38"/>
      <c r="DX978" s="38"/>
      <c r="DY978" s="38"/>
      <c r="DZ978" s="38"/>
      <c r="EA978" s="38"/>
      <c r="EB978" s="38"/>
      <c r="EC978" s="38"/>
      <c r="ED978" s="38"/>
      <c r="EE978" s="38"/>
      <c r="EF978" s="38"/>
      <c r="EG978" s="38"/>
      <c r="EH978" s="38"/>
      <c r="EI978" s="38"/>
      <c r="EJ978" s="38"/>
      <c r="EK978" s="38"/>
      <c r="EL978" s="38"/>
      <c r="EM978" s="38"/>
      <c r="EN978" s="38"/>
      <c r="EO978" s="38"/>
      <c r="EP978" s="38"/>
      <c r="EQ978" s="38"/>
      <c r="ER978" s="38"/>
      <c r="ES978" s="38"/>
      <c r="ET978" s="38"/>
      <c r="EU978" s="38"/>
      <c r="EV978" s="38"/>
      <c r="EW978" s="38"/>
      <c r="EX978" s="38"/>
      <c r="EY978" s="38"/>
      <c r="EZ978" s="38"/>
      <c r="FA978" s="38"/>
      <c r="FB978" s="38"/>
      <c r="FC978" s="38"/>
      <c r="FD978" s="38"/>
      <c r="FE978" s="38"/>
      <c r="FF978" s="38"/>
      <c r="FG978" s="38"/>
      <c r="FH978" s="38"/>
      <c r="FI978" s="38"/>
      <c r="FJ978" s="38"/>
      <c r="FK978" s="38"/>
      <c r="FL978" s="38"/>
      <c r="FM978" s="38"/>
      <c r="FN978" s="38"/>
      <c r="FO978" s="38"/>
      <c r="FP978" s="38"/>
      <c r="FQ978" s="38"/>
      <c r="FR978" s="38"/>
      <c r="FS978" s="38"/>
      <c r="FT978" s="38"/>
      <c r="FU978" s="38"/>
      <c r="FV978" s="38"/>
      <c r="FW978" s="38"/>
      <c r="FX978" s="38"/>
      <c r="FY978" s="38"/>
      <c r="FZ978" s="38"/>
      <c r="GA978" s="38"/>
      <c r="GB978" s="38"/>
      <c r="GC978" s="38"/>
      <c r="GD978" s="38"/>
      <c r="GE978" s="38"/>
      <c r="GF978" s="38"/>
      <c r="GG978" s="38"/>
      <c r="GH978" s="38"/>
      <c r="GI978" s="38"/>
      <c r="GJ978" s="38"/>
      <c r="GK978" s="38"/>
      <c r="GL978" s="38"/>
      <c r="GM978" s="38"/>
      <c r="GN978" s="38"/>
      <c r="GO978" s="38"/>
      <c r="GP978" s="38"/>
      <c r="GQ978" s="38"/>
      <c r="GR978" s="38"/>
      <c r="GS978" s="38"/>
      <c r="GT978" s="38"/>
      <c r="GU978" s="38"/>
      <c r="GV978" s="38"/>
      <c r="GW978" s="38"/>
      <c r="GX978" s="38"/>
      <c r="GY978" s="38"/>
      <c r="GZ978" s="38"/>
      <c r="HA978" s="38"/>
      <c r="HB978" s="38"/>
      <c r="HC978" s="38"/>
      <c r="HD978" s="38"/>
      <c r="HE978" s="38"/>
      <c r="HF978" s="38"/>
      <c r="HG978" s="38"/>
      <c r="HH978" s="38"/>
      <c r="HI978" s="38"/>
      <c r="HJ978" s="38"/>
      <c r="HK978" s="38"/>
      <c r="HL978" s="38"/>
      <c r="HM978" s="38"/>
      <c r="HN978" s="38"/>
      <c r="HO978" s="38"/>
      <c r="HP978" s="38"/>
      <c r="HQ978" s="38"/>
      <c r="HR978" s="38"/>
      <c r="HS978" s="38"/>
      <c r="HT978" s="38"/>
      <c r="HU978" s="38"/>
      <c r="HV978" s="38"/>
      <c r="HW978" s="38"/>
      <c r="HX978" s="38"/>
      <c r="HY978" s="38"/>
      <c r="HZ978" s="38"/>
      <c r="IA978" s="38"/>
      <c r="IB978" s="38"/>
      <c r="IC978" s="38"/>
      <c r="ID978" s="38"/>
      <c r="IE978" s="38"/>
      <c r="IF978" s="38"/>
      <c r="IG978" s="38"/>
      <c r="IH978" s="38"/>
    </row>
    <row r="979" ht="19.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38"/>
      <c r="DJ979" s="38"/>
      <c r="DK979" s="38"/>
      <c r="DL979" s="38"/>
      <c r="DM979" s="38"/>
      <c r="DN979" s="38"/>
      <c r="DO979" s="38"/>
      <c r="DP979" s="38"/>
      <c r="DQ979" s="38"/>
      <c r="DR979" s="38"/>
      <c r="DS979" s="38"/>
      <c r="DT979" s="38"/>
      <c r="DU979" s="38"/>
      <c r="DV979" s="38"/>
      <c r="DW979" s="38"/>
      <c r="DX979" s="38"/>
      <c r="DY979" s="38"/>
      <c r="DZ979" s="38"/>
      <c r="EA979" s="38"/>
      <c r="EB979" s="38"/>
      <c r="EC979" s="38"/>
      <c r="ED979" s="38"/>
      <c r="EE979" s="38"/>
      <c r="EF979" s="38"/>
      <c r="EG979" s="38"/>
      <c r="EH979" s="38"/>
      <c r="EI979" s="38"/>
      <c r="EJ979" s="38"/>
      <c r="EK979" s="38"/>
      <c r="EL979" s="38"/>
      <c r="EM979" s="38"/>
      <c r="EN979" s="38"/>
      <c r="EO979" s="38"/>
      <c r="EP979" s="38"/>
      <c r="EQ979" s="38"/>
      <c r="ER979" s="38"/>
      <c r="ES979" s="38"/>
      <c r="ET979" s="38"/>
      <c r="EU979" s="38"/>
      <c r="EV979" s="38"/>
      <c r="EW979" s="38"/>
      <c r="EX979" s="38"/>
      <c r="EY979" s="38"/>
      <c r="EZ979" s="38"/>
      <c r="FA979" s="38"/>
      <c r="FB979" s="38"/>
      <c r="FC979" s="38"/>
      <c r="FD979" s="38"/>
      <c r="FE979" s="38"/>
      <c r="FF979" s="38"/>
      <c r="FG979" s="38"/>
      <c r="FH979" s="38"/>
      <c r="FI979" s="38"/>
      <c r="FJ979" s="38"/>
      <c r="FK979" s="38"/>
      <c r="FL979" s="38"/>
      <c r="FM979" s="38"/>
      <c r="FN979" s="38"/>
      <c r="FO979" s="38"/>
      <c r="FP979" s="38"/>
      <c r="FQ979" s="38"/>
      <c r="FR979" s="38"/>
      <c r="FS979" s="38"/>
      <c r="FT979" s="38"/>
      <c r="FU979" s="38"/>
      <c r="FV979" s="38"/>
      <c r="FW979" s="38"/>
      <c r="FX979" s="38"/>
      <c r="FY979" s="38"/>
      <c r="FZ979" s="38"/>
      <c r="GA979" s="38"/>
      <c r="GB979" s="38"/>
      <c r="GC979" s="38"/>
      <c r="GD979" s="38"/>
      <c r="GE979" s="38"/>
      <c r="GF979" s="38"/>
      <c r="GG979" s="38"/>
      <c r="GH979" s="38"/>
      <c r="GI979" s="38"/>
      <c r="GJ979" s="38"/>
      <c r="GK979" s="38"/>
      <c r="GL979" s="38"/>
      <c r="GM979" s="38"/>
      <c r="GN979" s="38"/>
      <c r="GO979" s="38"/>
      <c r="GP979" s="38"/>
      <c r="GQ979" s="38"/>
      <c r="GR979" s="38"/>
      <c r="GS979" s="38"/>
      <c r="GT979" s="38"/>
      <c r="GU979" s="38"/>
      <c r="GV979" s="38"/>
      <c r="GW979" s="38"/>
      <c r="GX979" s="38"/>
      <c r="GY979" s="38"/>
      <c r="GZ979" s="38"/>
      <c r="HA979" s="38"/>
      <c r="HB979" s="38"/>
      <c r="HC979" s="38"/>
      <c r="HD979" s="38"/>
      <c r="HE979" s="38"/>
      <c r="HF979" s="38"/>
      <c r="HG979" s="38"/>
      <c r="HH979" s="38"/>
      <c r="HI979" s="38"/>
      <c r="HJ979" s="38"/>
      <c r="HK979" s="38"/>
      <c r="HL979" s="38"/>
      <c r="HM979" s="38"/>
      <c r="HN979" s="38"/>
      <c r="HO979" s="38"/>
      <c r="HP979" s="38"/>
      <c r="HQ979" s="38"/>
      <c r="HR979" s="38"/>
      <c r="HS979" s="38"/>
      <c r="HT979" s="38"/>
      <c r="HU979" s="38"/>
      <c r="HV979" s="38"/>
      <c r="HW979" s="38"/>
      <c r="HX979" s="38"/>
      <c r="HY979" s="38"/>
      <c r="HZ979" s="38"/>
      <c r="IA979" s="38"/>
      <c r="IB979" s="38"/>
      <c r="IC979" s="38"/>
      <c r="ID979" s="38"/>
      <c r="IE979" s="38"/>
      <c r="IF979" s="38"/>
      <c r="IG979" s="38"/>
      <c r="IH979" s="38"/>
    </row>
    <row r="980" ht="19.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38"/>
      <c r="DJ980" s="38"/>
      <c r="DK980" s="38"/>
      <c r="DL980" s="38"/>
      <c r="DM980" s="38"/>
      <c r="DN980" s="38"/>
      <c r="DO980" s="38"/>
      <c r="DP980" s="38"/>
      <c r="DQ980" s="38"/>
      <c r="DR980" s="38"/>
      <c r="DS980" s="38"/>
      <c r="DT980" s="38"/>
      <c r="DU980" s="38"/>
      <c r="DV980" s="38"/>
      <c r="DW980" s="38"/>
      <c r="DX980" s="38"/>
      <c r="DY980" s="38"/>
      <c r="DZ980" s="38"/>
      <c r="EA980" s="38"/>
      <c r="EB980" s="38"/>
      <c r="EC980" s="38"/>
      <c r="ED980" s="38"/>
      <c r="EE980" s="38"/>
      <c r="EF980" s="38"/>
      <c r="EG980" s="38"/>
      <c r="EH980" s="38"/>
      <c r="EI980" s="38"/>
      <c r="EJ980" s="38"/>
      <c r="EK980" s="38"/>
      <c r="EL980" s="38"/>
      <c r="EM980" s="38"/>
      <c r="EN980" s="38"/>
      <c r="EO980" s="38"/>
      <c r="EP980" s="38"/>
      <c r="EQ980" s="38"/>
      <c r="ER980" s="38"/>
      <c r="ES980" s="38"/>
      <c r="ET980" s="38"/>
      <c r="EU980" s="38"/>
      <c r="EV980" s="38"/>
      <c r="EW980" s="38"/>
      <c r="EX980" s="38"/>
      <c r="EY980" s="38"/>
      <c r="EZ980" s="38"/>
      <c r="FA980" s="38"/>
      <c r="FB980" s="38"/>
      <c r="FC980" s="38"/>
      <c r="FD980" s="38"/>
      <c r="FE980" s="38"/>
      <c r="FF980" s="38"/>
      <c r="FG980" s="38"/>
      <c r="FH980" s="38"/>
      <c r="FI980" s="38"/>
      <c r="FJ980" s="38"/>
      <c r="FK980" s="38"/>
      <c r="FL980" s="38"/>
      <c r="FM980" s="38"/>
      <c r="FN980" s="38"/>
      <c r="FO980" s="38"/>
      <c r="FP980" s="38"/>
      <c r="FQ980" s="38"/>
      <c r="FR980" s="38"/>
      <c r="FS980" s="38"/>
      <c r="FT980" s="38"/>
      <c r="FU980" s="38"/>
      <c r="FV980" s="38"/>
      <c r="FW980" s="38"/>
      <c r="FX980" s="38"/>
      <c r="FY980" s="38"/>
      <c r="FZ980" s="38"/>
      <c r="GA980" s="38"/>
      <c r="GB980" s="38"/>
      <c r="GC980" s="38"/>
      <c r="GD980" s="38"/>
      <c r="GE980" s="38"/>
      <c r="GF980" s="38"/>
      <c r="GG980" s="38"/>
      <c r="GH980" s="38"/>
      <c r="GI980" s="38"/>
      <c r="GJ980" s="38"/>
      <c r="GK980" s="38"/>
      <c r="GL980" s="38"/>
      <c r="GM980" s="38"/>
      <c r="GN980" s="38"/>
      <c r="GO980" s="38"/>
      <c r="GP980" s="38"/>
      <c r="GQ980" s="38"/>
      <c r="GR980" s="38"/>
      <c r="GS980" s="38"/>
      <c r="GT980" s="38"/>
      <c r="GU980" s="38"/>
      <c r="GV980" s="38"/>
      <c r="GW980" s="38"/>
      <c r="GX980" s="38"/>
      <c r="GY980" s="38"/>
      <c r="GZ980" s="38"/>
      <c r="HA980" s="38"/>
      <c r="HB980" s="38"/>
      <c r="HC980" s="38"/>
      <c r="HD980" s="38"/>
      <c r="HE980" s="38"/>
      <c r="HF980" s="38"/>
      <c r="HG980" s="38"/>
      <c r="HH980" s="38"/>
      <c r="HI980" s="38"/>
      <c r="HJ980" s="38"/>
      <c r="HK980" s="38"/>
      <c r="HL980" s="38"/>
      <c r="HM980" s="38"/>
      <c r="HN980" s="38"/>
      <c r="HO980" s="38"/>
      <c r="HP980" s="38"/>
      <c r="HQ980" s="38"/>
      <c r="HR980" s="38"/>
      <c r="HS980" s="38"/>
      <c r="HT980" s="38"/>
      <c r="HU980" s="38"/>
      <c r="HV980" s="38"/>
      <c r="HW980" s="38"/>
      <c r="HX980" s="38"/>
      <c r="HY980" s="38"/>
      <c r="HZ980" s="38"/>
      <c r="IA980" s="38"/>
      <c r="IB980" s="38"/>
      <c r="IC980" s="38"/>
      <c r="ID980" s="38"/>
      <c r="IE980" s="38"/>
      <c r="IF980" s="38"/>
      <c r="IG980" s="38"/>
      <c r="IH980" s="38"/>
    </row>
    <row r="981" ht="19.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  <c r="DS981" s="38"/>
      <c r="DT981" s="38"/>
      <c r="DU981" s="38"/>
      <c r="DV981" s="38"/>
      <c r="DW981" s="38"/>
      <c r="DX981" s="38"/>
      <c r="DY981" s="38"/>
      <c r="DZ981" s="38"/>
      <c r="EA981" s="38"/>
      <c r="EB981" s="38"/>
      <c r="EC981" s="38"/>
      <c r="ED981" s="38"/>
      <c r="EE981" s="38"/>
      <c r="EF981" s="38"/>
      <c r="EG981" s="38"/>
      <c r="EH981" s="38"/>
      <c r="EI981" s="38"/>
      <c r="EJ981" s="38"/>
      <c r="EK981" s="38"/>
      <c r="EL981" s="38"/>
      <c r="EM981" s="38"/>
      <c r="EN981" s="38"/>
      <c r="EO981" s="38"/>
      <c r="EP981" s="38"/>
      <c r="EQ981" s="38"/>
      <c r="ER981" s="38"/>
      <c r="ES981" s="38"/>
      <c r="ET981" s="38"/>
      <c r="EU981" s="38"/>
      <c r="EV981" s="38"/>
      <c r="EW981" s="38"/>
      <c r="EX981" s="38"/>
      <c r="EY981" s="38"/>
      <c r="EZ981" s="38"/>
      <c r="FA981" s="38"/>
      <c r="FB981" s="38"/>
      <c r="FC981" s="38"/>
      <c r="FD981" s="38"/>
      <c r="FE981" s="38"/>
      <c r="FF981" s="38"/>
      <c r="FG981" s="38"/>
      <c r="FH981" s="38"/>
      <c r="FI981" s="38"/>
      <c r="FJ981" s="38"/>
      <c r="FK981" s="38"/>
      <c r="FL981" s="38"/>
      <c r="FM981" s="38"/>
      <c r="FN981" s="38"/>
      <c r="FO981" s="38"/>
      <c r="FP981" s="38"/>
      <c r="FQ981" s="38"/>
      <c r="FR981" s="38"/>
      <c r="FS981" s="38"/>
      <c r="FT981" s="38"/>
      <c r="FU981" s="38"/>
      <c r="FV981" s="38"/>
      <c r="FW981" s="38"/>
      <c r="FX981" s="38"/>
      <c r="FY981" s="38"/>
      <c r="FZ981" s="38"/>
      <c r="GA981" s="38"/>
      <c r="GB981" s="38"/>
      <c r="GC981" s="38"/>
      <c r="GD981" s="38"/>
      <c r="GE981" s="38"/>
      <c r="GF981" s="38"/>
      <c r="GG981" s="38"/>
      <c r="GH981" s="38"/>
      <c r="GI981" s="38"/>
      <c r="GJ981" s="38"/>
      <c r="GK981" s="38"/>
      <c r="GL981" s="38"/>
      <c r="GM981" s="38"/>
      <c r="GN981" s="38"/>
      <c r="GO981" s="38"/>
      <c r="GP981" s="38"/>
      <c r="GQ981" s="38"/>
      <c r="GR981" s="38"/>
      <c r="GS981" s="38"/>
      <c r="GT981" s="38"/>
      <c r="GU981" s="38"/>
      <c r="GV981" s="38"/>
      <c r="GW981" s="38"/>
      <c r="GX981" s="38"/>
      <c r="GY981" s="38"/>
      <c r="GZ981" s="38"/>
      <c r="HA981" s="38"/>
      <c r="HB981" s="38"/>
      <c r="HC981" s="38"/>
      <c r="HD981" s="38"/>
      <c r="HE981" s="38"/>
      <c r="HF981" s="38"/>
      <c r="HG981" s="38"/>
      <c r="HH981" s="38"/>
      <c r="HI981" s="38"/>
      <c r="HJ981" s="38"/>
      <c r="HK981" s="38"/>
      <c r="HL981" s="38"/>
      <c r="HM981" s="38"/>
      <c r="HN981" s="38"/>
      <c r="HO981" s="38"/>
      <c r="HP981" s="38"/>
      <c r="HQ981" s="38"/>
      <c r="HR981" s="38"/>
      <c r="HS981" s="38"/>
      <c r="HT981" s="38"/>
      <c r="HU981" s="38"/>
      <c r="HV981" s="38"/>
      <c r="HW981" s="38"/>
      <c r="HX981" s="38"/>
      <c r="HY981" s="38"/>
      <c r="HZ981" s="38"/>
      <c r="IA981" s="38"/>
      <c r="IB981" s="38"/>
      <c r="IC981" s="38"/>
      <c r="ID981" s="38"/>
      <c r="IE981" s="38"/>
      <c r="IF981" s="38"/>
      <c r="IG981" s="38"/>
      <c r="IH981" s="38"/>
    </row>
    <row r="982" ht="19.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  <c r="EP982" s="38"/>
      <c r="EQ982" s="38"/>
      <c r="ER982" s="38"/>
      <c r="ES982" s="38"/>
      <c r="ET982" s="38"/>
      <c r="EU982" s="38"/>
      <c r="EV982" s="38"/>
      <c r="EW982" s="38"/>
      <c r="EX982" s="38"/>
      <c r="EY982" s="38"/>
      <c r="EZ982" s="38"/>
      <c r="FA982" s="38"/>
      <c r="FB982" s="38"/>
      <c r="FC982" s="38"/>
      <c r="FD982" s="38"/>
      <c r="FE982" s="38"/>
      <c r="FF982" s="38"/>
      <c r="FG982" s="38"/>
      <c r="FH982" s="38"/>
      <c r="FI982" s="38"/>
      <c r="FJ982" s="38"/>
      <c r="FK982" s="38"/>
      <c r="FL982" s="38"/>
      <c r="FM982" s="38"/>
      <c r="FN982" s="38"/>
      <c r="FO982" s="38"/>
      <c r="FP982" s="38"/>
      <c r="FQ982" s="38"/>
      <c r="FR982" s="38"/>
      <c r="FS982" s="38"/>
      <c r="FT982" s="38"/>
      <c r="FU982" s="38"/>
      <c r="FV982" s="38"/>
      <c r="FW982" s="38"/>
      <c r="FX982" s="38"/>
      <c r="FY982" s="38"/>
      <c r="FZ982" s="38"/>
      <c r="GA982" s="38"/>
      <c r="GB982" s="38"/>
      <c r="GC982" s="38"/>
      <c r="GD982" s="38"/>
      <c r="GE982" s="38"/>
      <c r="GF982" s="38"/>
      <c r="GG982" s="38"/>
      <c r="GH982" s="38"/>
      <c r="GI982" s="38"/>
      <c r="GJ982" s="38"/>
      <c r="GK982" s="38"/>
      <c r="GL982" s="38"/>
      <c r="GM982" s="38"/>
      <c r="GN982" s="38"/>
      <c r="GO982" s="38"/>
      <c r="GP982" s="38"/>
      <c r="GQ982" s="38"/>
      <c r="GR982" s="38"/>
      <c r="GS982" s="38"/>
      <c r="GT982" s="38"/>
      <c r="GU982" s="38"/>
      <c r="GV982" s="38"/>
      <c r="GW982" s="38"/>
      <c r="GX982" s="38"/>
      <c r="GY982" s="38"/>
      <c r="GZ982" s="38"/>
      <c r="HA982" s="38"/>
      <c r="HB982" s="38"/>
      <c r="HC982" s="38"/>
      <c r="HD982" s="38"/>
      <c r="HE982" s="38"/>
      <c r="HF982" s="38"/>
      <c r="HG982" s="38"/>
      <c r="HH982" s="38"/>
      <c r="HI982" s="38"/>
      <c r="HJ982" s="38"/>
      <c r="HK982" s="38"/>
      <c r="HL982" s="38"/>
      <c r="HM982" s="38"/>
      <c r="HN982" s="38"/>
      <c r="HO982" s="38"/>
      <c r="HP982" s="38"/>
      <c r="HQ982" s="38"/>
      <c r="HR982" s="38"/>
      <c r="HS982" s="38"/>
      <c r="HT982" s="38"/>
      <c r="HU982" s="38"/>
      <c r="HV982" s="38"/>
      <c r="HW982" s="38"/>
      <c r="HX982" s="38"/>
      <c r="HY982" s="38"/>
      <c r="HZ982" s="38"/>
      <c r="IA982" s="38"/>
      <c r="IB982" s="38"/>
      <c r="IC982" s="38"/>
      <c r="ID982" s="38"/>
      <c r="IE982" s="38"/>
      <c r="IF982" s="38"/>
      <c r="IG982" s="38"/>
      <c r="IH982" s="38"/>
    </row>
    <row r="983" ht="19.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38"/>
      <c r="DJ983" s="38"/>
      <c r="DK983" s="38"/>
      <c r="DL983" s="38"/>
      <c r="DM983" s="38"/>
      <c r="DN983" s="38"/>
      <c r="DO983" s="38"/>
      <c r="DP983" s="38"/>
      <c r="DQ983" s="38"/>
      <c r="DR983" s="38"/>
      <c r="DS983" s="38"/>
      <c r="DT983" s="38"/>
      <c r="DU983" s="38"/>
      <c r="DV983" s="38"/>
      <c r="DW983" s="38"/>
      <c r="DX983" s="38"/>
      <c r="DY983" s="38"/>
      <c r="DZ983" s="38"/>
      <c r="EA983" s="38"/>
      <c r="EB983" s="38"/>
      <c r="EC983" s="38"/>
      <c r="ED983" s="38"/>
      <c r="EE983" s="38"/>
      <c r="EF983" s="38"/>
      <c r="EG983" s="38"/>
      <c r="EH983" s="38"/>
      <c r="EI983" s="38"/>
      <c r="EJ983" s="38"/>
      <c r="EK983" s="38"/>
      <c r="EL983" s="38"/>
      <c r="EM983" s="38"/>
      <c r="EN983" s="38"/>
      <c r="EO983" s="38"/>
      <c r="EP983" s="38"/>
      <c r="EQ983" s="38"/>
      <c r="ER983" s="38"/>
      <c r="ES983" s="38"/>
      <c r="ET983" s="38"/>
      <c r="EU983" s="38"/>
      <c r="EV983" s="38"/>
      <c r="EW983" s="38"/>
      <c r="EX983" s="38"/>
      <c r="EY983" s="38"/>
      <c r="EZ983" s="38"/>
      <c r="FA983" s="38"/>
      <c r="FB983" s="38"/>
      <c r="FC983" s="38"/>
      <c r="FD983" s="38"/>
      <c r="FE983" s="38"/>
      <c r="FF983" s="38"/>
      <c r="FG983" s="38"/>
      <c r="FH983" s="38"/>
      <c r="FI983" s="38"/>
      <c r="FJ983" s="38"/>
      <c r="FK983" s="38"/>
      <c r="FL983" s="38"/>
      <c r="FM983" s="38"/>
      <c r="FN983" s="38"/>
      <c r="FO983" s="38"/>
      <c r="FP983" s="38"/>
      <c r="FQ983" s="38"/>
      <c r="FR983" s="38"/>
      <c r="FS983" s="38"/>
      <c r="FT983" s="38"/>
      <c r="FU983" s="38"/>
      <c r="FV983" s="38"/>
      <c r="FW983" s="38"/>
      <c r="FX983" s="38"/>
      <c r="FY983" s="38"/>
      <c r="FZ983" s="38"/>
      <c r="GA983" s="38"/>
      <c r="GB983" s="38"/>
      <c r="GC983" s="38"/>
      <c r="GD983" s="38"/>
      <c r="GE983" s="38"/>
      <c r="GF983" s="38"/>
      <c r="GG983" s="38"/>
      <c r="GH983" s="38"/>
      <c r="GI983" s="38"/>
      <c r="GJ983" s="38"/>
      <c r="GK983" s="38"/>
      <c r="GL983" s="38"/>
      <c r="GM983" s="38"/>
      <c r="GN983" s="38"/>
      <c r="GO983" s="38"/>
      <c r="GP983" s="38"/>
      <c r="GQ983" s="38"/>
      <c r="GR983" s="38"/>
      <c r="GS983" s="38"/>
      <c r="GT983" s="38"/>
      <c r="GU983" s="38"/>
      <c r="GV983" s="38"/>
      <c r="GW983" s="38"/>
      <c r="GX983" s="38"/>
      <c r="GY983" s="38"/>
      <c r="GZ983" s="38"/>
      <c r="HA983" s="38"/>
      <c r="HB983" s="38"/>
      <c r="HC983" s="38"/>
      <c r="HD983" s="38"/>
      <c r="HE983" s="38"/>
      <c r="HF983" s="38"/>
      <c r="HG983" s="38"/>
      <c r="HH983" s="38"/>
      <c r="HI983" s="38"/>
      <c r="HJ983" s="38"/>
      <c r="HK983" s="38"/>
      <c r="HL983" s="38"/>
      <c r="HM983" s="38"/>
      <c r="HN983" s="38"/>
      <c r="HO983" s="38"/>
      <c r="HP983" s="38"/>
      <c r="HQ983" s="38"/>
      <c r="HR983" s="38"/>
      <c r="HS983" s="38"/>
      <c r="HT983" s="38"/>
      <c r="HU983" s="38"/>
      <c r="HV983" s="38"/>
      <c r="HW983" s="38"/>
      <c r="HX983" s="38"/>
      <c r="HY983" s="38"/>
      <c r="HZ983" s="38"/>
      <c r="IA983" s="38"/>
      <c r="IB983" s="38"/>
      <c r="IC983" s="38"/>
      <c r="ID983" s="38"/>
      <c r="IE983" s="38"/>
      <c r="IF983" s="38"/>
      <c r="IG983" s="38"/>
      <c r="IH983" s="38"/>
    </row>
    <row r="984" ht="19.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38"/>
      <c r="DJ984" s="38"/>
      <c r="DK984" s="38"/>
      <c r="DL984" s="38"/>
      <c r="DM984" s="38"/>
      <c r="DN984" s="38"/>
      <c r="DO984" s="38"/>
      <c r="DP984" s="38"/>
      <c r="DQ984" s="38"/>
      <c r="DR984" s="38"/>
      <c r="DS984" s="38"/>
      <c r="DT984" s="38"/>
      <c r="DU984" s="38"/>
      <c r="DV984" s="38"/>
      <c r="DW984" s="38"/>
      <c r="DX984" s="38"/>
      <c r="DY984" s="38"/>
      <c r="DZ984" s="38"/>
      <c r="EA984" s="38"/>
      <c r="EB984" s="38"/>
      <c r="EC984" s="38"/>
      <c r="ED984" s="38"/>
      <c r="EE984" s="38"/>
      <c r="EF984" s="38"/>
      <c r="EG984" s="38"/>
      <c r="EH984" s="38"/>
      <c r="EI984" s="38"/>
      <c r="EJ984" s="38"/>
      <c r="EK984" s="38"/>
      <c r="EL984" s="38"/>
      <c r="EM984" s="38"/>
      <c r="EN984" s="38"/>
      <c r="EO984" s="38"/>
      <c r="EP984" s="38"/>
      <c r="EQ984" s="38"/>
      <c r="ER984" s="38"/>
      <c r="ES984" s="38"/>
      <c r="ET984" s="38"/>
      <c r="EU984" s="38"/>
      <c r="EV984" s="38"/>
      <c r="EW984" s="38"/>
      <c r="EX984" s="38"/>
      <c r="EY984" s="38"/>
      <c r="EZ984" s="38"/>
      <c r="FA984" s="38"/>
      <c r="FB984" s="38"/>
      <c r="FC984" s="38"/>
      <c r="FD984" s="38"/>
      <c r="FE984" s="38"/>
      <c r="FF984" s="38"/>
      <c r="FG984" s="38"/>
      <c r="FH984" s="38"/>
      <c r="FI984" s="38"/>
      <c r="FJ984" s="38"/>
      <c r="FK984" s="38"/>
      <c r="FL984" s="38"/>
      <c r="FM984" s="38"/>
      <c r="FN984" s="38"/>
      <c r="FO984" s="38"/>
      <c r="FP984" s="38"/>
      <c r="FQ984" s="38"/>
      <c r="FR984" s="38"/>
      <c r="FS984" s="38"/>
      <c r="FT984" s="38"/>
      <c r="FU984" s="38"/>
      <c r="FV984" s="38"/>
      <c r="FW984" s="38"/>
      <c r="FX984" s="38"/>
      <c r="FY984" s="38"/>
      <c r="FZ984" s="38"/>
      <c r="GA984" s="38"/>
      <c r="GB984" s="38"/>
      <c r="GC984" s="38"/>
      <c r="GD984" s="38"/>
      <c r="GE984" s="38"/>
      <c r="GF984" s="38"/>
      <c r="GG984" s="38"/>
      <c r="GH984" s="38"/>
      <c r="GI984" s="38"/>
      <c r="GJ984" s="38"/>
      <c r="GK984" s="38"/>
      <c r="GL984" s="38"/>
      <c r="GM984" s="38"/>
      <c r="GN984" s="38"/>
      <c r="GO984" s="38"/>
      <c r="GP984" s="38"/>
      <c r="GQ984" s="38"/>
      <c r="GR984" s="38"/>
      <c r="GS984" s="38"/>
      <c r="GT984" s="38"/>
      <c r="GU984" s="38"/>
      <c r="GV984" s="38"/>
      <c r="GW984" s="38"/>
      <c r="GX984" s="38"/>
      <c r="GY984" s="38"/>
      <c r="GZ984" s="38"/>
      <c r="HA984" s="38"/>
      <c r="HB984" s="38"/>
      <c r="HC984" s="38"/>
      <c r="HD984" s="38"/>
      <c r="HE984" s="38"/>
      <c r="HF984" s="38"/>
      <c r="HG984" s="38"/>
      <c r="HH984" s="38"/>
      <c r="HI984" s="38"/>
      <c r="HJ984" s="38"/>
      <c r="HK984" s="38"/>
      <c r="HL984" s="38"/>
      <c r="HM984" s="38"/>
      <c r="HN984" s="38"/>
      <c r="HO984" s="38"/>
      <c r="HP984" s="38"/>
      <c r="HQ984" s="38"/>
      <c r="HR984" s="38"/>
      <c r="HS984" s="38"/>
      <c r="HT984" s="38"/>
      <c r="HU984" s="38"/>
      <c r="HV984" s="38"/>
      <c r="HW984" s="38"/>
      <c r="HX984" s="38"/>
      <c r="HY984" s="38"/>
      <c r="HZ984" s="38"/>
      <c r="IA984" s="38"/>
      <c r="IB984" s="38"/>
      <c r="IC984" s="38"/>
      <c r="ID984" s="38"/>
      <c r="IE984" s="38"/>
      <c r="IF984" s="38"/>
      <c r="IG984" s="38"/>
      <c r="IH984" s="38"/>
    </row>
    <row r="985" ht="19.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  <c r="DS985" s="38"/>
      <c r="DT985" s="38"/>
      <c r="DU985" s="38"/>
      <c r="DV985" s="38"/>
      <c r="DW985" s="38"/>
      <c r="DX985" s="38"/>
      <c r="DY985" s="38"/>
      <c r="DZ985" s="38"/>
      <c r="EA985" s="38"/>
      <c r="EB985" s="38"/>
      <c r="EC985" s="38"/>
      <c r="ED985" s="38"/>
      <c r="EE985" s="38"/>
      <c r="EF985" s="38"/>
      <c r="EG985" s="38"/>
      <c r="EH985" s="38"/>
      <c r="EI985" s="38"/>
      <c r="EJ985" s="38"/>
      <c r="EK985" s="38"/>
      <c r="EL985" s="38"/>
      <c r="EM985" s="38"/>
      <c r="EN985" s="38"/>
      <c r="EO985" s="38"/>
      <c r="EP985" s="38"/>
      <c r="EQ985" s="38"/>
      <c r="ER985" s="38"/>
      <c r="ES985" s="38"/>
      <c r="ET985" s="38"/>
      <c r="EU985" s="38"/>
      <c r="EV985" s="38"/>
      <c r="EW985" s="38"/>
      <c r="EX985" s="38"/>
      <c r="EY985" s="38"/>
      <c r="EZ985" s="38"/>
      <c r="FA985" s="38"/>
      <c r="FB985" s="38"/>
      <c r="FC985" s="38"/>
      <c r="FD985" s="38"/>
      <c r="FE985" s="38"/>
      <c r="FF985" s="38"/>
      <c r="FG985" s="38"/>
      <c r="FH985" s="38"/>
      <c r="FI985" s="38"/>
      <c r="FJ985" s="38"/>
      <c r="FK985" s="38"/>
      <c r="FL985" s="38"/>
      <c r="FM985" s="38"/>
      <c r="FN985" s="38"/>
      <c r="FO985" s="38"/>
      <c r="FP985" s="38"/>
      <c r="FQ985" s="38"/>
      <c r="FR985" s="38"/>
      <c r="FS985" s="38"/>
      <c r="FT985" s="38"/>
      <c r="FU985" s="38"/>
      <c r="FV985" s="38"/>
      <c r="FW985" s="38"/>
      <c r="FX985" s="38"/>
      <c r="FY985" s="38"/>
      <c r="FZ985" s="38"/>
      <c r="GA985" s="38"/>
      <c r="GB985" s="38"/>
      <c r="GC985" s="38"/>
      <c r="GD985" s="38"/>
      <c r="GE985" s="38"/>
      <c r="GF985" s="38"/>
      <c r="GG985" s="38"/>
      <c r="GH985" s="38"/>
      <c r="GI985" s="38"/>
      <c r="GJ985" s="38"/>
      <c r="GK985" s="38"/>
      <c r="GL985" s="38"/>
      <c r="GM985" s="38"/>
      <c r="GN985" s="38"/>
      <c r="GO985" s="38"/>
      <c r="GP985" s="38"/>
      <c r="GQ985" s="38"/>
      <c r="GR985" s="38"/>
      <c r="GS985" s="38"/>
      <c r="GT985" s="38"/>
      <c r="GU985" s="38"/>
      <c r="GV985" s="38"/>
      <c r="GW985" s="38"/>
      <c r="GX985" s="38"/>
      <c r="GY985" s="38"/>
      <c r="GZ985" s="38"/>
      <c r="HA985" s="38"/>
      <c r="HB985" s="38"/>
      <c r="HC985" s="38"/>
      <c r="HD985" s="38"/>
      <c r="HE985" s="38"/>
      <c r="HF985" s="38"/>
      <c r="HG985" s="38"/>
      <c r="HH985" s="38"/>
      <c r="HI985" s="38"/>
      <c r="HJ985" s="38"/>
      <c r="HK985" s="38"/>
      <c r="HL985" s="38"/>
      <c r="HM985" s="38"/>
      <c r="HN985" s="38"/>
      <c r="HO985" s="38"/>
      <c r="HP985" s="38"/>
      <c r="HQ985" s="38"/>
      <c r="HR985" s="38"/>
      <c r="HS985" s="38"/>
      <c r="HT985" s="38"/>
      <c r="HU985" s="38"/>
      <c r="HV985" s="38"/>
      <c r="HW985" s="38"/>
      <c r="HX985" s="38"/>
      <c r="HY985" s="38"/>
      <c r="HZ985" s="38"/>
      <c r="IA985" s="38"/>
      <c r="IB985" s="38"/>
      <c r="IC985" s="38"/>
      <c r="ID985" s="38"/>
      <c r="IE985" s="38"/>
      <c r="IF985" s="38"/>
      <c r="IG985" s="38"/>
      <c r="IH985" s="38"/>
    </row>
    <row r="986" ht="19.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38"/>
      <c r="DJ986" s="38"/>
      <c r="DK986" s="38"/>
      <c r="DL986" s="38"/>
      <c r="DM986" s="38"/>
      <c r="DN986" s="38"/>
      <c r="DO986" s="38"/>
      <c r="DP986" s="38"/>
      <c r="DQ986" s="38"/>
      <c r="DR986" s="38"/>
      <c r="DS986" s="38"/>
      <c r="DT986" s="38"/>
      <c r="DU986" s="38"/>
      <c r="DV986" s="38"/>
      <c r="DW986" s="38"/>
      <c r="DX986" s="38"/>
      <c r="DY986" s="38"/>
      <c r="DZ986" s="38"/>
      <c r="EA986" s="38"/>
      <c r="EB986" s="38"/>
      <c r="EC986" s="38"/>
      <c r="ED986" s="38"/>
      <c r="EE986" s="38"/>
      <c r="EF986" s="38"/>
      <c r="EG986" s="38"/>
      <c r="EH986" s="38"/>
      <c r="EI986" s="38"/>
      <c r="EJ986" s="38"/>
      <c r="EK986" s="38"/>
      <c r="EL986" s="38"/>
      <c r="EM986" s="38"/>
      <c r="EN986" s="38"/>
      <c r="EO986" s="38"/>
      <c r="EP986" s="38"/>
      <c r="EQ986" s="38"/>
      <c r="ER986" s="38"/>
      <c r="ES986" s="38"/>
      <c r="ET986" s="38"/>
      <c r="EU986" s="38"/>
      <c r="EV986" s="38"/>
      <c r="EW986" s="38"/>
      <c r="EX986" s="38"/>
      <c r="EY986" s="38"/>
      <c r="EZ986" s="38"/>
      <c r="FA986" s="38"/>
      <c r="FB986" s="38"/>
      <c r="FC986" s="38"/>
      <c r="FD986" s="38"/>
      <c r="FE986" s="38"/>
      <c r="FF986" s="38"/>
      <c r="FG986" s="38"/>
      <c r="FH986" s="38"/>
      <c r="FI986" s="38"/>
      <c r="FJ986" s="38"/>
      <c r="FK986" s="38"/>
      <c r="FL986" s="38"/>
      <c r="FM986" s="38"/>
      <c r="FN986" s="38"/>
      <c r="FO986" s="38"/>
      <c r="FP986" s="38"/>
      <c r="FQ986" s="38"/>
      <c r="FR986" s="38"/>
      <c r="FS986" s="38"/>
      <c r="FT986" s="38"/>
      <c r="FU986" s="38"/>
      <c r="FV986" s="38"/>
      <c r="FW986" s="38"/>
      <c r="FX986" s="38"/>
      <c r="FY986" s="38"/>
      <c r="FZ986" s="38"/>
      <c r="GA986" s="38"/>
      <c r="GB986" s="38"/>
      <c r="GC986" s="38"/>
      <c r="GD986" s="38"/>
      <c r="GE986" s="38"/>
      <c r="GF986" s="38"/>
      <c r="GG986" s="38"/>
      <c r="GH986" s="38"/>
      <c r="GI986" s="38"/>
      <c r="GJ986" s="38"/>
      <c r="GK986" s="38"/>
      <c r="GL986" s="38"/>
      <c r="GM986" s="38"/>
      <c r="GN986" s="38"/>
      <c r="GO986" s="38"/>
      <c r="GP986" s="38"/>
      <c r="GQ986" s="38"/>
      <c r="GR986" s="38"/>
      <c r="GS986" s="38"/>
      <c r="GT986" s="38"/>
      <c r="GU986" s="38"/>
      <c r="GV986" s="38"/>
      <c r="GW986" s="38"/>
      <c r="GX986" s="38"/>
      <c r="GY986" s="38"/>
      <c r="GZ986" s="38"/>
      <c r="HA986" s="38"/>
      <c r="HB986" s="38"/>
      <c r="HC986" s="38"/>
      <c r="HD986" s="38"/>
      <c r="HE986" s="38"/>
      <c r="HF986" s="38"/>
      <c r="HG986" s="38"/>
      <c r="HH986" s="38"/>
      <c r="HI986" s="38"/>
      <c r="HJ986" s="38"/>
      <c r="HK986" s="38"/>
      <c r="HL986" s="38"/>
      <c r="HM986" s="38"/>
      <c r="HN986" s="38"/>
      <c r="HO986" s="38"/>
      <c r="HP986" s="38"/>
      <c r="HQ986" s="38"/>
      <c r="HR986" s="38"/>
      <c r="HS986" s="38"/>
      <c r="HT986" s="38"/>
      <c r="HU986" s="38"/>
      <c r="HV986" s="38"/>
      <c r="HW986" s="38"/>
      <c r="HX986" s="38"/>
      <c r="HY986" s="38"/>
      <c r="HZ986" s="38"/>
      <c r="IA986" s="38"/>
      <c r="IB986" s="38"/>
      <c r="IC986" s="38"/>
      <c r="ID986" s="38"/>
      <c r="IE986" s="38"/>
      <c r="IF986" s="38"/>
      <c r="IG986" s="38"/>
      <c r="IH986" s="38"/>
    </row>
    <row r="987" ht="19.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38"/>
      <c r="DJ987" s="38"/>
      <c r="DK987" s="38"/>
      <c r="DL987" s="38"/>
      <c r="DM987" s="38"/>
      <c r="DN987" s="38"/>
      <c r="DO987" s="38"/>
      <c r="DP987" s="38"/>
      <c r="DQ987" s="38"/>
      <c r="DR987" s="38"/>
      <c r="DS987" s="38"/>
      <c r="DT987" s="38"/>
      <c r="DU987" s="38"/>
      <c r="DV987" s="38"/>
      <c r="DW987" s="38"/>
      <c r="DX987" s="38"/>
      <c r="DY987" s="38"/>
      <c r="DZ987" s="38"/>
      <c r="EA987" s="38"/>
      <c r="EB987" s="38"/>
      <c r="EC987" s="38"/>
      <c r="ED987" s="38"/>
      <c r="EE987" s="38"/>
      <c r="EF987" s="38"/>
      <c r="EG987" s="38"/>
      <c r="EH987" s="38"/>
      <c r="EI987" s="38"/>
      <c r="EJ987" s="38"/>
      <c r="EK987" s="38"/>
      <c r="EL987" s="38"/>
      <c r="EM987" s="38"/>
      <c r="EN987" s="38"/>
      <c r="EO987" s="38"/>
      <c r="EP987" s="38"/>
      <c r="EQ987" s="38"/>
      <c r="ER987" s="38"/>
      <c r="ES987" s="38"/>
      <c r="ET987" s="38"/>
      <c r="EU987" s="38"/>
      <c r="EV987" s="38"/>
      <c r="EW987" s="38"/>
      <c r="EX987" s="38"/>
      <c r="EY987" s="38"/>
      <c r="EZ987" s="38"/>
      <c r="FA987" s="38"/>
      <c r="FB987" s="38"/>
      <c r="FC987" s="38"/>
      <c r="FD987" s="38"/>
      <c r="FE987" s="38"/>
      <c r="FF987" s="38"/>
      <c r="FG987" s="38"/>
      <c r="FH987" s="38"/>
      <c r="FI987" s="38"/>
      <c r="FJ987" s="38"/>
      <c r="FK987" s="38"/>
      <c r="FL987" s="38"/>
      <c r="FM987" s="38"/>
      <c r="FN987" s="38"/>
      <c r="FO987" s="38"/>
      <c r="FP987" s="38"/>
      <c r="FQ987" s="38"/>
      <c r="FR987" s="38"/>
      <c r="FS987" s="38"/>
      <c r="FT987" s="38"/>
      <c r="FU987" s="38"/>
      <c r="FV987" s="38"/>
      <c r="FW987" s="38"/>
      <c r="FX987" s="38"/>
      <c r="FY987" s="38"/>
      <c r="FZ987" s="38"/>
      <c r="GA987" s="38"/>
      <c r="GB987" s="38"/>
      <c r="GC987" s="38"/>
      <c r="GD987" s="38"/>
      <c r="GE987" s="38"/>
      <c r="GF987" s="38"/>
      <c r="GG987" s="38"/>
      <c r="GH987" s="38"/>
      <c r="GI987" s="38"/>
      <c r="GJ987" s="38"/>
      <c r="GK987" s="38"/>
      <c r="GL987" s="38"/>
      <c r="GM987" s="38"/>
      <c r="GN987" s="38"/>
      <c r="GO987" s="38"/>
      <c r="GP987" s="38"/>
      <c r="GQ987" s="38"/>
      <c r="GR987" s="38"/>
      <c r="GS987" s="38"/>
      <c r="GT987" s="38"/>
      <c r="GU987" s="38"/>
      <c r="GV987" s="38"/>
      <c r="GW987" s="38"/>
      <c r="GX987" s="38"/>
      <c r="GY987" s="38"/>
      <c r="GZ987" s="38"/>
      <c r="HA987" s="38"/>
      <c r="HB987" s="38"/>
      <c r="HC987" s="38"/>
      <c r="HD987" s="38"/>
      <c r="HE987" s="38"/>
      <c r="HF987" s="38"/>
      <c r="HG987" s="38"/>
      <c r="HH987" s="38"/>
      <c r="HI987" s="38"/>
      <c r="HJ987" s="38"/>
      <c r="HK987" s="38"/>
      <c r="HL987" s="38"/>
      <c r="HM987" s="38"/>
      <c r="HN987" s="38"/>
      <c r="HO987" s="38"/>
      <c r="HP987" s="38"/>
      <c r="HQ987" s="38"/>
      <c r="HR987" s="38"/>
      <c r="HS987" s="38"/>
      <c r="HT987" s="38"/>
      <c r="HU987" s="38"/>
      <c r="HV987" s="38"/>
      <c r="HW987" s="38"/>
      <c r="HX987" s="38"/>
      <c r="HY987" s="38"/>
      <c r="HZ987" s="38"/>
      <c r="IA987" s="38"/>
      <c r="IB987" s="38"/>
      <c r="IC987" s="38"/>
      <c r="ID987" s="38"/>
      <c r="IE987" s="38"/>
      <c r="IF987" s="38"/>
      <c r="IG987" s="38"/>
      <c r="IH987" s="38"/>
    </row>
    <row r="988" ht="19.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38"/>
      <c r="DJ988" s="38"/>
      <c r="DK988" s="38"/>
      <c r="DL988" s="38"/>
      <c r="DM988" s="38"/>
      <c r="DN988" s="38"/>
      <c r="DO988" s="38"/>
      <c r="DP988" s="38"/>
      <c r="DQ988" s="38"/>
      <c r="DR988" s="38"/>
      <c r="DS988" s="38"/>
      <c r="DT988" s="38"/>
      <c r="DU988" s="38"/>
      <c r="DV988" s="38"/>
      <c r="DW988" s="38"/>
      <c r="DX988" s="38"/>
      <c r="DY988" s="38"/>
      <c r="DZ988" s="38"/>
      <c r="EA988" s="38"/>
      <c r="EB988" s="38"/>
      <c r="EC988" s="38"/>
      <c r="ED988" s="38"/>
      <c r="EE988" s="38"/>
      <c r="EF988" s="38"/>
      <c r="EG988" s="38"/>
      <c r="EH988" s="38"/>
      <c r="EI988" s="38"/>
      <c r="EJ988" s="38"/>
      <c r="EK988" s="38"/>
      <c r="EL988" s="38"/>
      <c r="EM988" s="38"/>
      <c r="EN988" s="38"/>
      <c r="EO988" s="38"/>
      <c r="EP988" s="38"/>
      <c r="EQ988" s="38"/>
      <c r="ER988" s="38"/>
      <c r="ES988" s="38"/>
      <c r="ET988" s="38"/>
      <c r="EU988" s="38"/>
      <c r="EV988" s="38"/>
      <c r="EW988" s="38"/>
      <c r="EX988" s="38"/>
      <c r="EY988" s="38"/>
      <c r="EZ988" s="38"/>
      <c r="FA988" s="38"/>
      <c r="FB988" s="38"/>
      <c r="FC988" s="38"/>
      <c r="FD988" s="38"/>
      <c r="FE988" s="38"/>
      <c r="FF988" s="38"/>
      <c r="FG988" s="38"/>
      <c r="FH988" s="38"/>
      <c r="FI988" s="38"/>
      <c r="FJ988" s="38"/>
      <c r="FK988" s="38"/>
      <c r="FL988" s="38"/>
      <c r="FM988" s="38"/>
      <c r="FN988" s="38"/>
      <c r="FO988" s="38"/>
      <c r="FP988" s="38"/>
      <c r="FQ988" s="38"/>
      <c r="FR988" s="38"/>
      <c r="FS988" s="38"/>
      <c r="FT988" s="38"/>
      <c r="FU988" s="38"/>
      <c r="FV988" s="38"/>
      <c r="FW988" s="38"/>
      <c r="FX988" s="38"/>
      <c r="FY988" s="38"/>
      <c r="FZ988" s="38"/>
      <c r="GA988" s="38"/>
      <c r="GB988" s="38"/>
      <c r="GC988" s="38"/>
      <c r="GD988" s="38"/>
      <c r="GE988" s="38"/>
      <c r="GF988" s="38"/>
      <c r="GG988" s="38"/>
      <c r="GH988" s="38"/>
      <c r="GI988" s="38"/>
      <c r="GJ988" s="38"/>
      <c r="GK988" s="38"/>
      <c r="GL988" s="38"/>
      <c r="GM988" s="38"/>
      <c r="GN988" s="38"/>
      <c r="GO988" s="38"/>
      <c r="GP988" s="38"/>
      <c r="GQ988" s="38"/>
      <c r="GR988" s="38"/>
      <c r="GS988" s="38"/>
      <c r="GT988" s="38"/>
      <c r="GU988" s="38"/>
      <c r="GV988" s="38"/>
      <c r="GW988" s="38"/>
      <c r="GX988" s="38"/>
      <c r="GY988" s="38"/>
      <c r="GZ988" s="38"/>
      <c r="HA988" s="38"/>
      <c r="HB988" s="38"/>
      <c r="HC988" s="38"/>
      <c r="HD988" s="38"/>
      <c r="HE988" s="38"/>
      <c r="HF988" s="38"/>
      <c r="HG988" s="38"/>
      <c r="HH988" s="38"/>
      <c r="HI988" s="38"/>
      <c r="HJ988" s="38"/>
      <c r="HK988" s="38"/>
      <c r="HL988" s="38"/>
      <c r="HM988" s="38"/>
      <c r="HN988" s="38"/>
      <c r="HO988" s="38"/>
      <c r="HP988" s="38"/>
      <c r="HQ988" s="38"/>
      <c r="HR988" s="38"/>
      <c r="HS988" s="38"/>
      <c r="HT988" s="38"/>
      <c r="HU988" s="38"/>
      <c r="HV988" s="38"/>
      <c r="HW988" s="38"/>
      <c r="HX988" s="38"/>
      <c r="HY988" s="38"/>
      <c r="HZ988" s="38"/>
      <c r="IA988" s="38"/>
      <c r="IB988" s="38"/>
      <c r="IC988" s="38"/>
      <c r="ID988" s="38"/>
      <c r="IE988" s="38"/>
      <c r="IF988" s="38"/>
      <c r="IG988" s="38"/>
      <c r="IH988" s="38"/>
    </row>
    <row r="989" ht="19.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38"/>
      <c r="DJ989" s="38"/>
      <c r="DK989" s="38"/>
      <c r="DL989" s="38"/>
      <c r="DM989" s="38"/>
      <c r="DN989" s="38"/>
      <c r="DO989" s="38"/>
      <c r="DP989" s="38"/>
      <c r="DQ989" s="38"/>
      <c r="DR989" s="38"/>
      <c r="DS989" s="38"/>
      <c r="DT989" s="38"/>
      <c r="DU989" s="38"/>
      <c r="DV989" s="38"/>
      <c r="DW989" s="38"/>
      <c r="DX989" s="38"/>
      <c r="DY989" s="38"/>
      <c r="DZ989" s="38"/>
      <c r="EA989" s="38"/>
      <c r="EB989" s="38"/>
      <c r="EC989" s="38"/>
      <c r="ED989" s="38"/>
      <c r="EE989" s="38"/>
      <c r="EF989" s="38"/>
      <c r="EG989" s="38"/>
      <c r="EH989" s="38"/>
      <c r="EI989" s="38"/>
      <c r="EJ989" s="38"/>
      <c r="EK989" s="38"/>
      <c r="EL989" s="38"/>
      <c r="EM989" s="38"/>
      <c r="EN989" s="38"/>
      <c r="EO989" s="38"/>
      <c r="EP989" s="38"/>
      <c r="EQ989" s="38"/>
      <c r="ER989" s="38"/>
      <c r="ES989" s="38"/>
      <c r="ET989" s="38"/>
      <c r="EU989" s="38"/>
      <c r="EV989" s="38"/>
      <c r="EW989" s="38"/>
      <c r="EX989" s="38"/>
      <c r="EY989" s="38"/>
      <c r="EZ989" s="38"/>
      <c r="FA989" s="38"/>
      <c r="FB989" s="38"/>
      <c r="FC989" s="38"/>
      <c r="FD989" s="38"/>
      <c r="FE989" s="38"/>
      <c r="FF989" s="38"/>
      <c r="FG989" s="38"/>
      <c r="FH989" s="38"/>
      <c r="FI989" s="38"/>
      <c r="FJ989" s="38"/>
      <c r="FK989" s="38"/>
      <c r="FL989" s="38"/>
      <c r="FM989" s="38"/>
      <c r="FN989" s="38"/>
      <c r="FO989" s="38"/>
      <c r="FP989" s="38"/>
      <c r="FQ989" s="38"/>
      <c r="FR989" s="38"/>
      <c r="FS989" s="38"/>
      <c r="FT989" s="38"/>
      <c r="FU989" s="38"/>
      <c r="FV989" s="38"/>
      <c r="FW989" s="38"/>
      <c r="FX989" s="38"/>
      <c r="FY989" s="38"/>
      <c r="FZ989" s="38"/>
      <c r="GA989" s="38"/>
      <c r="GB989" s="38"/>
      <c r="GC989" s="38"/>
      <c r="GD989" s="38"/>
      <c r="GE989" s="38"/>
      <c r="GF989" s="38"/>
      <c r="GG989" s="38"/>
      <c r="GH989" s="38"/>
      <c r="GI989" s="38"/>
      <c r="GJ989" s="38"/>
      <c r="GK989" s="38"/>
      <c r="GL989" s="38"/>
      <c r="GM989" s="38"/>
      <c r="GN989" s="38"/>
      <c r="GO989" s="38"/>
      <c r="GP989" s="38"/>
      <c r="GQ989" s="38"/>
      <c r="GR989" s="38"/>
      <c r="GS989" s="38"/>
      <c r="GT989" s="38"/>
      <c r="GU989" s="38"/>
      <c r="GV989" s="38"/>
      <c r="GW989" s="38"/>
      <c r="GX989" s="38"/>
      <c r="GY989" s="38"/>
      <c r="GZ989" s="38"/>
      <c r="HA989" s="38"/>
      <c r="HB989" s="38"/>
      <c r="HC989" s="38"/>
      <c r="HD989" s="38"/>
      <c r="HE989" s="38"/>
      <c r="HF989" s="38"/>
      <c r="HG989" s="38"/>
      <c r="HH989" s="38"/>
      <c r="HI989" s="38"/>
      <c r="HJ989" s="38"/>
      <c r="HK989" s="38"/>
      <c r="HL989" s="38"/>
      <c r="HM989" s="38"/>
      <c r="HN989" s="38"/>
      <c r="HO989" s="38"/>
      <c r="HP989" s="38"/>
      <c r="HQ989" s="38"/>
      <c r="HR989" s="38"/>
      <c r="HS989" s="38"/>
      <c r="HT989" s="38"/>
      <c r="HU989" s="38"/>
      <c r="HV989" s="38"/>
      <c r="HW989" s="38"/>
      <c r="HX989" s="38"/>
      <c r="HY989" s="38"/>
      <c r="HZ989" s="38"/>
      <c r="IA989" s="38"/>
      <c r="IB989" s="38"/>
      <c r="IC989" s="38"/>
      <c r="ID989" s="38"/>
      <c r="IE989" s="38"/>
      <c r="IF989" s="38"/>
      <c r="IG989" s="38"/>
      <c r="IH989" s="38"/>
    </row>
    <row r="990" ht="19.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38"/>
      <c r="DJ990" s="38"/>
      <c r="DK990" s="38"/>
      <c r="DL990" s="38"/>
      <c r="DM990" s="38"/>
      <c r="DN990" s="38"/>
      <c r="DO990" s="38"/>
      <c r="DP990" s="38"/>
      <c r="DQ990" s="38"/>
      <c r="DR990" s="38"/>
      <c r="DS990" s="38"/>
      <c r="DT990" s="38"/>
      <c r="DU990" s="38"/>
      <c r="DV990" s="38"/>
      <c r="DW990" s="38"/>
      <c r="DX990" s="38"/>
      <c r="DY990" s="38"/>
      <c r="DZ990" s="38"/>
      <c r="EA990" s="38"/>
      <c r="EB990" s="38"/>
      <c r="EC990" s="38"/>
      <c r="ED990" s="38"/>
      <c r="EE990" s="38"/>
      <c r="EF990" s="38"/>
      <c r="EG990" s="38"/>
      <c r="EH990" s="38"/>
      <c r="EI990" s="38"/>
      <c r="EJ990" s="38"/>
      <c r="EK990" s="38"/>
      <c r="EL990" s="38"/>
      <c r="EM990" s="38"/>
      <c r="EN990" s="38"/>
      <c r="EO990" s="38"/>
      <c r="EP990" s="38"/>
      <c r="EQ990" s="38"/>
      <c r="ER990" s="38"/>
      <c r="ES990" s="38"/>
      <c r="ET990" s="38"/>
      <c r="EU990" s="38"/>
      <c r="EV990" s="38"/>
      <c r="EW990" s="38"/>
      <c r="EX990" s="38"/>
      <c r="EY990" s="38"/>
      <c r="EZ990" s="38"/>
      <c r="FA990" s="38"/>
      <c r="FB990" s="38"/>
      <c r="FC990" s="38"/>
      <c r="FD990" s="38"/>
      <c r="FE990" s="38"/>
      <c r="FF990" s="38"/>
      <c r="FG990" s="38"/>
      <c r="FH990" s="38"/>
      <c r="FI990" s="38"/>
      <c r="FJ990" s="38"/>
      <c r="FK990" s="38"/>
      <c r="FL990" s="38"/>
      <c r="FM990" s="38"/>
      <c r="FN990" s="38"/>
      <c r="FO990" s="38"/>
      <c r="FP990" s="38"/>
      <c r="FQ990" s="38"/>
      <c r="FR990" s="38"/>
      <c r="FS990" s="38"/>
      <c r="FT990" s="38"/>
      <c r="FU990" s="38"/>
      <c r="FV990" s="38"/>
      <c r="FW990" s="38"/>
      <c r="FX990" s="38"/>
      <c r="FY990" s="38"/>
      <c r="FZ990" s="38"/>
      <c r="GA990" s="38"/>
      <c r="GB990" s="38"/>
      <c r="GC990" s="38"/>
      <c r="GD990" s="38"/>
      <c r="GE990" s="38"/>
      <c r="GF990" s="38"/>
      <c r="GG990" s="38"/>
      <c r="GH990" s="38"/>
      <c r="GI990" s="38"/>
      <c r="GJ990" s="38"/>
      <c r="GK990" s="38"/>
      <c r="GL990" s="38"/>
      <c r="GM990" s="38"/>
      <c r="GN990" s="38"/>
      <c r="GO990" s="38"/>
      <c r="GP990" s="38"/>
      <c r="GQ990" s="38"/>
      <c r="GR990" s="38"/>
      <c r="GS990" s="38"/>
      <c r="GT990" s="38"/>
      <c r="GU990" s="38"/>
      <c r="GV990" s="38"/>
      <c r="GW990" s="38"/>
      <c r="GX990" s="38"/>
      <c r="GY990" s="38"/>
      <c r="GZ990" s="38"/>
      <c r="HA990" s="38"/>
      <c r="HB990" s="38"/>
      <c r="HC990" s="38"/>
      <c r="HD990" s="38"/>
      <c r="HE990" s="38"/>
      <c r="HF990" s="38"/>
      <c r="HG990" s="38"/>
      <c r="HH990" s="38"/>
      <c r="HI990" s="38"/>
      <c r="HJ990" s="38"/>
      <c r="HK990" s="38"/>
      <c r="HL990" s="38"/>
      <c r="HM990" s="38"/>
      <c r="HN990" s="38"/>
      <c r="HO990" s="38"/>
      <c r="HP990" s="38"/>
      <c r="HQ990" s="38"/>
      <c r="HR990" s="38"/>
      <c r="HS990" s="38"/>
      <c r="HT990" s="38"/>
      <c r="HU990" s="38"/>
      <c r="HV990" s="38"/>
      <c r="HW990" s="38"/>
      <c r="HX990" s="38"/>
      <c r="HY990" s="38"/>
      <c r="HZ990" s="38"/>
      <c r="IA990" s="38"/>
      <c r="IB990" s="38"/>
      <c r="IC990" s="38"/>
      <c r="ID990" s="38"/>
      <c r="IE990" s="38"/>
      <c r="IF990" s="38"/>
      <c r="IG990" s="38"/>
      <c r="IH990" s="38"/>
    </row>
    <row r="991" ht="19.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38"/>
      <c r="DJ991" s="38"/>
      <c r="DK991" s="38"/>
      <c r="DL991" s="38"/>
      <c r="DM991" s="38"/>
      <c r="DN991" s="38"/>
      <c r="DO991" s="38"/>
      <c r="DP991" s="38"/>
      <c r="DQ991" s="38"/>
      <c r="DR991" s="38"/>
      <c r="DS991" s="38"/>
      <c r="DT991" s="38"/>
      <c r="DU991" s="38"/>
      <c r="DV991" s="38"/>
      <c r="DW991" s="38"/>
      <c r="DX991" s="38"/>
      <c r="DY991" s="38"/>
      <c r="DZ991" s="38"/>
      <c r="EA991" s="38"/>
      <c r="EB991" s="38"/>
      <c r="EC991" s="38"/>
      <c r="ED991" s="38"/>
      <c r="EE991" s="38"/>
      <c r="EF991" s="38"/>
      <c r="EG991" s="38"/>
      <c r="EH991" s="38"/>
      <c r="EI991" s="38"/>
      <c r="EJ991" s="38"/>
      <c r="EK991" s="38"/>
      <c r="EL991" s="38"/>
      <c r="EM991" s="38"/>
      <c r="EN991" s="38"/>
      <c r="EO991" s="38"/>
      <c r="EP991" s="38"/>
      <c r="EQ991" s="38"/>
      <c r="ER991" s="38"/>
      <c r="ES991" s="38"/>
      <c r="ET991" s="38"/>
      <c r="EU991" s="38"/>
      <c r="EV991" s="38"/>
      <c r="EW991" s="38"/>
      <c r="EX991" s="38"/>
      <c r="EY991" s="38"/>
      <c r="EZ991" s="38"/>
      <c r="FA991" s="38"/>
      <c r="FB991" s="38"/>
      <c r="FC991" s="38"/>
      <c r="FD991" s="38"/>
      <c r="FE991" s="38"/>
      <c r="FF991" s="38"/>
      <c r="FG991" s="38"/>
      <c r="FH991" s="38"/>
      <c r="FI991" s="38"/>
      <c r="FJ991" s="38"/>
      <c r="FK991" s="38"/>
      <c r="FL991" s="38"/>
      <c r="FM991" s="38"/>
      <c r="FN991" s="38"/>
      <c r="FO991" s="38"/>
      <c r="FP991" s="38"/>
      <c r="FQ991" s="38"/>
      <c r="FR991" s="38"/>
      <c r="FS991" s="38"/>
      <c r="FT991" s="38"/>
      <c r="FU991" s="38"/>
      <c r="FV991" s="38"/>
      <c r="FW991" s="38"/>
      <c r="FX991" s="38"/>
      <c r="FY991" s="38"/>
      <c r="FZ991" s="38"/>
      <c r="GA991" s="38"/>
      <c r="GB991" s="38"/>
      <c r="GC991" s="38"/>
      <c r="GD991" s="38"/>
      <c r="GE991" s="38"/>
      <c r="GF991" s="38"/>
      <c r="GG991" s="38"/>
      <c r="GH991" s="38"/>
      <c r="GI991" s="38"/>
      <c r="GJ991" s="38"/>
      <c r="GK991" s="38"/>
      <c r="GL991" s="38"/>
      <c r="GM991" s="38"/>
      <c r="GN991" s="38"/>
      <c r="GO991" s="38"/>
      <c r="GP991" s="38"/>
      <c r="GQ991" s="38"/>
      <c r="GR991" s="38"/>
      <c r="GS991" s="38"/>
      <c r="GT991" s="38"/>
      <c r="GU991" s="38"/>
      <c r="GV991" s="38"/>
      <c r="GW991" s="38"/>
      <c r="GX991" s="38"/>
      <c r="GY991" s="38"/>
      <c r="GZ991" s="38"/>
      <c r="HA991" s="38"/>
      <c r="HB991" s="38"/>
      <c r="HC991" s="38"/>
      <c r="HD991" s="38"/>
      <c r="HE991" s="38"/>
      <c r="HF991" s="38"/>
      <c r="HG991" s="38"/>
      <c r="HH991" s="38"/>
      <c r="HI991" s="38"/>
      <c r="HJ991" s="38"/>
      <c r="HK991" s="38"/>
      <c r="HL991" s="38"/>
      <c r="HM991" s="38"/>
      <c r="HN991" s="38"/>
      <c r="HO991" s="38"/>
      <c r="HP991" s="38"/>
      <c r="HQ991" s="38"/>
      <c r="HR991" s="38"/>
      <c r="HS991" s="38"/>
      <c r="HT991" s="38"/>
      <c r="HU991" s="38"/>
      <c r="HV991" s="38"/>
      <c r="HW991" s="38"/>
      <c r="HX991" s="38"/>
      <c r="HY991" s="38"/>
      <c r="HZ991" s="38"/>
      <c r="IA991" s="38"/>
      <c r="IB991" s="38"/>
      <c r="IC991" s="38"/>
      <c r="ID991" s="38"/>
      <c r="IE991" s="38"/>
      <c r="IF991" s="38"/>
      <c r="IG991" s="38"/>
      <c r="IH991" s="38"/>
    </row>
    <row r="992" ht="19.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38"/>
      <c r="DJ992" s="38"/>
      <c r="DK992" s="38"/>
      <c r="DL992" s="38"/>
      <c r="DM992" s="38"/>
      <c r="DN992" s="38"/>
      <c r="DO992" s="38"/>
      <c r="DP992" s="38"/>
      <c r="DQ992" s="38"/>
      <c r="DR992" s="38"/>
      <c r="DS992" s="38"/>
      <c r="DT992" s="38"/>
      <c r="DU992" s="38"/>
      <c r="DV992" s="38"/>
      <c r="DW992" s="38"/>
      <c r="DX992" s="38"/>
      <c r="DY992" s="38"/>
      <c r="DZ992" s="38"/>
      <c r="EA992" s="38"/>
      <c r="EB992" s="38"/>
      <c r="EC992" s="38"/>
      <c r="ED992" s="38"/>
      <c r="EE992" s="38"/>
      <c r="EF992" s="38"/>
      <c r="EG992" s="38"/>
      <c r="EH992" s="38"/>
      <c r="EI992" s="38"/>
      <c r="EJ992" s="38"/>
      <c r="EK992" s="38"/>
      <c r="EL992" s="38"/>
      <c r="EM992" s="38"/>
      <c r="EN992" s="38"/>
      <c r="EO992" s="38"/>
      <c r="EP992" s="38"/>
      <c r="EQ992" s="38"/>
      <c r="ER992" s="38"/>
      <c r="ES992" s="38"/>
      <c r="ET992" s="38"/>
      <c r="EU992" s="38"/>
      <c r="EV992" s="38"/>
      <c r="EW992" s="38"/>
      <c r="EX992" s="38"/>
      <c r="EY992" s="38"/>
      <c r="EZ992" s="38"/>
      <c r="FA992" s="38"/>
      <c r="FB992" s="38"/>
      <c r="FC992" s="38"/>
      <c r="FD992" s="38"/>
      <c r="FE992" s="38"/>
      <c r="FF992" s="38"/>
      <c r="FG992" s="38"/>
      <c r="FH992" s="38"/>
      <c r="FI992" s="38"/>
      <c r="FJ992" s="38"/>
      <c r="FK992" s="38"/>
      <c r="FL992" s="38"/>
      <c r="FM992" s="38"/>
      <c r="FN992" s="38"/>
      <c r="FO992" s="38"/>
      <c r="FP992" s="38"/>
      <c r="FQ992" s="38"/>
      <c r="FR992" s="38"/>
      <c r="FS992" s="38"/>
      <c r="FT992" s="38"/>
      <c r="FU992" s="38"/>
      <c r="FV992" s="38"/>
      <c r="FW992" s="38"/>
      <c r="FX992" s="38"/>
      <c r="FY992" s="38"/>
      <c r="FZ992" s="38"/>
      <c r="GA992" s="38"/>
      <c r="GB992" s="38"/>
      <c r="GC992" s="38"/>
      <c r="GD992" s="38"/>
      <c r="GE992" s="38"/>
      <c r="GF992" s="38"/>
      <c r="GG992" s="38"/>
      <c r="GH992" s="38"/>
      <c r="GI992" s="38"/>
      <c r="GJ992" s="38"/>
      <c r="GK992" s="38"/>
      <c r="GL992" s="38"/>
      <c r="GM992" s="38"/>
      <c r="GN992" s="38"/>
      <c r="GO992" s="38"/>
      <c r="GP992" s="38"/>
      <c r="GQ992" s="38"/>
      <c r="GR992" s="38"/>
      <c r="GS992" s="38"/>
      <c r="GT992" s="38"/>
      <c r="GU992" s="38"/>
      <c r="GV992" s="38"/>
      <c r="GW992" s="38"/>
      <c r="GX992" s="38"/>
      <c r="GY992" s="38"/>
      <c r="GZ992" s="38"/>
      <c r="HA992" s="38"/>
      <c r="HB992" s="38"/>
      <c r="HC992" s="38"/>
      <c r="HD992" s="38"/>
      <c r="HE992" s="38"/>
      <c r="HF992" s="38"/>
      <c r="HG992" s="38"/>
      <c r="HH992" s="38"/>
      <c r="HI992" s="38"/>
      <c r="HJ992" s="38"/>
      <c r="HK992" s="38"/>
      <c r="HL992" s="38"/>
      <c r="HM992" s="38"/>
      <c r="HN992" s="38"/>
      <c r="HO992" s="38"/>
      <c r="HP992" s="38"/>
      <c r="HQ992" s="38"/>
      <c r="HR992" s="38"/>
      <c r="HS992" s="38"/>
      <c r="HT992" s="38"/>
      <c r="HU992" s="38"/>
      <c r="HV992" s="38"/>
      <c r="HW992" s="38"/>
      <c r="HX992" s="38"/>
      <c r="HY992" s="38"/>
      <c r="HZ992" s="38"/>
      <c r="IA992" s="38"/>
      <c r="IB992" s="38"/>
      <c r="IC992" s="38"/>
      <c r="ID992" s="38"/>
      <c r="IE992" s="38"/>
      <c r="IF992" s="38"/>
      <c r="IG992" s="38"/>
      <c r="IH992" s="38"/>
    </row>
    <row r="993" ht="19.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38"/>
      <c r="DJ993" s="38"/>
      <c r="DK993" s="38"/>
      <c r="DL993" s="38"/>
      <c r="DM993" s="38"/>
      <c r="DN993" s="38"/>
      <c r="DO993" s="38"/>
      <c r="DP993" s="38"/>
      <c r="DQ993" s="38"/>
      <c r="DR993" s="38"/>
      <c r="DS993" s="38"/>
      <c r="DT993" s="38"/>
      <c r="DU993" s="38"/>
      <c r="DV993" s="38"/>
      <c r="DW993" s="38"/>
      <c r="DX993" s="38"/>
      <c r="DY993" s="38"/>
      <c r="DZ993" s="38"/>
      <c r="EA993" s="38"/>
      <c r="EB993" s="38"/>
      <c r="EC993" s="38"/>
      <c r="ED993" s="38"/>
      <c r="EE993" s="38"/>
      <c r="EF993" s="38"/>
      <c r="EG993" s="38"/>
      <c r="EH993" s="38"/>
      <c r="EI993" s="38"/>
      <c r="EJ993" s="38"/>
      <c r="EK993" s="38"/>
      <c r="EL993" s="38"/>
      <c r="EM993" s="38"/>
      <c r="EN993" s="38"/>
      <c r="EO993" s="38"/>
      <c r="EP993" s="38"/>
      <c r="EQ993" s="38"/>
      <c r="ER993" s="38"/>
      <c r="ES993" s="38"/>
      <c r="ET993" s="38"/>
      <c r="EU993" s="38"/>
      <c r="EV993" s="38"/>
      <c r="EW993" s="38"/>
      <c r="EX993" s="38"/>
      <c r="EY993" s="38"/>
      <c r="EZ993" s="38"/>
      <c r="FA993" s="38"/>
      <c r="FB993" s="38"/>
      <c r="FC993" s="38"/>
      <c r="FD993" s="38"/>
      <c r="FE993" s="38"/>
      <c r="FF993" s="38"/>
      <c r="FG993" s="38"/>
      <c r="FH993" s="38"/>
      <c r="FI993" s="38"/>
      <c r="FJ993" s="38"/>
      <c r="FK993" s="38"/>
      <c r="FL993" s="38"/>
      <c r="FM993" s="38"/>
      <c r="FN993" s="38"/>
      <c r="FO993" s="38"/>
      <c r="FP993" s="38"/>
      <c r="FQ993" s="38"/>
      <c r="FR993" s="38"/>
      <c r="FS993" s="38"/>
      <c r="FT993" s="38"/>
      <c r="FU993" s="38"/>
      <c r="FV993" s="38"/>
      <c r="FW993" s="38"/>
      <c r="FX993" s="38"/>
      <c r="FY993" s="38"/>
      <c r="FZ993" s="38"/>
      <c r="GA993" s="38"/>
      <c r="GB993" s="38"/>
      <c r="GC993" s="38"/>
      <c r="GD993" s="38"/>
      <c r="GE993" s="38"/>
      <c r="GF993" s="38"/>
      <c r="GG993" s="38"/>
      <c r="GH993" s="38"/>
      <c r="GI993" s="38"/>
      <c r="GJ993" s="38"/>
      <c r="GK993" s="38"/>
      <c r="GL993" s="38"/>
      <c r="GM993" s="38"/>
      <c r="GN993" s="38"/>
      <c r="GO993" s="38"/>
      <c r="GP993" s="38"/>
      <c r="GQ993" s="38"/>
      <c r="GR993" s="38"/>
      <c r="GS993" s="38"/>
      <c r="GT993" s="38"/>
      <c r="GU993" s="38"/>
      <c r="GV993" s="38"/>
      <c r="GW993" s="38"/>
      <c r="GX993" s="38"/>
      <c r="GY993" s="38"/>
      <c r="GZ993" s="38"/>
      <c r="HA993" s="38"/>
      <c r="HB993" s="38"/>
      <c r="HC993" s="38"/>
      <c r="HD993" s="38"/>
      <c r="HE993" s="38"/>
      <c r="HF993" s="38"/>
      <c r="HG993" s="38"/>
      <c r="HH993" s="38"/>
      <c r="HI993" s="38"/>
      <c r="HJ993" s="38"/>
      <c r="HK993" s="38"/>
      <c r="HL993" s="38"/>
      <c r="HM993" s="38"/>
      <c r="HN993" s="38"/>
      <c r="HO993" s="38"/>
      <c r="HP993" s="38"/>
      <c r="HQ993" s="38"/>
      <c r="HR993" s="38"/>
      <c r="HS993" s="38"/>
      <c r="HT993" s="38"/>
      <c r="HU993" s="38"/>
      <c r="HV993" s="38"/>
      <c r="HW993" s="38"/>
      <c r="HX993" s="38"/>
      <c r="HY993" s="38"/>
      <c r="HZ993" s="38"/>
      <c r="IA993" s="38"/>
      <c r="IB993" s="38"/>
      <c r="IC993" s="38"/>
      <c r="ID993" s="38"/>
      <c r="IE993" s="38"/>
      <c r="IF993" s="38"/>
      <c r="IG993" s="38"/>
      <c r="IH993" s="38"/>
    </row>
    <row r="994" ht="19.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38"/>
      <c r="DJ994" s="38"/>
      <c r="DK994" s="38"/>
      <c r="DL994" s="38"/>
      <c r="DM994" s="38"/>
      <c r="DN994" s="38"/>
      <c r="DO994" s="38"/>
      <c r="DP994" s="38"/>
      <c r="DQ994" s="38"/>
      <c r="DR994" s="38"/>
      <c r="DS994" s="38"/>
      <c r="DT994" s="38"/>
      <c r="DU994" s="38"/>
      <c r="DV994" s="38"/>
      <c r="DW994" s="38"/>
      <c r="DX994" s="38"/>
      <c r="DY994" s="38"/>
      <c r="DZ994" s="38"/>
      <c r="EA994" s="38"/>
      <c r="EB994" s="38"/>
      <c r="EC994" s="38"/>
      <c r="ED994" s="38"/>
      <c r="EE994" s="38"/>
      <c r="EF994" s="38"/>
      <c r="EG994" s="38"/>
      <c r="EH994" s="38"/>
      <c r="EI994" s="38"/>
      <c r="EJ994" s="38"/>
      <c r="EK994" s="38"/>
      <c r="EL994" s="38"/>
      <c r="EM994" s="38"/>
      <c r="EN994" s="38"/>
      <c r="EO994" s="38"/>
      <c r="EP994" s="38"/>
      <c r="EQ994" s="38"/>
      <c r="ER994" s="38"/>
      <c r="ES994" s="38"/>
      <c r="ET994" s="38"/>
      <c r="EU994" s="38"/>
      <c r="EV994" s="38"/>
      <c r="EW994" s="38"/>
      <c r="EX994" s="38"/>
      <c r="EY994" s="38"/>
      <c r="EZ994" s="38"/>
      <c r="FA994" s="38"/>
      <c r="FB994" s="38"/>
      <c r="FC994" s="38"/>
      <c r="FD994" s="38"/>
      <c r="FE994" s="38"/>
      <c r="FF994" s="38"/>
      <c r="FG994" s="38"/>
      <c r="FH994" s="38"/>
      <c r="FI994" s="38"/>
      <c r="FJ994" s="38"/>
      <c r="FK994" s="38"/>
      <c r="FL994" s="38"/>
      <c r="FM994" s="38"/>
      <c r="FN994" s="38"/>
      <c r="FO994" s="38"/>
      <c r="FP994" s="38"/>
      <c r="FQ994" s="38"/>
      <c r="FR994" s="38"/>
      <c r="FS994" s="38"/>
      <c r="FT994" s="38"/>
      <c r="FU994" s="38"/>
      <c r="FV994" s="38"/>
      <c r="FW994" s="38"/>
      <c r="FX994" s="38"/>
      <c r="FY994" s="38"/>
      <c r="FZ994" s="38"/>
      <c r="GA994" s="38"/>
      <c r="GB994" s="38"/>
      <c r="GC994" s="38"/>
      <c r="GD994" s="38"/>
      <c r="GE994" s="38"/>
      <c r="GF994" s="38"/>
      <c r="GG994" s="38"/>
      <c r="GH994" s="38"/>
      <c r="GI994" s="38"/>
      <c r="GJ994" s="38"/>
      <c r="GK994" s="38"/>
      <c r="GL994" s="38"/>
      <c r="GM994" s="38"/>
      <c r="GN994" s="38"/>
      <c r="GO994" s="38"/>
      <c r="GP994" s="38"/>
      <c r="GQ994" s="38"/>
      <c r="GR994" s="38"/>
      <c r="GS994" s="38"/>
      <c r="GT994" s="38"/>
      <c r="GU994" s="38"/>
      <c r="GV994" s="38"/>
      <c r="GW994" s="38"/>
      <c r="GX994" s="38"/>
      <c r="GY994" s="38"/>
      <c r="GZ994" s="38"/>
      <c r="HA994" s="38"/>
      <c r="HB994" s="38"/>
      <c r="HC994" s="38"/>
      <c r="HD994" s="38"/>
      <c r="HE994" s="38"/>
      <c r="HF994" s="38"/>
      <c r="HG994" s="38"/>
      <c r="HH994" s="38"/>
      <c r="HI994" s="38"/>
      <c r="HJ994" s="38"/>
      <c r="HK994" s="38"/>
      <c r="HL994" s="38"/>
      <c r="HM994" s="38"/>
      <c r="HN994" s="38"/>
      <c r="HO994" s="38"/>
      <c r="HP994" s="38"/>
      <c r="HQ994" s="38"/>
      <c r="HR994" s="38"/>
      <c r="HS994" s="38"/>
      <c r="HT994" s="38"/>
      <c r="HU994" s="38"/>
      <c r="HV994" s="38"/>
      <c r="HW994" s="38"/>
      <c r="HX994" s="38"/>
      <c r="HY994" s="38"/>
      <c r="HZ994" s="38"/>
      <c r="IA994" s="38"/>
      <c r="IB994" s="38"/>
      <c r="IC994" s="38"/>
      <c r="ID994" s="38"/>
      <c r="IE994" s="38"/>
      <c r="IF994" s="38"/>
      <c r="IG994" s="38"/>
      <c r="IH994" s="38"/>
    </row>
    <row r="995" ht="19.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38"/>
      <c r="DJ995" s="38"/>
      <c r="DK995" s="38"/>
      <c r="DL995" s="38"/>
      <c r="DM995" s="38"/>
      <c r="DN995" s="38"/>
      <c r="DO995" s="38"/>
      <c r="DP995" s="38"/>
      <c r="DQ995" s="38"/>
      <c r="DR995" s="38"/>
      <c r="DS995" s="38"/>
      <c r="DT995" s="38"/>
      <c r="DU995" s="38"/>
      <c r="DV995" s="38"/>
      <c r="DW995" s="38"/>
      <c r="DX995" s="38"/>
      <c r="DY995" s="38"/>
      <c r="DZ995" s="38"/>
      <c r="EA995" s="38"/>
      <c r="EB995" s="38"/>
      <c r="EC995" s="38"/>
      <c r="ED995" s="38"/>
      <c r="EE995" s="38"/>
      <c r="EF995" s="38"/>
      <c r="EG995" s="38"/>
      <c r="EH995" s="38"/>
      <c r="EI995" s="38"/>
      <c r="EJ995" s="38"/>
      <c r="EK995" s="38"/>
      <c r="EL995" s="38"/>
      <c r="EM995" s="38"/>
      <c r="EN995" s="38"/>
      <c r="EO995" s="38"/>
      <c r="EP995" s="38"/>
      <c r="EQ995" s="38"/>
      <c r="ER995" s="38"/>
      <c r="ES995" s="38"/>
      <c r="ET995" s="38"/>
      <c r="EU995" s="38"/>
      <c r="EV995" s="38"/>
      <c r="EW995" s="38"/>
      <c r="EX995" s="38"/>
      <c r="EY995" s="38"/>
      <c r="EZ995" s="38"/>
      <c r="FA995" s="38"/>
      <c r="FB995" s="38"/>
      <c r="FC995" s="38"/>
      <c r="FD995" s="38"/>
      <c r="FE995" s="38"/>
      <c r="FF995" s="38"/>
      <c r="FG995" s="38"/>
      <c r="FH995" s="38"/>
      <c r="FI995" s="38"/>
      <c r="FJ995" s="38"/>
      <c r="FK995" s="38"/>
      <c r="FL995" s="38"/>
      <c r="FM995" s="38"/>
      <c r="FN995" s="38"/>
      <c r="FO995" s="38"/>
      <c r="FP995" s="38"/>
      <c r="FQ995" s="38"/>
      <c r="FR995" s="38"/>
      <c r="FS995" s="38"/>
      <c r="FT995" s="38"/>
      <c r="FU995" s="38"/>
      <c r="FV995" s="38"/>
      <c r="FW995" s="38"/>
      <c r="FX995" s="38"/>
      <c r="FY995" s="38"/>
      <c r="FZ995" s="38"/>
      <c r="GA995" s="38"/>
      <c r="GB995" s="38"/>
      <c r="GC995" s="38"/>
      <c r="GD995" s="38"/>
      <c r="GE995" s="38"/>
      <c r="GF995" s="38"/>
      <c r="GG995" s="38"/>
      <c r="GH995" s="38"/>
      <c r="GI995" s="38"/>
      <c r="GJ995" s="38"/>
      <c r="GK995" s="38"/>
      <c r="GL995" s="38"/>
      <c r="GM995" s="38"/>
      <c r="GN995" s="38"/>
      <c r="GO995" s="38"/>
      <c r="GP995" s="38"/>
      <c r="GQ995" s="38"/>
      <c r="GR995" s="38"/>
      <c r="GS995" s="38"/>
      <c r="GT995" s="38"/>
      <c r="GU995" s="38"/>
      <c r="GV995" s="38"/>
      <c r="GW995" s="38"/>
      <c r="GX995" s="38"/>
      <c r="GY995" s="38"/>
      <c r="GZ995" s="38"/>
      <c r="HA995" s="38"/>
      <c r="HB995" s="38"/>
      <c r="HC995" s="38"/>
      <c r="HD995" s="38"/>
      <c r="HE995" s="38"/>
      <c r="HF995" s="38"/>
      <c r="HG995" s="38"/>
      <c r="HH995" s="38"/>
      <c r="HI995" s="38"/>
      <c r="HJ995" s="38"/>
      <c r="HK995" s="38"/>
      <c r="HL995" s="38"/>
      <c r="HM995" s="38"/>
      <c r="HN995" s="38"/>
      <c r="HO995" s="38"/>
      <c r="HP995" s="38"/>
      <c r="HQ995" s="38"/>
      <c r="HR995" s="38"/>
      <c r="HS995" s="38"/>
      <c r="HT995" s="38"/>
      <c r="HU995" s="38"/>
      <c r="HV995" s="38"/>
      <c r="HW995" s="38"/>
      <c r="HX995" s="38"/>
      <c r="HY995" s="38"/>
      <c r="HZ995" s="38"/>
      <c r="IA995" s="38"/>
      <c r="IB995" s="38"/>
      <c r="IC995" s="38"/>
      <c r="ID995" s="38"/>
      <c r="IE995" s="38"/>
      <c r="IF995" s="38"/>
      <c r="IG995" s="38"/>
      <c r="IH995" s="38"/>
    </row>
    <row r="996" ht="19.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38"/>
      <c r="DJ996" s="38"/>
      <c r="DK996" s="38"/>
      <c r="DL996" s="38"/>
      <c r="DM996" s="38"/>
      <c r="DN996" s="38"/>
      <c r="DO996" s="38"/>
      <c r="DP996" s="38"/>
      <c r="DQ996" s="38"/>
      <c r="DR996" s="38"/>
      <c r="DS996" s="38"/>
      <c r="DT996" s="38"/>
      <c r="DU996" s="38"/>
      <c r="DV996" s="38"/>
      <c r="DW996" s="38"/>
      <c r="DX996" s="38"/>
      <c r="DY996" s="38"/>
      <c r="DZ996" s="38"/>
      <c r="EA996" s="38"/>
      <c r="EB996" s="38"/>
      <c r="EC996" s="38"/>
      <c r="ED996" s="38"/>
      <c r="EE996" s="38"/>
      <c r="EF996" s="38"/>
      <c r="EG996" s="38"/>
      <c r="EH996" s="38"/>
      <c r="EI996" s="38"/>
      <c r="EJ996" s="38"/>
      <c r="EK996" s="38"/>
      <c r="EL996" s="38"/>
      <c r="EM996" s="38"/>
      <c r="EN996" s="38"/>
      <c r="EO996" s="38"/>
      <c r="EP996" s="38"/>
      <c r="EQ996" s="38"/>
      <c r="ER996" s="38"/>
      <c r="ES996" s="38"/>
      <c r="ET996" s="38"/>
      <c r="EU996" s="38"/>
      <c r="EV996" s="38"/>
      <c r="EW996" s="38"/>
      <c r="EX996" s="38"/>
      <c r="EY996" s="38"/>
      <c r="EZ996" s="38"/>
      <c r="FA996" s="38"/>
      <c r="FB996" s="38"/>
      <c r="FC996" s="38"/>
      <c r="FD996" s="38"/>
      <c r="FE996" s="38"/>
      <c r="FF996" s="38"/>
      <c r="FG996" s="38"/>
      <c r="FH996" s="38"/>
      <c r="FI996" s="38"/>
      <c r="FJ996" s="38"/>
      <c r="FK996" s="38"/>
      <c r="FL996" s="38"/>
      <c r="FM996" s="38"/>
      <c r="FN996" s="38"/>
      <c r="FO996" s="38"/>
      <c r="FP996" s="38"/>
      <c r="FQ996" s="38"/>
      <c r="FR996" s="38"/>
      <c r="FS996" s="38"/>
      <c r="FT996" s="38"/>
      <c r="FU996" s="38"/>
      <c r="FV996" s="38"/>
      <c r="FW996" s="38"/>
      <c r="FX996" s="38"/>
      <c r="FY996" s="38"/>
      <c r="FZ996" s="38"/>
      <c r="GA996" s="38"/>
      <c r="GB996" s="38"/>
      <c r="GC996" s="38"/>
      <c r="GD996" s="38"/>
      <c r="GE996" s="38"/>
      <c r="GF996" s="38"/>
      <c r="GG996" s="38"/>
      <c r="GH996" s="38"/>
      <c r="GI996" s="38"/>
      <c r="GJ996" s="38"/>
      <c r="GK996" s="38"/>
      <c r="GL996" s="38"/>
      <c r="GM996" s="38"/>
      <c r="GN996" s="38"/>
      <c r="GO996" s="38"/>
      <c r="GP996" s="38"/>
      <c r="GQ996" s="38"/>
      <c r="GR996" s="38"/>
      <c r="GS996" s="38"/>
      <c r="GT996" s="38"/>
      <c r="GU996" s="38"/>
      <c r="GV996" s="38"/>
      <c r="GW996" s="38"/>
      <c r="GX996" s="38"/>
      <c r="GY996" s="38"/>
      <c r="GZ996" s="38"/>
      <c r="HA996" s="38"/>
      <c r="HB996" s="38"/>
      <c r="HC996" s="38"/>
      <c r="HD996" s="38"/>
      <c r="HE996" s="38"/>
      <c r="HF996" s="38"/>
      <c r="HG996" s="38"/>
      <c r="HH996" s="38"/>
      <c r="HI996" s="38"/>
      <c r="HJ996" s="38"/>
      <c r="HK996" s="38"/>
      <c r="HL996" s="38"/>
      <c r="HM996" s="38"/>
      <c r="HN996" s="38"/>
      <c r="HO996" s="38"/>
      <c r="HP996" s="38"/>
      <c r="HQ996" s="38"/>
      <c r="HR996" s="38"/>
      <c r="HS996" s="38"/>
      <c r="HT996" s="38"/>
      <c r="HU996" s="38"/>
      <c r="HV996" s="38"/>
      <c r="HW996" s="38"/>
      <c r="HX996" s="38"/>
      <c r="HY996" s="38"/>
      <c r="HZ996" s="38"/>
      <c r="IA996" s="38"/>
      <c r="IB996" s="38"/>
      <c r="IC996" s="38"/>
      <c r="ID996" s="38"/>
      <c r="IE996" s="38"/>
      <c r="IF996" s="38"/>
      <c r="IG996" s="38"/>
      <c r="IH996" s="38"/>
    </row>
    <row r="997" ht="19.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38"/>
      <c r="DJ997" s="38"/>
      <c r="DK997" s="38"/>
      <c r="DL997" s="38"/>
      <c r="DM997" s="38"/>
      <c r="DN997" s="38"/>
      <c r="DO997" s="38"/>
      <c r="DP997" s="38"/>
      <c r="DQ997" s="38"/>
      <c r="DR997" s="38"/>
      <c r="DS997" s="38"/>
      <c r="DT997" s="38"/>
      <c r="DU997" s="38"/>
      <c r="DV997" s="38"/>
      <c r="DW997" s="38"/>
      <c r="DX997" s="38"/>
      <c r="DY997" s="38"/>
      <c r="DZ997" s="38"/>
      <c r="EA997" s="38"/>
      <c r="EB997" s="38"/>
      <c r="EC997" s="38"/>
      <c r="ED997" s="38"/>
      <c r="EE997" s="38"/>
      <c r="EF997" s="38"/>
      <c r="EG997" s="38"/>
      <c r="EH997" s="38"/>
      <c r="EI997" s="38"/>
      <c r="EJ997" s="38"/>
      <c r="EK997" s="38"/>
      <c r="EL997" s="38"/>
      <c r="EM997" s="38"/>
      <c r="EN997" s="38"/>
      <c r="EO997" s="38"/>
      <c r="EP997" s="38"/>
      <c r="EQ997" s="38"/>
      <c r="ER997" s="38"/>
      <c r="ES997" s="38"/>
      <c r="ET997" s="38"/>
      <c r="EU997" s="38"/>
      <c r="EV997" s="38"/>
      <c r="EW997" s="38"/>
      <c r="EX997" s="38"/>
      <c r="EY997" s="38"/>
      <c r="EZ997" s="38"/>
      <c r="FA997" s="38"/>
      <c r="FB997" s="38"/>
      <c r="FC997" s="38"/>
      <c r="FD997" s="38"/>
      <c r="FE997" s="38"/>
      <c r="FF997" s="38"/>
      <c r="FG997" s="38"/>
      <c r="FH997" s="38"/>
      <c r="FI997" s="38"/>
      <c r="FJ997" s="38"/>
      <c r="FK997" s="38"/>
      <c r="FL997" s="38"/>
      <c r="FM997" s="38"/>
      <c r="FN997" s="38"/>
      <c r="FO997" s="38"/>
      <c r="FP997" s="38"/>
      <c r="FQ997" s="38"/>
      <c r="FR997" s="38"/>
      <c r="FS997" s="38"/>
      <c r="FT997" s="38"/>
      <c r="FU997" s="38"/>
      <c r="FV997" s="38"/>
      <c r="FW997" s="38"/>
      <c r="FX997" s="38"/>
      <c r="FY997" s="38"/>
      <c r="FZ997" s="38"/>
      <c r="GA997" s="38"/>
      <c r="GB997" s="38"/>
      <c r="GC997" s="38"/>
      <c r="GD997" s="38"/>
      <c r="GE997" s="38"/>
      <c r="GF997" s="38"/>
      <c r="GG997" s="38"/>
      <c r="GH997" s="38"/>
      <c r="GI997" s="38"/>
      <c r="GJ997" s="38"/>
      <c r="GK997" s="38"/>
      <c r="GL997" s="38"/>
      <c r="GM997" s="38"/>
      <c r="GN997" s="38"/>
      <c r="GO997" s="38"/>
      <c r="GP997" s="38"/>
      <c r="GQ997" s="38"/>
      <c r="GR997" s="38"/>
      <c r="GS997" s="38"/>
      <c r="GT997" s="38"/>
      <c r="GU997" s="38"/>
      <c r="GV997" s="38"/>
      <c r="GW997" s="38"/>
      <c r="GX997" s="38"/>
      <c r="GY997" s="38"/>
      <c r="GZ997" s="38"/>
      <c r="HA997" s="38"/>
      <c r="HB997" s="38"/>
      <c r="HC997" s="38"/>
      <c r="HD997" s="38"/>
      <c r="HE997" s="38"/>
      <c r="HF997" s="38"/>
      <c r="HG997" s="38"/>
      <c r="HH997" s="38"/>
      <c r="HI997" s="38"/>
      <c r="HJ997" s="38"/>
      <c r="HK997" s="38"/>
      <c r="HL997" s="38"/>
      <c r="HM997" s="38"/>
      <c r="HN997" s="38"/>
      <c r="HO997" s="38"/>
      <c r="HP997" s="38"/>
      <c r="HQ997" s="38"/>
      <c r="HR997" s="38"/>
      <c r="HS997" s="38"/>
      <c r="HT997" s="38"/>
      <c r="HU997" s="38"/>
      <c r="HV997" s="38"/>
      <c r="HW997" s="38"/>
      <c r="HX997" s="38"/>
      <c r="HY997" s="38"/>
      <c r="HZ997" s="38"/>
      <c r="IA997" s="38"/>
      <c r="IB997" s="38"/>
      <c r="IC997" s="38"/>
      <c r="ID997" s="38"/>
      <c r="IE997" s="38"/>
      <c r="IF997" s="38"/>
      <c r="IG997" s="38"/>
      <c r="IH997" s="38"/>
    </row>
    <row r="998" ht="19.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38"/>
      <c r="DJ998" s="38"/>
      <c r="DK998" s="38"/>
      <c r="DL998" s="38"/>
      <c r="DM998" s="38"/>
      <c r="DN998" s="38"/>
      <c r="DO998" s="38"/>
      <c r="DP998" s="38"/>
      <c r="DQ998" s="38"/>
      <c r="DR998" s="38"/>
      <c r="DS998" s="38"/>
      <c r="DT998" s="38"/>
      <c r="DU998" s="38"/>
      <c r="DV998" s="38"/>
      <c r="DW998" s="38"/>
      <c r="DX998" s="38"/>
      <c r="DY998" s="38"/>
      <c r="DZ998" s="38"/>
      <c r="EA998" s="38"/>
      <c r="EB998" s="38"/>
      <c r="EC998" s="38"/>
      <c r="ED998" s="38"/>
      <c r="EE998" s="38"/>
      <c r="EF998" s="38"/>
      <c r="EG998" s="38"/>
      <c r="EH998" s="38"/>
      <c r="EI998" s="38"/>
      <c r="EJ998" s="38"/>
      <c r="EK998" s="38"/>
      <c r="EL998" s="38"/>
      <c r="EM998" s="38"/>
      <c r="EN998" s="38"/>
      <c r="EO998" s="38"/>
      <c r="EP998" s="38"/>
      <c r="EQ998" s="38"/>
      <c r="ER998" s="38"/>
      <c r="ES998" s="38"/>
      <c r="ET998" s="38"/>
      <c r="EU998" s="38"/>
      <c r="EV998" s="38"/>
      <c r="EW998" s="38"/>
      <c r="EX998" s="38"/>
      <c r="EY998" s="38"/>
      <c r="EZ998" s="38"/>
      <c r="FA998" s="38"/>
      <c r="FB998" s="38"/>
      <c r="FC998" s="38"/>
      <c r="FD998" s="38"/>
      <c r="FE998" s="38"/>
      <c r="FF998" s="38"/>
      <c r="FG998" s="38"/>
      <c r="FH998" s="38"/>
      <c r="FI998" s="38"/>
      <c r="FJ998" s="38"/>
      <c r="FK998" s="38"/>
      <c r="FL998" s="38"/>
      <c r="FM998" s="38"/>
      <c r="FN998" s="38"/>
      <c r="FO998" s="38"/>
      <c r="FP998" s="38"/>
      <c r="FQ998" s="38"/>
      <c r="FR998" s="38"/>
      <c r="FS998" s="38"/>
      <c r="FT998" s="38"/>
      <c r="FU998" s="38"/>
      <c r="FV998" s="38"/>
      <c r="FW998" s="38"/>
      <c r="FX998" s="38"/>
      <c r="FY998" s="38"/>
      <c r="FZ998" s="38"/>
      <c r="GA998" s="38"/>
      <c r="GB998" s="38"/>
      <c r="GC998" s="38"/>
      <c r="GD998" s="38"/>
      <c r="GE998" s="38"/>
      <c r="GF998" s="38"/>
      <c r="GG998" s="38"/>
      <c r="GH998" s="38"/>
      <c r="GI998" s="38"/>
      <c r="GJ998" s="38"/>
      <c r="GK998" s="38"/>
      <c r="GL998" s="38"/>
      <c r="GM998" s="38"/>
      <c r="GN998" s="38"/>
      <c r="GO998" s="38"/>
      <c r="GP998" s="38"/>
      <c r="GQ998" s="38"/>
      <c r="GR998" s="38"/>
      <c r="GS998" s="38"/>
      <c r="GT998" s="38"/>
      <c r="GU998" s="38"/>
      <c r="GV998" s="38"/>
      <c r="GW998" s="38"/>
      <c r="GX998" s="38"/>
      <c r="GY998" s="38"/>
      <c r="GZ998" s="38"/>
      <c r="HA998" s="38"/>
      <c r="HB998" s="38"/>
      <c r="HC998" s="38"/>
      <c r="HD998" s="38"/>
      <c r="HE998" s="38"/>
      <c r="HF998" s="38"/>
      <c r="HG998" s="38"/>
      <c r="HH998" s="38"/>
      <c r="HI998" s="38"/>
      <c r="HJ998" s="38"/>
      <c r="HK998" s="38"/>
      <c r="HL998" s="38"/>
      <c r="HM998" s="38"/>
      <c r="HN998" s="38"/>
      <c r="HO998" s="38"/>
      <c r="HP998" s="38"/>
      <c r="HQ998" s="38"/>
      <c r="HR998" s="38"/>
      <c r="HS998" s="38"/>
      <c r="HT998" s="38"/>
      <c r="HU998" s="38"/>
      <c r="HV998" s="38"/>
      <c r="HW998" s="38"/>
      <c r="HX998" s="38"/>
      <c r="HY998" s="38"/>
      <c r="HZ998" s="38"/>
      <c r="IA998" s="38"/>
      <c r="IB998" s="38"/>
      <c r="IC998" s="38"/>
      <c r="ID998" s="38"/>
      <c r="IE998" s="38"/>
      <c r="IF998" s="38"/>
      <c r="IG998" s="38"/>
      <c r="IH998" s="38"/>
    </row>
    <row r="999" ht="19.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38"/>
      <c r="DJ999" s="38"/>
      <c r="DK999" s="38"/>
      <c r="DL999" s="38"/>
      <c r="DM999" s="38"/>
      <c r="DN999" s="38"/>
      <c r="DO999" s="38"/>
      <c r="DP999" s="38"/>
      <c r="DQ999" s="38"/>
      <c r="DR999" s="38"/>
      <c r="DS999" s="38"/>
      <c r="DT999" s="38"/>
      <c r="DU999" s="38"/>
      <c r="DV999" s="38"/>
      <c r="DW999" s="38"/>
      <c r="DX999" s="38"/>
      <c r="DY999" s="38"/>
      <c r="DZ999" s="38"/>
      <c r="EA999" s="38"/>
      <c r="EB999" s="38"/>
      <c r="EC999" s="38"/>
      <c r="ED999" s="38"/>
      <c r="EE999" s="38"/>
      <c r="EF999" s="38"/>
      <c r="EG999" s="38"/>
      <c r="EH999" s="38"/>
      <c r="EI999" s="38"/>
      <c r="EJ999" s="38"/>
      <c r="EK999" s="38"/>
      <c r="EL999" s="38"/>
      <c r="EM999" s="38"/>
      <c r="EN999" s="38"/>
      <c r="EO999" s="38"/>
      <c r="EP999" s="38"/>
      <c r="EQ999" s="38"/>
      <c r="ER999" s="38"/>
      <c r="ES999" s="38"/>
      <c r="ET999" s="38"/>
      <c r="EU999" s="38"/>
      <c r="EV999" s="38"/>
      <c r="EW999" s="38"/>
      <c r="EX999" s="38"/>
      <c r="EY999" s="38"/>
      <c r="EZ999" s="38"/>
      <c r="FA999" s="38"/>
      <c r="FB999" s="38"/>
      <c r="FC999" s="38"/>
      <c r="FD999" s="38"/>
      <c r="FE999" s="38"/>
      <c r="FF999" s="38"/>
      <c r="FG999" s="38"/>
      <c r="FH999" s="38"/>
      <c r="FI999" s="38"/>
      <c r="FJ999" s="38"/>
      <c r="FK999" s="38"/>
      <c r="FL999" s="38"/>
      <c r="FM999" s="38"/>
      <c r="FN999" s="38"/>
      <c r="FO999" s="38"/>
      <c r="FP999" s="38"/>
      <c r="FQ999" s="38"/>
      <c r="FR999" s="38"/>
      <c r="FS999" s="38"/>
      <c r="FT999" s="38"/>
      <c r="FU999" s="38"/>
      <c r="FV999" s="38"/>
      <c r="FW999" s="38"/>
      <c r="FX999" s="38"/>
      <c r="FY999" s="38"/>
      <c r="FZ999" s="38"/>
      <c r="GA999" s="38"/>
      <c r="GB999" s="38"/>
      <c r="GC999" s="38"/>
      <c r="GD999" s="38"/>
      <c r="GE999" s="38"/>
      <c r="GF999" s="38"/>
      <c r="GG999" s="38"/>
      <c r="GH999" s="38"/>
      <c r="GI999" s="38"/>
      <c r="GJ999" s="38"/>
      <c r="GK999" s="38"/>
      <c r="GL999" s="38"/>
      <c r="GM999" s="38"/>
      <c r="GN999" s="38"/>
      <c r="GO999" s="38"/>
      <c r="GP999" s="38"/>
      <c r="GQ999" s="38"/>
      <c r="GR999" s="38"/>
      <c r="GS999" s="38"/>
      <c r="GT999" s="38"/>
      <c r="GU999" s="38"/>
      <c r="GV999" s="38"/>
      <c r="GW999" s="38"/>
      <c r="GX999" s="38"/>
      <c r="GY999" s="38"/>
      <c r="GZ999" s="38"/>
      <c r="HA999" s="38"/>
      <c r="HB999" s="38"/>
      <c r="HC999" s="38"/>
      <c r="HD999" s="38"/>
      <c r="HE999" s="38"/>
      <c r="HF999" s="38"/>
      <c r="HG999" s="38"/>
      <c r="HH999" s="38"/>
      <c r="HI999" s="38"/>
      <c r="HJ999" s="38"/>
      <c r="HK999" s="38"/>
      <c r="HL999" s="38"/>
      <c r="HM999" s="38"/>
      <c r="HN999" s="38"/>
      <c r="HO999" s="38"/>
      <c r="HP999" s="38"/>
      <c r="HQ999" s="38"/>
      <c r="HR999" s="38"/>
      <c r="HS999" s="38"/>
      <c r="HT999" s="38"/>
      <c r="HU999" s="38"/>
      <c r="HV999" s="38"/>
      <c r="HW999" s="38"/>
      <c r="HX999" s="38"/>
      <c r="HY999" s="38"/>
      <c r="HZ999" s="38"/>
      <c r="IA999" s="38"/>
      <c r="IB999" s="38"/>
      <c r="IC999" s="38"/>
      <c r="ID999" s="38"/>
      <c r="IE999" s="38"/>
      <c r="IF999" s="38"/>
      <c r="IG999" s="38"/>
      <c r="IH999" s="38"/>
    </row>
    <row r="1000" ht="19.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38"/>
      <c r="DJ1000" s="38"/>
      <c r="DK1000" s="38"/>
      <c r="DL1000" s="38"/>
      <c r="DM1000" s="38"/>
      <c r="DN1000" s="38"/>
      <c r="DO1000" s="38"/>
      <c r="DP1000" s="38"/>
      <c r="DQ1000" s="38"/>
      <c r="DR1000" s="38"/>
      <c r="DS1000" s="38"/>
      <c r="DT1000" s="38"/>
      <c r="DU1000" s="38"/>
      <c r="DV1000" s="38"/>
      <c r="DW1000" s="38"/>
      <c r="DX1000" s="38"/>
      <c r="DY1000" s="38"/>
      <c r="DZ1000" s="38"/>
      <c r="EA1000" s="38"/>
      <c r="EB1000" s="38"/>
      <c r="EC1000" s="38"/>
      <c r="ED1000" s="38"/>
      <c r="EE1000" s="38"/>
      <c r="EF1000" s="38"/>
      <c r="EG1000" s="38"/>
      <c r="EH1000" s="38"/>
      <c r="EI1000" s="38"/>
      <c r="EJ1000" s="38"/>
      <c r="EK1000" s="38"/>
      <c r="EL1000" s="38"/>
      <c r="EM1000" s="38"/>
      <c r="EN1000" s="38"/>
      <c r="EO1000" s="38"/>
      <c r="EP1000" s="38"/>
      <c r="EQ1000" s="38"/>
      <c r="ER1000" s="38"/>
      <c r="ES1000" s="38"/>
      <c r="ET1000" s="38"/>
      <c r="EU1000" s="38"/>
      <c r="EV1000" s="38"/>
      <c r="EW1000" s="38"/>
      <c r="EX1000" s="38"/>
      <c r="EY1000" s="38"/>
      <c r="EZ1000" s="38"/>
      <c r="FA1000" s="38"/>
      <c r="FB1000" s="38"/>
      <c r="FC1000" s="38"/>
      <c r="FD1000" s="38"/>
      <c r="FE1000" s="38"/>
      <c r="FF1000" s="38"/>
      <c r="FG1000" s="38"/>
      <c r="FH1000" s="38"/>
      <c r="FI1000" s="38"/>
      <c r="FJ1000" s="38"/>
      <c r="FK1000" s="38"/>
      <c r="FL1000" s="38"/>
      <c r="FM1000" s="38"/>
      <c r="FN1000" s="38"/>
      <c r="FO1000" s="38"/>
      <c r="FP1000" s="38"/>
      <c r="FQ1000" s="38"/>
      <c r="FR1000" s="38"/>
      <c r="FS1000" s="38"/>
      <c r="FT1000" s="38"/>
      <c r="FU1000" s="38"/>
      <c r="FV1000" s="38"/>
      <c r="FW1000" s="38"/>
      <c r="FX1000" s="38"/>
      <c r="FY1000" s="38"/>
      <c r="FZ1000" s="38"/>
      <c r="GA1000" s="38"/>
      <c r="GB1000" s="38"/>
      <c r="GC1000" s="38"/>
      <c r="GD1000" s="38"/>
      <c r="GE1000" s="38"/>
      <c r="GF1000" s="38"/>
      <c r="GG1000" s="38"/>
      <c r="GH1000" s="38"/>
      <c r="GI1000" s="38"/>
      <c r="GJ1000" s="38"/>
      <c r="GK1000" s="38"/>
      <c r="GL1000" s="38"/>
      <c r="GM1000" s="38"/>
      <c r="GN1000" s="38"/>
      <c r="GO1000" s="38"/>
      <c r="GP1000" s="38"/>
      <c r="GQ1000" s="38"/>
      <c r="GR1000" s="38"/>
      <c r="GS1000" s="38"/>
      <c r="GT1000" s="38"/>
      <c r="GU1000" s="38"/>
      <c r="GV1000" s="38"/>
      <c r="GW1000" s="38"/>
      <c r="GX1000" s="38"/>
      <c r="GY1000" s="38"/>
      <c r="GZ1000" s="38"/>
      <c r="HA1000" s="38"/>
      <c r="HB1000" s="38"/>
      <c r="HC1000" s="38"/>
      <c r="HD1000" s="38"/>
      <c r="HE1000" s="38"/>
      <c r="HF1000" s="38"/>
      <c r="HG1000" s="38"/>
      <c r="HH1000" s="38"/>
      <c r="HI1000" s="38"/>
      <c r="HJ1000" s="38"/>
      <c r="HK1000" s="38"/>
      <c r="HL1000" s="38"/>
      <c r="HM1000" s="38"/>
      <c r="HN1000" s="38"/>
      <c r="HO1000" s="38"/>
      <c r="HP1000" s="38"/>
      <c r="HQ1000" s="38"/>
      <c r="HR1000" s="38"/>
      <c r="HS1000" s="38"/>
      <c r="HT1000" s="38"/>
      <c r="HU1000" s="38"/>
      <c r="HV1000" s="38"/>
      <c r="HW1000" s="38"/>
      <c r="HX1000" s="38"/>
      <c r="HY1000" s="38"/>
      <c r="HZ1000" s="38"/>
      <c r="IA1000" s="38"/>
      <c r="IB1000" s="38"/>
      <c r="IC1000" s="38"/>
      <c r="ID1000" s="38"/>
      <c r="IE1000" s="38"/>
      <c r="IF1000" s="38"/>
      <c r="IG1000" s="38"/>
      <c r="IH1000" s="38"/>
    </row>
  </sheetData>
  <conditionalFormatting sqref="A2:IH57">
    <cfRule type="containsBlanks" dxfId="0" priority="1">
      <formula>LEN(TRIM(A2))=0</formula>
    </cfRule>
  </conditionalFormatting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34.0"/>
    <col customWidth="1" min="3" max="3" width="29.0"/>
    <col customWidth="1" min="4" max="4" width="5.14"/>
    <col customWidth="1" min="5" max="5" width="47.57"/>
    <col customWidth="1" min="6" max="26" width="26.14"/>
  </cols>
  <sheetData>
    <row r="1" ht="19.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ht="19.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19.5" customHeight="1">
      <c r="A3" s="38"/>
      <c r="B3" s="40" t="s">
        <v>2</v>
      </c>
      <c r="C3" s="41" t="s">
        <v>371</v>
      </c>
      <c r="D3" s="41" t="s">
        <v>372</v>
      </c>
      <c r="E3" s="41" t="s">
        <v>373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19.5" customHeight="1">
      <c r="A4" s="38"/>
      <c r="B4" s="40" t="s">
        <v>3</v>
      </c>
      <c r="C4" s="41" t="s">
        <v>374</v>
      </c>
      <c r="D4" s="41" t="s">
        <v>375</v>
      </c>
      <c r="E4" s="41" t="s">
        <v>376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19.5" customHeight="1">
      <c r="A5" s="38"/>
      <c r="B5" s="40" t="s">
        <v>4</v>
      </c>
      <c r="C5" s="41" t="s">
        <v>377</v>
      </c>
      <c r="D5" s="41" t="s">
        <v>378</v>
      </c>
      <c r="E5" s="41" t="s">
        <v>379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19.5" customHeight="1">
      <c r="A6" s="38"/>
      <c r="B6" s="40" t="s">
        <v>5</v>
      </c>
      <c r="C6" s="41" t="s">
        <v>380</v>
      </c>
      <c r="D6" s="41"/>
      <c r="E6" s="41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ht="19.5" customHeight="1">
      <c r="A7" s="38"/>
      <c r="B7" s="40" t="s">
        <v>6</v>
      </c>
      <c r="C7" s="41" t="s">
        <v>381</v>
      </c>
      <c r="D7" s="41"/>
      <c r="E7" s="41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19.5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ht="19.5" customHeight="1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9.5" customHeight="1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9.5" customHeight="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ht="19.5" customHeight="1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19.5" customHeight="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19.5" customHeight="1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19.5" customHeight="1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9.5" customHeight="1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19.5" customHeigh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19.5" customHeight="1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9.5" customHeight="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9.5" customHeight="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9.5" customHeight="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9.5" customHeight="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19.5" customHeight="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19.5" customHeight="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19.5" customHeight="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19.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19.5" customHeight="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19.5" customHeight="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9.5" customHeight="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19.5" customHeight="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19.5" customHeight="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19.5" customHeight="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ht="19.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ht="19.5" customHeigh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ht="19.5" customHeigh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19.5" customHeigh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9.5" customHeigh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9.5" customHeigh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19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19.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9.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9.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9.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9.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9.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9.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9.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9.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9.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9.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9.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9.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9.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9.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9.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9.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9.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9.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9.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9.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19.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19.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19.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9.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9.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9.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9.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9.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9.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9.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9.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9.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9.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9.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9.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9.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9.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9.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9.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9.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9.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9.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9.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9.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9.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9.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9.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9.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9.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9.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9.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9.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9.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9.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9.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9.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9.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9.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9.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9.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9.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9.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9.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9.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9.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9.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9.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9.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9.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9.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9.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9.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9.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9.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9.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9.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9.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9.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9.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9.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9.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9.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9.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9.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9.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9.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9.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9.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9.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9.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9.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9.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9.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9.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9.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9.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9.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9.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9.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9.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9.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9.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9.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9.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9.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9.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9.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9.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9.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9.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9.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9.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9.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9.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9.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9.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9.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9.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9.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9.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9.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9.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9.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9.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9.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9.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9.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9.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9.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9.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9.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9.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9.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9.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9.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9.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9.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9.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9.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9.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9.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9.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9.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9.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9.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9.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9.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9.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9.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9.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9.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9.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9.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9.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9.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9.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9.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9.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9.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9.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9.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9.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9.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9.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9.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9.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9.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9.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9.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9.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9.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9.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9.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9.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9.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9.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9.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9.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9.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9.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9.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9.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9.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9.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9.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9.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9.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9.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9.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9.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9.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9.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9.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9.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9.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9.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9.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9.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9.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9.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9.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9.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9.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9.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9.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9.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9.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9.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9.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9.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9.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9.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9.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9.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9.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9.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9.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9.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9.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9.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9.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9.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9.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9.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9.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9.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9.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9.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9.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9.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9.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9.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9.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9.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9.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9.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9.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9.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9.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9.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9.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9.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9.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9.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9.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9.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9.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9.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9.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9.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9.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9.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9.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9.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9.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9.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9.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9.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9.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9.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9.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9.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9.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9.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9.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9.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9.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9.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9.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9.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9.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9.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9.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9.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9.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9.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9.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9.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9.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9.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9.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9.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9.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9.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9.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9.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9.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9.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9.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9.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9.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9.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9.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9.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9.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9.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9.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9.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9.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9.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9.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9.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9.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9.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9.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9.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9.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9.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9.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9.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9.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9.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9.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9.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9.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9.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9.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9.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9.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9.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9.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9.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9.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9.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9.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9.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9.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9.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9.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9.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9.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9.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9.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9.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9.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9.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9.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9.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9.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9.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9.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9.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9.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9.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9.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9.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9.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9.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9.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9.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9.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9.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9.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9.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9.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9.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9.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9.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9.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9.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9.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9.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9.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9.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9.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9.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9.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9.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9.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9.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9.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9.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9.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9.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9.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9.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9.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9.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9.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9.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9.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9.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9.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9.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9.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9.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9.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9.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9.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9.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9.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9.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9.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9.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9.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9.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9.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9.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9.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9.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9.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9.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9.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9.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9.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9.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9.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9.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9.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9.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9.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9.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9.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9.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9.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9.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9.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9.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9.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9.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9.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9.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9.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9.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9.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9.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9.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9.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9.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9.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9.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9.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9.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9.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9.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9.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9.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9.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9.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9.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9.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9.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9.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9.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9.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9.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9.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9.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9.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9.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9.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9.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9.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9.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9.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9.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9.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9.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9.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9.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9.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9.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9.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9.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9.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9.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9.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9.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9.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9.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9.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9.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9.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9.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9.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9.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9.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9.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9.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9.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9.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9.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9.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9.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9.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9.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9.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9.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9.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9.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9.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9.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9.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9.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9.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9.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9.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9.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9.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9.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9.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9.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9.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9.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9.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9.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9.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9.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9.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9.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9.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9.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9.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9.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9.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9.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9.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9.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9.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9.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9.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9.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9.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9.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9.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9.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9.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9.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9.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9.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9.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9.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9.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9.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9.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9.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9.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9.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9.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9.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9.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9.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9.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9.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9.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9.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9.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9.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9.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9.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9.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9.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9.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9.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9.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9.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9.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9.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9.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9.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9.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9.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9.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9.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9.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9.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9.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9.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9.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9.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9.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9.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9.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9.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9.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9.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9.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9.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9.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9.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9.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9.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9.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9.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9.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9.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9.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9.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9.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9.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9.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9.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9.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9.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9.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9.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9.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9.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9.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9.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9.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9.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9.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9.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9.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9.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9.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9.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9.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9.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9.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9.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9.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9.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9.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9.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9.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9.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9.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9.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9.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9.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9.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9.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9.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9.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9.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9.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9.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9.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9.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9.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9.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9.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9.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9.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9.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9.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9.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9.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9.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9.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9.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9.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9.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9.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9.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9.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9.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9.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9.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9.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9.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9.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9.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9.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9.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9.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9.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9.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9.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9.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9.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9.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9.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9.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9.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9.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9.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9.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9.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9.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9.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9.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9.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9.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9.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9.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9.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9.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9.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9.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9.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9.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9.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9.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9.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9.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9.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9.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9.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9.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9.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9.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9.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9.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9.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9.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9.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9.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9.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9.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9.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9.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9.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9.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9.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9.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9.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9.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9.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9.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9.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9.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9.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9.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9.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9.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9.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9.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9.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9.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9.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9.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9.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9.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9.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9.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9.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9.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9.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9.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9.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9.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9.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9.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9.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9.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9.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9.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9.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9.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9.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9.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9.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9.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9.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9.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9.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9.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9.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9.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9.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9.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9.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9.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9.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9.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9.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9.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9.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9.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9.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9.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9.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9.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9.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9.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9.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9.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9.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9.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9.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9.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9.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9.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9.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9.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9.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9.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9.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9.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9.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9.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9.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9.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9.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9.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9.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9.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9.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9.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9.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9.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9.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9.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9.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9.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9.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9.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9.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9.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9.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9.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9.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9.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9.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9.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9.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9.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9.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9.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9.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9.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9.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9.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9.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9.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9.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9.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9.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9.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9.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9.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9.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9.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9.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9.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9.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9.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9.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9.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9.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9.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9.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9.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9.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9.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9.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9.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9.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9.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9.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9.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9.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9.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9.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9.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9.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9.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9.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9.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9.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9.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9.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9.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9.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9.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9.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9.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9.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9.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9.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9.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9.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9.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9.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9.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9.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9.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9.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9.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9.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9.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9.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9.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9.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9.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9.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9.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9.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9.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9.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9.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9.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9.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9.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9.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9.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9.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9.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9.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9.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9.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9.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9.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9.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9.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9.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9.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9.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9.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9.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9.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9.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9.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9.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9.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9.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9.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9.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9.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9.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9.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9.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9.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9.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9.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9.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9.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9.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9.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9.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9.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9.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9.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9.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9.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9.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9.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9.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9.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9.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9.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9.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9.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9.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9.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9.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9.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9.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9.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9.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9.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9.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9.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9.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9.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9.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9.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9.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9.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9.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9.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9.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9.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9.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9.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9.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9.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rintOptions/>
  <pageMargins bottom="0.75" footer="0.0" header="0.0" left="0.7" right="0.7" top="0.75"/>
  <pageSetup orientation="landscape"/>
  <drawing r:id="rId1"/>
</worksheet>
</file>