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eanmichel.girard@bnc.ca/Projects/Demos/terragrunt-demo/3-features/functions/config/"/>
    </mc:Choice>
  </mc:AlternateContent>
  <xr:revisionPtr revIDLastSave="0" documentId="13_ncr:1_{8FDFA009-7E08-DB45-8529-EE3892ADDF96}" xr6:coauthVersionLast="47" xr6:coauthVersionMax="47" xr10:uidLastSave="{00000000-0000-0000-0000-000000000000}"/>
  <bookViews>
    <workbookView xWindow="30520" yWindow="2020" windowWidth="20680" windowHeight="13060" xr2:uid="{00000000-000D-0000-FFFF-FFFF00000000}"/>
  </bookViews>
  <sheets>
    <sheet name="Networks" sheetId="4" r:id="rId1"/>
    <sheet name="Endpoints" sheetId="5" r:id="rId2"/>
    <sheet name="Locations" sheetId="2" r:id="rId3"/>
    <sheet name="Configs" sheetId="1" r:id="rId4"/>
  </sheets>
  <definedNames>
    <definedName name="ExternalData_1" localSheetId="1" hidden="1">Endpoints!$A$1:$J$67</definedName>
    <definedName name="ExternalData_1" localSheetId="2" hidden="1">Locations!$R$1:$T$80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mport locations_063512a8-4b37-499a-b111-728ce722190e" name="Import locations" connection="Query - Import loca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C2" i="4"/>
  <c r="C10" i="4"/>
  <c r="C6" i="4"/>
  <c r="C5" i="4"/>
  <c r="C11" i="4"/>
  <c r="C16" i="4"/>
  <c r="C18" i="4"/>
  <c r="C17" i="4"/>
  <c r="C20" i="4"/>
  <c r="C19" i="4"/>
  <c r="C24" i="4"/>
  <c r="C23" i="4"/>
  <c r="C30" i="4"/>
  <c r="C29" i="4"/>
  <c r="C32" i="4"/>
  <c r="C31" i="4"/>
  <c r="C38" i="4"/>
  <c r="C37" i="4"/>
  <c r="C41" i="4"/>
  <c r="C40" i="4"/>
  <c r="C45" i="4"/>
  <c r="C44" i="4"/>
  <c r="C47" i="4"/>
  <c r="C52" i="4"/>
  <c r="C55" i="4"/>
  <c r="C54" i="4"/>
  <c r="C57" i="4"/>
  <c r="C56" i="4"/>
  <c r="C61" i="4"/>
  <c r="C60" i="4"/>
  <c r="C67" i="4"/>
  <c r="C66" i="4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J21" i="2"/>
  <c r="J12" i="2"/>
  <c r="J11" i="2"/>
  <c r="J10" i="2"/>
  <c r="J9" i="2"/>
  <c r="J8" i="2"/>
  <c r="J7" i="2"/>
  <c r="J6" i="2"/>
  <c r="J5" i="2"/>
  <c r="J4" i="2"/>
  <c r="J3" i="2"/>
  <c r="J2" i="2"/>
  <c r="J15" i="2"/>
  <c r="J18" i="2"/>
  <c r="J14" i="2"/>
  <c r="J13" i="2"/>
  <c r="J17" i="2"/>
  <c r="J16" i="2"/>
  <c r="J20" i="2"/>
  <c r="J19" i="2"/>
  <c r="J22" i="2"/>
  <c r="J25" i="2"/>
  <c r="J24" i="2"/>
  <c r="J23" i="2"/>
  <c r="J26" i="2"/>
  <c r="J27" i="2"/>
  <c r="J30" i="2"/>
  <c r="J29" i="2"/>
  <c r="J28" i="2"/>
  <c r="J33" i="2"/>
  <c r="J32" i="2"/>
  <c r="J31" i="2"/>
  <c r="J35" i="2"/>
  <c r="J34" i="2"/>
  <c r="J38" i="2"/>
  <c r="J37" i="2"/>
  <c r="J36" i="2"/>
  <c r="J42" i="2"/>
  <c r="J41" i="2"/>
  <c r="J40" i="2"/>
  <c r="J39" i="2"/>
  <c r="J45" i="2"/>
  <c r="J44" i="2"/>
  <c r="J43" i="2"/>
  <c r="J48" i="2"/>
  <c r="J47" i="2"/>
  <c r="J46" i="2"/>
  <c r="J51" i="2"/>
  <c r="J50" i="2"/>
  <c r="J49" i="2"/>
  <c r="J54" i="2"/>
  <c r="J53" i="2"/>
  <c r="J52" i="2"/>
  <c r="J57" i="2"/>
  <c r="J56" i="2"/>
  <c r="J55" i="2"/>
  <c r="J62" i="2"/>
  <c r="J61" i="2"/>
  <c r="J60" i="2"/>
  <c r="J59" i="2"/>
  <c r="J58" i="2"/>
  <c r="J66" i="2"/>
  <c r="J65" i="2"/>
  <c r="J63" i="2"/>
  <c r="J64" i="2"/>
  <c r="H16" i="1"/>
  <c r="H15" i="1"/>
  <c r="H14" i="1"/>
  <c r="H13" i="1"/>
  <c r="H12" i="1"/>
  <c r="H11" i="1"/>
  <c r="H4" i="1"/>
  <c r="H5" i="1"/>
  <c r="H6" i="1"/>
  <c r="H7" i="1"/>
  <c r="H10" i="1"/>
  <c r="H8" i="1"/>
  <c r="H9" i="1"/>
  <c r="H3" i="1"/>
  <c r="H2" i="1"/>
  <c r="D2" i="1"/>
  <c r="D3" i="1"/>
  <c r="C43" i="4"/>
  <c r="C64" i="4"/>
  <c r="C65" i="4"/>
  <c r="C59" i="4"/>
  <c r="C62" i="4"/>
  <c r="C63" i="4"/>
  <c r="C58" i="4"/>
  <c r="C53" i="4"/>
  <c r="C50" i="4"/>
  <c r="C51" i="4"/>
  <c r="C48" i="4"/>
  <c r="C49" i="4"/>
  <c r="C46" i="4"/>
  <c r="C39" i="4"/>
  <c r="C42" i="4"/>
  <c r="C36" i="4"/>
  <c r="C34" i="4"/>
  <c r="C35" i="4"/>
  <c r="C33" i="4"/>
  <c r="C28" i="4"/>
  <c r="C27" i="4"/>
  <c r="C26" i="4"/>
  <c r="C25" i="4"/>
  <c r="C22" i="4"/>
  <c r="C21" i="4"/>
  <c r="C14" i="4"/>
  <c r="C13" i="4"/>
  <c r="C15" i="4"/>
  <c r="C12" i="4"/>
  <c r="C4" i="4"/>
  <c r="C7" i="4"/>
  <c r="C9" i="4"/>
  <c r="C3" i="4"/>
  <c r="C8" i="4"/>
  <c r="B2" i="1" a="1"/>
  <c r="B2" i="1" s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6EB07-B057-4540-989E-573894F679F3}" keepAlive="1" name="ModelConnection_ExternalData_1" description="Data Model" type="5" refreshedVersion="8" minRefreshableVersion="5" saveData="1">
    <dbPr connection="Data Model Connection" command="Import loca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EADFEEC-E845-4666-B3AC-8A962EDAA3C5}" keepAlive="1" name="Query - Continents" description="Connection to the 'Continents' query in the workbook." type="5" refreshedVersion="8" background="1" saveData="1">
    <dbPr connection="Provider=Microsoft.Mashup.OleDb.1;Data Source=$Workbook$;Location=Continents;Extended Properties=&quot;&quot;" command="SELECT * FROM [Continents]"/>
  </connection>
  <connection id="3" xr16:uid="{CF887FB2-7E78-46B1-B854-83E27A901EAF}" keepAlive="1" name="Query - Import" description="Connection to the 'Import' query in the workbook." type="5" refreshedVersion="0" background="1">
    <dbPr connection="Provider=Microsoft.Mashup.OleDb.1;Data Source=$Workbook$;Location=Import;Extended Properties=&quot;&quot;" command="SELECT * FROM [Import]"/>
  </connection>
  <connection id="4" xr16:uid="{0BF5C98C-FC5A-46A1-94A3-9A9267638CD2}" name="Query - Import locations" description="Connection to the 'Import locations' query in the workbook." type="100" refreshedVersion="8" minRefreshableVersion="5">
    <extLst>
      <ext xmlns:x15="http://schemas.microsoft.com/office/spreadsheetml/2010/11/main" uri="{DE250136-89BD-433C-8126-D09CA5730AF9}">
        <x15:connection id="5f080690-e054-4262-91b1-910fd2cb04fd"/>
      </ext>
    </extLst>
  </connection>
  <connection id="5" xr16:uid="{FA853E02-8D6C-405C-8C8B-53EAAE9E275F}" keepAlive="1" name="Query - LookupImport" description="Connection to the 'LookupImport' query in the workbook." type="5" refreshedVersion="0" background="1">
    <dbPr connection="Provider=Microsoft.Mashup.OleDb.1;Data Source=$Workbook$;Location=LookupImport;Extended Properties=&quot;&quot;" command="SELECT * FROM [LookupImport]"/>
  </connection>
  <connection id="6" xr16:uid="{9180D13A-6644-440A-82D2-F79139D8B23F}" keepAlive="1" name="Query - Regions" description="Connection to the 'Regions' query in the workbook." type="5" refreshedVersion="8" background="1" saveData="1">
    <dbPr connection="Provider=Microsoft.Mashup.OleDb.1;Data Source=$Workbook$;Location=Regions;Extended Properties=&quot;&quot;" command="SELECT * FROM [Regions]"/>
  </connection>
  <connection id="7" xr16:uid="{1055309F-D5F9-43E9-ACB0-AEBF12627206}" odcFile="C:\Users\JeanM\OneDrive\Documents\My Data Sources\ThisWorkbookDataModel.odc" keepAlive="1" name="ThisWorkbookDataModel" description="Data Model" type="5" refreshedVersion="8" minRefreshableVersion="5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<sst xmlns="http://schemas.openxmlformats.org/spreadsheetml/2006/main" count="821" uniqueCount="360">
  <si>
    <t>root</t>
  </si>
  <si>
    <t>Name</t>
  </si>
  <si>
    <t>Relative</t>
  </si>
  <si>
    <t>Resolved</t>
  </si>
  <si>
    <t>DisplayName</t>
  </si>
  <si>
    <t>RegionName</t>
  </si>
  <si>
    <t>East US</t>
  </si>
  <si>
    <t>eastus</t>
  </si>
  <si>
    <t>(US) East US</t>
  </si>
  <si>
    <t>East US 2</t>
  </si>
  <si>
    <t>eastus2</t>
  </si>
  <si>
    <t>(US) East US 2</t>
  </si>
  <si>
    <t>South Central US</t>
  </si>
  <si>
    <t>southcentralus</t>
  </si>
  <si>
    <t>(US) South Central US</t>
  </si>
  <si>
    <t>West US 2</t>
  </si>
  <si>
    <t>westus2</t>
  </si>
  <si>
    <t>(US) West US 2</t>
  </si>
  <si>
    <t>West US 3</t>
  </si>
  <si>
    <t>westus3</t>
  </si>
  <si>
    <t>(US) West US 3</t>
  </si>
  <si>
    <t>Australia East</t>
  </si>
  <si>
    <t>australiaeast</t>
  </si>
  <si>
    <t>(Asia Pacific) Australia East</t>
  </si>
  <si>
    <t>Southeast Asia</t>
  </si>
  <si>
    <t>southeastasia</t>
  </si>
  <si>
    <t>(Asia Pacific) Southeast Asia</t>
  </si>
  <si>
    <t>North Europe</t>
  </si>
  <si>
    <t>northeurope</t>
  </si>
  <si>
    <t>(Europe) North Europe</t>
  </si>
  <si>
    <t>Sweden Central</t>
  </si>
  <si>
    <t>swedencentral</t>
  </si>
  <si>
    <t>(Europe) Sweden Central</t>
  </si>
  <si>
    <t>UK South</t>
  </si>
  <si>
    <t>uksouth</t>
  </si>
  <si>
    <t>(Europe) UK South</t>
  </si>
  <si>
    <t>West Europe</t>
  </si>
  <si>
    <t>westeurope</t>
  </si>
  <si>
    <t>(Europe) West Europe</t>
  </si>
  <si>
    <t>Central US</t>
  </si>
  <si>
    <t>centralus</t>
  </si>
  <si>
    <t>(US) Central US</t>
  </si>
  <si>
    <t>South Africa North</t>
  </si>
  <si>
    <t>southafricanorth</t>
  </si>
  <si>
    <t>(Africa) South Africa North</t>
  </si>
  <si>
    <t>Central India</t>
  </si>
  <si>
    <t>centralindia</t>
  </si>
  <si>
    <t>(Asia Pacific) Central India</t>
  </si>
  <si>
    <t>East Asia</t>
  </si>
  <si>
    <t>eastasia</t>
  </si>
  <si>
    <t>(Asia Pacific) East Asia</t>
  </si>
  <si>
    <t>Japan East</t>
  </si>
  <si>
    <t>japaneast</t>
  </si>
  <si>
    <t>(Asia Pacific) Japan East</t>
  </si>
  <si>
    <t>Korea Central</t>
  </si>
  <si>
    <t>koreacentral</t>
  </si>
  <si>
    <t>(Asia Pacific) Korea Central</t>
  </si>
  <si>
    <t>Canada Central</t>
  </si>
  <si>
    <t>canadacentral</t>
  </si>
  <si>
    <t>(Canada) Canada Central</t>
  </si>
  <si>
    <t>France Central</t>
  </si>
  <si>
    <t>francecentral</t>
  </si>
  <si>
    <t>(Europe) France Central</t>
  </si>
  <si>
    <t>Germany West Central</t>
  </si>
  <si>
    <t>germanywestcentral</t>
  </si>
  <si>
    <t>(Europe) Germany West Central</t>
  </si>
  <si>
    <t>Norway East</t>
  </si>
  <si>
    <t>norwayeast</t>
  </si>
  <si>
    <t>(Europe) Norway East</t>
  </si>
  <si>
    <t>Switzerland North</t>
  </si>
  <si>
    <t>switzerlandnorth</t>
  </si>
  <si>
    <t>(Europe) Switzerland North</t>
  </si>
  <si>
    <t>UAE North</t>
  </si>
  <si>
    <t>uaenorth</t>
  </si>
  <si>
    <t>(Middle East) UAE North</t>
  </si>
  <si>
    <t>Brazil South</t>
  </si>
  <si>
    <t>brazilsouth</t>
  </si>
  <si>
    <t>(South America) Brazil South</t>
  </si>
  <si>
    <t>East US 2 EUAP</t>
  </si>
  <si>
    <t>eastus2euap</t>
  </si>
  <si>
    <t>(US) East US 2 EUAP</t>
  </si>
  <si>
    <t>Qatar Central</t>
  </si>
  <si>
    <t>qatarcentral</t>
  </si>
  <si>
    <t>(Middle East) Qatar Central</t>
  </si>
  <si>
    <t>Central US (Stage)</t>
  </si>
  <si>
    <t>centralusstage</t>
  </si>
  <si>
    <t>(US) Central US (Stage)</t>
  </si>
  <si>
    <t>East US (Stage)</t>
  </si>
  <si>
    <t>eastusstage</t>
  </si>
  <si>
    <t>(US) East US (Stage)</t>
  </si>
  <si>
    <t>East US 2 (Stage)</t>
  </si>
  <si>
    <t>eastus2stage</t>
  </si>
  <si>
    <t>(US) East US 2 (Stage)</t>
  </si>
  <si>
    <t>North Central US (Stage)</t>
  </si>
  <si>
    <t>northcentralusstage</t>
  </si>
  <si>
    <t>(US) North Central US (Stage)</t>
  </si>
  <si>
    <t>South Central US (Stage)</t>
  </si>
  <si>
    <t>southcentralusstage</t>
  </si>
  <si>
    <t>(US) South Central US (Stage)</t>
  </si>
  <si>
    <t>West US (Stage)</t>
  </si>
  <si>
    <t>westusstage</t>
  </si>
  <si>
    <t>(US) West US (Stage)</t>
  </si>
  <si>
    <t>West US 2 (Stage)</t>
  </si>
  <si>
    <t>westus2stage</t>
  </si>
  <si>
    <t>(US) West US 2 (Stage)</t>
  </si>
  <si>
    <t>Asia</t>
  </si>
  <si>
    <t>asia</t>
  </si>
  <si>
    <t>Asia Pacific</t>
  </si>
  <si>
    <t>asiapacific</t>
  </si>
  <si>
    <t>Australia</t>
  </si>
  <si>
    <t>australia</t>
  </si>
  <si>
    <t>Brazil</t>
  </si>
  <si>
    <t>brazil</t>
  </si>
  <si>
    <t>Canada</t>
  </si>
  <si>
    <t>canada</t>
  </si>
  <si>
    <t>Europe</t>
  </si>
  <si>
    <t>europe</t>
  </si>
  <si>
    <t>France</t>
  </si>
  <si>
    <t>france</t>
  </si>
  <si>
    <t>Germany</t>
  </si>
  <si>
    <t>germany</t>
  </si>
  <si>
    <t>Global</t>
  </si>
  <si>
    <t>global</t>
  </si>
  <si>
    <t>India</t>
  </si>
  <si>
    <t>india</t>
  </si>
  <si>
    <t>Japan</t>
  </si>
  <si>
    <t>japan</t>
  </si>
  <si>
    <t>Korea</t>
  </si>
  <si>
    <t>korea</t>
  </si>
  <si>
    <t>Norway</t>
  </si>
  <si>
    <t>norway</t>
  </si>
  <si>
    <t>Singapore</t>
  </si>
  <si>
    <t>singapore</t>
  </si>
  <si>
    <t>South Africa</t>
  </si>
  <si>
    <t>southafrica</t>
  </si>
  <si>
    <t>Switzerland</t>
  </si>
  <si>
    <t>switzerland</t>
  </si>
  <si>
    <t>United Arab Emirates</t>
  </si>
  <si>
    <t>uae</t>
  </si>
  <si>
    <t>United Kingdom</t>
  </si>
  <si>
    <t>uk</t>
  </si>
  <si>
    <t>United States</t>
  </si>
  <si>
    <t>unitedstates</t>
  </si>
  <si>
    <t>United States EUAP</t>
  </si>
  <si>
    <t>unitedstateseuap</t>
  </si>
  <si>
    <t>East Asia (Stage)</t>
  </si>
  <si>
    <t>eastasiastage</t>
  </si>
  <si>
    <t>(Asia Pacific) East Asia (Stage)</t>
  </si>
  <si>
    <t>Southeast Asia (Stage)</t>
  </si>
  <si>
    <t>southeastasiastage</t>
  </si>
  <si>
    <t>(Asia Pacific) Southeast Asia (Stage)</t>
  </si>
  <si>
    <t>East US STG</t>
  </si>
  <si>
    <t>eastusstg</t>
  </si>
  <si>
    <t>(US) East US STG</t>
  </si>
  <si>
    <t>South Central US STG</t>
  </si>
  <si>
    <t>southcentralusstg</t>
  </si>
  <si>
    <t>(US) South Central US STG</t>
  </si>
  <si>
    <t>North Central US</t>
  </si>
  <si>
    <t>northcentralus</t>
  </si>
  <si>
    <t>(US) North Central US</t>
  </si>
  <si>
    <t>West US</t>
  </si>
  <si>
    <t>westus</t>
  </si>
  <si>
    <t>(US) West US</t>
  </si>
  <si>
    <t>Jio India West</t>
  </si>
  <si>
    <t>jioindiawest</t>
  </si>
  <si>
    <t>(Asia Pacific) Jio India West</t>
  </si>
  <si>
    <t>Central US EUAP</t>
  </si>
  <si>
    <t>centraluseuap</t>
  </si>
  <si>
    <t>(US) Central US EUAP</t>
  </si>
  <si>
    <t>West Central US</t>
  </si>
  <si>
    <t>westcentralus</t>
  </si>
  <si>
    <t>(US) West Central US</t>
  </si>
  <si>
    <t>South Africa West</t>
  </si>
  <si>
    <t>southafricawest</t>
  </si>
  <si>
    <t>(Africa) South Africa West</t>
  </si>
  <si>
    <t>Australia Central</t>
  </si>
  <si>
    <t>australiacentral</t>
  </si>
  <si>
    <t>(Asia Pacific) Australia Central</t>
  </si>
  <si>
    <t>Australia Central 2</t>
  </si>
  <si>
    <t>australiacentral2</t>
  </si>
  <si>
    <t>(Asia Pacific) Australia Central 2</t>
  </si>
  <si>
    <t>Australia Southeast</t>
  </si>
  <si>
    <t>australiasoutheast</t>
  </si>
  <si>
    <t>(Asia Pacific) Australia Southeast</t>
  </si>
  <si>
    <t>Japan West</t>
  </si>
  <si>
    <t>japanwest</t>
  </si>
  <si>
    <t>(Asia Pacific) Japan West</t>
  </si>
  <si>
    <t>Jio India Central</t>
  </si>
  <si>
    <t>jioindiacentral</t>
  </si>
  <si>
    <t>(Asia Pacific) Jio India Central</t>
  </si>
  <si>
    <t>Korea South</t>
  </si>
  <si>
    <t>koreasouth</t>
  </si>
  <si>
    <t>(Asia Pacific) Korea South</t>
  </si>
  <si>
    <t>South India</t>
  </si>
  <si>
    <t>southindia</t>
  </si>
  <si>
    <t>(Asia Pacific) South India</t>
  </si>
  <si>
    <t>West India</t>
  </si>
  <si>
    <t>westindia</t>
  </si>
  <si>
    <t>(Asia Pacific) West India</t>
  </si>
  <si>
    <t>Canada East</t>
  </si>
  <si>
    <t>canadaeast</t>
  </si>
  <si>
    <t>(Canada) Canada East</t>
  </si>
  <si>
    <t>France South</t>
  </si>
  <si>
    <t>francesouth</t>
  </si>
  <si>
    <t>(Europe) France South</t>
  </si>
  <si>
    <t>Germany North</t>
  </si>
  <si>
    <t>germanynorth</t>
  </si>
  <si>
    <t>(Europe) Germany North</t>
  </si>
  <si>
    <t>Norway West</t>
  </si>
  <si>
    <t>norwaywest</t>
  </si>
  <si>
    <t>(Europe) Norway West</t>
  </si>
  <si>
    <t>Switzerland West</t>
  </si>
  <si>
    <t>switzerlandwest</t>
  </si>
  <si>
    <t>(Europe) Switzerland West</t>
  </si>
  <si>
    <t>UK West</t>
  </si>
  <si>
    <t>ukwest</t>
  </si>
  <si>
    <t>(Europe) UK West</t>
  </si>
  <si>
    <t>UAE Central</t>
  </si>
  <si>
    <t>uaecentral</t>
  </si>
  <si>
    <t>(Middle East) UAE Central</t>
  </si>
  <si>
    <t>Brazil Southeast</t>
  </si>
  <si>
    <t>brazilsoutheast</t>
  </si>
  <si>
    <t>(South America) Brazil Southeast</t>
  </si>
  <si>
    <t>Azure</t>
  </si>
  <si>
    <t>Region</t>
  </si>
  <si>
    <t>AWS</t>
  </si>
  <si>
    <t>GCP</t>
  </si>
  <si>
    <t>Country</t>
  </si>
  <si>
    <t>us</t>
  </si>
  <si>
    <t>Division</t>
  </si>
  <si>
    <t>sweden</t>
  </si>
  <si>
    <t>africa</t>
  </si>
  <si>
    <t>qatar</t>
  </si>
  <si>
    <t>asia pacific</t>
  </si>
  <si>
    <t>united arab emirates</t>
  </si>
  <si>
    <t>united kingdom</t>
  </si>
  <si>
    <t>jio india</t>
  </si>
  <si>
    <t>us euap</t>
  </si>
  <si>
    <t>east</t>
  </si>
  <si>
    <t>southcentral</t>
  </si>
  <si>
    <t>north</t>
  </si>
  <si>
    <t>central</t>
  </si>
  <si>
    <t>south</t>
  </si>
  <si>
    <t>west</t>
  </si>
  <si>
    <t>westcentral</t>
  </si>
  <si>
    <t/>
  </si>
  <si>
    <t>northcentral</t>
  </si>
  <si>
    <t>east2</t>
  </si>
  <si>
    <t>southeast</t>
  </si>
  <si>
    <t>west2</t>
  </si>
  <si>
    <t>central2</t>
  </si>
  <si>
    <t>west3</t>
  </si>
  <si>
    <t>east2-euap</t>
  </si>
  <si>
    <t>Private DNS</t>
  </si>
  <si>
    <t>Number</t>
  </si>
  <si>
    <t>Default</t>
  </si>
  <si>
    <t>Public</t>
  </si>
  <si>
    <t>Private</t>
  </si>
  <si>
    <t xml:space="preserve"> </t>
  </si>
  <si>
    <t>Mask</t>
  </si>
  <si>
    <t>\24</t>
  </si>
  <si>
    <t>\22</t>
  </si>
  <si>
    <t>\23</t>
  </si>
  <si>
    <t>\29</t>
  </si>
  <si>
    <t>\30</t>
  </si>
  <si>
    <t>Ips</t>
  </si>
  <si>
    <t>Usable</t>
  </si>
  <si>
    <t>\25</t>
  </si>
  <si>
    <t>\26</t>
  </si>
  <si>
    <t>\27</t>
  </si>
  <si>
    <t>\28</t>
  </si>
  <si>
    <t>\21</t>
  </si>
  <si>
    <t>\20</t>
  </si>
  <si>
    <t>\18</t>
  </si>
  <si>
    <t>\17</t>
  </si>
  <si>
    <t>\19</t>
  </si>
  <si>
    <t>\16</t>
  </si>
  <si>
    <t>Parent</t>
  </si>
  <si>
    <t>north-america</t>
  </si>
  <si>
    <t>Continent</t>
  </si>
  <si>
    <t>Deployment</t>
  </si>
  <si>
    <t>full</t>
  </si>
  <si>
    <t>Primary</t>
  </si>
  <si>
    <t>us-east</t>
  </si>
  <si>
    <t>Full</t>
  </si>
  <si>
    <t>Africa</t>
  </si>
  <si>
    <t>North America</t>
  </si>
  <si>
    <t>South America</t>
  </si>
  <si>
    <t>Identifier</t>
  </si>
  <si>
    <t>south-america</t>
  </si>
  <si>
    <t>us-westcentral</t>
  </si>
  <si>
    <t>us-west3</t>
  </si>
  <si>
    <t>us-west2</t>
  </si>
  <si>
    <t>us-west</t>
  </si>
  <si>
    <t>us-southcentral</t>
  </si>
  <si>
    <t>us-northcentral</t>
  </si>
  <si>
    <t>us-east2-euap</t>
  </si>
  <si>
    <t>us-east2</t>
  </si>
  <si>
    <t>us-central</t>
  </si>
  <si>
    <t>us-euap-central</t>
  </si>
  <si>
    <t>united-kingdom</t>
  </si>
  <si>
    <t>united-arab-emirates</t>
  </si>
  <si>
    <t>uk-west</t>
  </si>
  <si>
    <t>uk-south</t>
  </si>
  <si>
    <t>uae-north</t>
  </si>
  <si>
    <t>uae-central</t>
  </si>
  <si>
    <t>switzerland-west</t>
  </si>
  <si>
    <t>switzerland-north</t>
  </si>
  <si>
    <t>sweden-central</t>
  </si>
  <si>
    <t>southafrica-west</t>
  </si>
  <si>
    <t>southafrica-north</t>
  </si>
  <si>
    <t>qatar-central</t>
  </si>
  <si>
    <t>norway-west</t>
  </si>
  <si>
    <t>norway-east</t>
  </si>
  <si>
    <t>korea-south</t>
  </si>
  <si>
    <t>korea-central</t>
  </si>
  <si>
    <t>jio-india-west</t>
  </si>
  <si>
    <t>jio-india-central</t>
  </si>
  <si>
    <t>japan-west</t>
  </si>
  <si>
    <t>japan-east</t>
  </si>
  <si>
    <t>india-west</t>
  </si>
  <si>
    <t>india-south</t>
  </si>
  <si>
    <t>india-central</t>
  </si>
  <si>
    <t>germany-westcentral</t>
  </si>
  <si>
    <t>germany-north</t>
  </si>
  <si>
    <t>france-south</t>
  </si>
  <si>
    <t>france-central</t>
  </si>
  <si>
    <t>europe-west</t>
  </si>
  <si>
    <t>europe-north</t>
  </si>
  <si>
    <t>canada-east</t>
  </si>
  <si>
    <t>canada-central</t>
  </si>
  <si>
    <t>brazil-southeast</t>
  </si>
  <si>
    <t>brazil-south</t>
  </si>
  <si>
    <t>australia-southeast</t>
  </si>
  <si>
    <t>australia-east</t>
  </si>
  <si>
    <t>australia-central2</t>
  </si>
  <si>
    <t>australia-central</t>
  </si>
  <si>
    <t>asia-southeast</t>
  </si>
  <si>
    <t>asia-east</t>
  </si>
  <si>
    <t>asia-pacific</t>
  </si>
  <si>
    <t>fr</t>
  </si>
  <si>
    <t>ca</t>
  </si>
  <si>
    <t>in</t>
  </si>
  <si>
    <t>gm</t>
  </si>
  <si>
    <t>jp</t>
  </si>
  <si>
    <t>aus</t>
  </si>
  <si>
    <t>sa</t>
  </si>
  <si>
    <t>eu</t>
  </si>
  <si>
    <t>CountryExt</t>
  </si>
  <si>
    <t>ContinentExt</t>
  </si>
  <si>
    <t>GPU Nodes</t>
  </si>
  <si>
    <t>Control Plane</t>
  </si>
  <si>
    <t>GPU Gateway</t>
  </si>
  <si>
    <t>Nodes</t>
  </si>
  <si>
    <t>Virtual Nodes</t>
  </si>
  <si>
    <t>GPU DNS</t>
  </si>
  <si>
    <t xml:space="preserve"> GPU Public</t>
  </si>
  <si>
    <t>VNet-Name</t>
  </si>
  <si>
    <t>config/data/locations.csv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</si>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</sst>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30">
    <dxf>
      <numFmt numFmtId="0" formatCode="General"/>
      <alignment horizontal="right" vertical="bottom" textRotation="0" wrapText="0" indent="1" justifyLastLine="0" shrinkToFit="0" readingOrder="0"/>
    </dxf>
    <dxf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relativeIndent="1" justifyLastLine="0" shrinkToFit="0" readingOrder="0"/>
    </dxf>
    <dxf>
      <numFmt numFmtId="0" formatCode="General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181E988-611E-4053-B936-6566AD7F1D86}" autoFormatId="16" applyNumberFormats="0" applyBorderFormats="0" applyFontFormats="0" applyPatternFormats="0" applyAlignmentFormats="0" applyWidthHeightFormats="0">
  <queryTableRefresh nextId="4">
    <queryTableFields count="3">
      <queryTableField id="1" name="DisplayName" tableColumnId="1"/>
      <queryTableField id="2" name="Name" tableColumnId="2"/>
      <queryTableField id="3" name="RegionName" tableColumnId="3"/>
    </queryTableFields>
  </queryTableRefresh>
  <extLst>
    <ext xmlns:x15="http://schemas.microsoft.com/office/spreadsheetml/2010/11/main" uri="{883FBD77-0823-4a55-B5E3-86C4891E6966}">
      <x15:queryTable sourceDataName="Query - Import locations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42EDC-3B68-426D-8B77-9699177E0AFF}" name="Table5" displayName="Table5" ref="A1:L67" totalsRowShown="0">
  <autoFilter ref="A1:L67" xr:uid="{F3042EDC-3B68-426D-8B77-9699177E0AFF}"/>
  <sortState xmlns:xlrd2="http://schemas.microsoft.com/office/spreadsheetml/2017/richdata2" ref="A2:L67">
    <sortCondition ref="B1:B67"/>
  </sortState>
  <tableColumns count="12">
    <tableColumn id="1" xr3:uid="{654C2704-C3F4-45D9-8D75-1AA84593DBF8}" name="Region"/>
    <tableColumn id="3" xr3:uid="{385178F1-1500-4C85-B5C9-4499F95463B9}" name="Number" dataDxfId="29"/>
    <tableColumn id="2" xr3:uid="{06374F91-F8BF-4F08-B59D-2DBCF4D1CEF0}" name="Private DNS" dataDxfId="28">
      <calculatedColumnFormula>_xlfn.CONCAT(Table5[[#This Row],[Region]], ".3dverse.net")</calculatedColumnFormula>
    </tableColumn>
    <tableColumn id="4" xr3:uid="{36024F8B-8978-473E-8565-016EE4B40FAF}" name="VNet-Name" dataDxfId="27">
      <calculatedColumnFormula>_xlfn.CONCAT("3dverse.", Table5[[#This Row],[Region]])</calculatedColumnFormula>
    </tableColumn>
    <tableColumn id="5" xr3:uid="{CDDFB23C-2C5D-4947-A456-AAF3634AF498}" name="Default" dataDxfId="26">
      <calculatedColumnFormula>_xlfn.CONCAT("10.", "1", ".0.0")</calculatedColumnFormula>
    </tableColumn>
    <tableColumn id="13" xr3:uid="{81BA4D05-21E9-4C1E-A34F-71E118EB783F}" name="Private" dataDxfId="25">
      <calculatedColumnFormula>_xlfn.CONCAT("172.","31",".0",".0")</calculatedColumnFormula>
    </tableColumn>
    <tableColumn id="7" xr3:uid="{73FA302D-2EDE-4A55-AA5C-3B665247510C}" name="Public" dataDxfId="24">
      <calculatedColumnFormula>_xlfn.CONCAT("192.168.","1",".0")</calculatedColumnFormula>
    </tableColumn>
    <tableColumn id="6" xr3:uid="{47A0696D-C833-4897-9242-0974BAF5C24D}" name=" GPU Public" dataDxfId="23">
      <calculatedColumnFormula>_xlfn.CONCAT("192.168.", 200+Table5[[#This Row],[Number]], ".0")</calculatedColumnFormula>
    </tableColumn>
    <tableColumn id="10" xr3:uid="{6869551D-B838-4F19-BB09-7D844414300B}" name="GPU Nodes" dataDxfId="22">
      <calculatedColumnFormula>_xlfn.CONCAT("10.10.", "0", ".0")</calculatedColumnFormula>
    </tableColumn>
    <tableColumn id="11" xr3:uid="{3116B909-B3EA-457A-B938-6C4AEDA52B81}" name="Control Plane" dataDxfId="21">
      <calculatedColumnFormula>_xlfn.CONCAT("10.", 100+Table5[[#This Row],[Number]], ".3.0")</calculatedColumnFormula>
    </tableColumn>
    <tableColumn id="12" xr3:uid="{883726EC-5163-4B29-8252-268B59246A07}" name="Nodes" dataDxfId="20">
      <calculatedColumnFormula>_xlfn.CONCAT("10.", 100+Table5[[#This Row],[Number]], ".10.0")</calculatedColumnFormula>
    </tableColumn>
    <tableColumn id="14" xr3:uid="{85A3F3FF-4FEF-4A33-B093-9308F5F30D1B}" name="Virtual Nodes" dataDxfId="19">
      <calculatedColumnFormula>_xlfn.CONCAT("10.", 100+Table5[[#This Row],[Number]], ".4.0")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4E219C-9F1E-4B0F-A0B5-514F4C9E9013}" name="Table13" displayName="Table13" ref="A1:C67" totalsRowShown="0">
  <autoFilter ref="A1:C67" xr:uid="{A54E219C-9F1E-4B0F-A0B5-514F4C9E9013}"/>
  <tableColumns count="3">
    <tableColumn id="1" xr3:uid="{13F1C27A-4033-43E5-9526-2A7866F807C8}" name="Region" dataDxfId="18"/>
    <tableColumn id="2" xr3:uid="{F259D2FE-C54B-483A-9A20-4F035EA56841}" name="GPU Gateway" dataDxfId="17"/>
    <tableColumn id="3" xr3:uid="{6E14DB71-0D11-4617-803D-2DAF6C176E44}" name="GPU DN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E5254-5BEA-40FE-AE01-BE0F7D390151}" name="Import_locations" displayName="Import_locations" ref="R1:T80" tableType="queryTable" totalsRowShown="0">
  <autoFilter ref="R1:T80" xr:uid="{A17E5254-5BEA-40FE-AE01-BE0F7D390151}"/>
  <tableColumns count="3">
    <tableColumn id="1" xr3:uid="{66655BE6-249B-48FE-A891-F4F24BA72E75}" uniqueName="1" name="DisplayName" queryTableFieldId="1" dataDxfId="15"/>
    <tableColumn id="2" xr3:uid="{70757C18-42AE-4CDA-9099-5FF8CECD1F45}" uniqueName="2" name="Name" queryTableFieldId="2" dataDxfId="14"/>
    <tableColumn id="3" xr3:uid="{E1A1F215-3AA3-4A87-9A80-9BA30C20625C}" uniqueName="3" name="RegionName" queryTableFieldId="3" dataDxfId="13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0C85E-DD17-4D6A-9910-980026BE34D4}" name="Regions" displayName="Regions" ref="F1:P69" totalsRowShown="0">
  <autoFilter ref="F1:P69" xr:uid="{7120C85E-DD17-4D6A-9910-980026BE34D4}"/>
  <sortState xmlns:xlrd2="http://schemas.microsoft.com/office/spreadsheetml/2017/richdata2" ref="F2:P69">
    <sortCondition descending="1" ref="L1:L69"/>
  </sortState>
  <tableColumns count="11">
    <tableColumn id="1" xr3:uid="{38812D62-F4F8-4BAA-BD3D-B6891630FD09}" name="Region" dataDxfId="12"/>
    <tableColumn id="13" xr3:uid="{98037BF3-D957-4CED-B5AD-C83EB10CA12B}" name="ContinentExt" dataDxfId="11">
      <calculatedColumnFormula>_xlfn.IFNA(VLOOKUP(Regions[[#This Row],[Continent]], Continents[[Continent]:[Identifier]], 2, FALSE), "")</calculatedColumnFormula>
    </tableColumn>
    <tableColumn id="12" xr3:uid="{E28D2CA0-1C90-4277-B777-58C183A20DE0}" name="CountryExt"/>
    <tableColumn id="11" xr3:uid="{AC19B9A7-2078-450E-A440-867B52AB3F20}" name="Deployment"/>
    <tableColumn id="8" xr3:uid="{54869413-75CC-45B4-B3B9-A54A60BEA1D0}" name="Parent" dataDxfId="10">
      <calculatedColumnFormula>VLOOKUP(Regions[[#This Row],[Continent]], $A:$D, 1,FALSE )</calculatedColumnFormula>
    </tableColumn>
    <tableColumn id="9" xr3:uid="{73112876-7CA8-488A-890C-6F58911D6821}" name="Continent"/>
    <tableColumn id="5" xr3:uid="{D943AC6C-C033-4014-A0CD-B2C708414813}" name="Country" dataDxfId="9"/>
    <tableColumn id="6" xr3:uid="{856DB0D8-AEDA-4A3A-8CFE-97FB611D7B0E}" name="Division" dataDxfId="8"/>
    <tableColumn id="2" xr3:uid="{13781120-1BF1-4098-BA19-2AA9C66C046E}" name="Azure"/>
    <tableColumn id="3" xr3:uid="{BB3CE896-BB3F-42FE-93DD-4BFDA7F9E8CF}" name="AWS"/>
    <tableColumn id="4" xr3:uid="{039E9AED-F8B7-4AAE-903C-17F070417A0F}" name="GCP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430F33-A6DD-4F0F-90FC-D7008DC88C75}" name="Continents" displayName="Continents" ref="A1:D6" totalsRowShown="0">
  <autoFilter ref="A1:D6" xr:uid="{60430F33-A6DD-4F0F-90FC-D7008DC88C75}"/>
  <sortState xmlns:xlrd2="http://schemas.microsoft.com/office/spreadsheetml/2017/richdata2" ref="A2:D6">
    <sortCondition ref="A1:A6"/>
  </sortState>
  <tableColumns count="4">
    <tableColumn id="1" xr3:uid="{1552ED9B-0B57-4D83-97E8-2BD145CA8C61}" name="Continent" dataDxfId="7"/>
    <tableColumn id="4" xr3:uid="{0D704125-B7F1-48BF-8ED7-C7279BDE467E}" name="Identifier" dataDxfId="6"/>
    <tableColumn id="3" xr3:uid="{2DD0D26F-3ACA-484C-944C-07025A1B3CA3}" name="Primary" dataDxfId="5"/>
    <tableColumn id="2" xr3:uid="{649367D4-B92F-41B5-9CE4-C6B7209B8832}" name="Deployment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90B76-583B-4998-8570-264D5A8CA163}" name="Imports" displayName="Imports" ref="A1:D3" totalsRowShown="0" headerRowDxfId="4">
  <autoFilter ref="A1:D3" xr:uid="{76F90B76-583B-4998-8570-264D5A8CA163}"/>
  <tableColumns count="4">
    <tableColumn id="1" xr3:uid="{690F5AAD-A5D5-487A-9382-492B92A7147E}" name="Name"/>
    <tableColumn id="2" xr3:uid="{3D779A18-29B1-444F-886B-4776EB29AAA3}" name="Relative"/>
    <tableColumn id="3" xr3:uid="{1EE507E9-1FFA-49EE-99ED-64D4058CFBD5}" name="Resolved">
      <calculatedColumnFormula>SUBSTITUTE(_xlfn.CONCAT($B$2, "\", B2), "/", "\")</calculatedColumnFormula>
    </tableColumn>
    <tableColumn id="4" xr3:uid="{FE9ABF6D-14AF-4196-8ED1-B50D228EEBE7}" name=" " dataDxfId="3">
      <calculatedColumnFormula>" "</calculatedColumnFormula>
    </tableColumn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00FC72-438B-4CF7-AF84-AE0982F29412}" name="Masks" displayName="Masks" ref="F1:H16" totalsRowShown="0" headerRowDxfId="2">
  <autoFilter ref="F1:H16" xr:uid="{E700FC72-438B-4CF7-AF84-AE0982F29412}"/>
  <sortState xmlns:xlrd2="http://schemas.microsoft.com/office/spreadsheetml/2017/richdata2" ref="F2:H10">
    <sortCondition descending="1" ref="F1:F10"/>
  </sortState>
  <tableColumns count="3">
    <tableColumn id="1" xr3:uid="{F4382AF8-6859-448F-847E-0B60BE665C78}" name="Mask"/>
    <tableColumn id="2" xr3:uid="{10EF128D-3ED3-4F38-B1F9-5F510BCBAB3B}" name="Ips" dataDxfId="1"/>
    <tableColumn id="3" xr3:uid="{D49FFD19-1CDA-4117-A48C-1817257A2E28}" name="Usable" dataDxfId="0">
      <calculatedColumnFormula>Masks[[#This Row],[Ips]]-2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C4-6D6A-484B-9F7A-D7B1143646B0}">
  <dimension ref="A1:L67"/>
  <sheetViews>
    <sheetView tabSelected="1" topLeftCell="D1" workbookViewId="0">
      <selection activeCell="H8" sqref="H8"/>
    </sheetView>
  </sheetViews>
  <sheetFormatPr baseColWidth="10" defaultColWidth="8.83203125" defaultRowHeight="15" x14ac:dyDescent="0.2"/>
  <cols>
    <col min="1" max="1" width="27.33203125" customWidth="1"/>
    <col min="3" max="4" width="32.5" style="3" customWidth="1"/>
    <col min="5" max="6" width="13" customWidth="1"/>
    <col min="7" max="7" width="15.83203125" customWidth="1"/>
    <col min="8" max="8" width="18.5" customWidth="1"/>
    <col min="9" max="9" width="15.5" customWidth="1"/>
    <col min="10" max="10" width="14.6640625" style="4" customWidth="1"/>
    <col min="11" max="11" width="12.5" style="3" customWidth="1"/>
    <col min="12" max="12" width="19.33203125" style="3" customWidth="1"/>
    <col min="13" max="13" width="34" customWidth="1"/>
    <col min="14" max="14" width="32.6640625" customWidth="1"/>
  </cols>
  <sheetData>
    <row r="1" spans="1:12" x14ac:dyDescent="0.2">
      <c r="A1" t="s">
        <v>224</v>
      </c>
      <c r="B1" s="4" t="s">
        <v>254</v>
      </c>
      <c r="C1" t="s">
        <v>253</v>
      </c>
      <c r="D1" t="s">
        <v>357</v>
      </c>
      <c r="E1" s="3" t="s">
        <v>255</v>
      </c>
      <c r="F1" s="3" t="s">
        <v>257</v>
      </c>
      <c r="G1" s="3" t="s">
        <v>256</v>
      </c>
      <c r="H1" s="3" t="s">
        <v>356</v>
      </c>
      <c r="I1" t="s">
        <v>350</v>
      </c>
      <c r="J1" t="s">
        <v>351</v>
      </c>
      <c r="K1" s="3" t="s">
        <v>353</v>
      </c>
      <c r="L1" s="3" t="s">
        <v>354</v>
      </c>
    </row>
    <row r="2" spans="1:12" x14ac:dyDescent="0.2">
      <c r="A2" t="s">
        <v>283</v>
      </c>
      <c r="B2" s="5">
        <v>1</v>
      </c>
      <c r="C2" t="str">
        <f>_xlfn.CONCAT(Table5[[#This Row],[Region]], ".3dverse.net")</f>
        <v>us-east.3dverse.net</v>
      </c>
      <c r="D2" t="str">
        <f>_xlfn.CONCAT("3dverse.", Table5[[#This Row],[Region]])</f>
        <v>3dverse.us-east</v>
      </c>
      <c r="E2" s="3" t="str">
        <f t="shared" ref="E2:E33" si="0">_xlfn.CONCAT("10.", "1", ".0.0")</f>
        <v>10.1.0.0</v>
      </c>
      <c r="F2" s="3" t="str">
        <f t="shared" ref="F2:F33" si="1">_xlfn.CONCAT("172.","31",".0",".0")</f>
        <v>172.31.0.0</v>
      </c>
      <c r="G2" s="3" t="str">
        <f t="shared" ref="G2:G33" si="2">_xlfn.CONCAT("192.168.","1",".0")</f>
        <v>192.168.1.0</v>
      </c>
      <c r="H2" s="3" t="str">
        <f>_xlfn.CONCAT("192.168.", 200+Table5[[#This Row],[Number]], ".0")</f>
        <v>192.168.201.0</v>
      </c>
      <c r="I2" s="3" t="str">
        <f t="shared" ref="I2:I33" si="3">_xlfn.CONCAT("10.10.", "0", ".0")</f>
        <v>10.10.0.0</v>
      </c>
      <c r="J2" s="3" t="str">
        <f>_xlfn.CONCAT("10.", 100+Table5[[#This Row],[Number]], ".3.0")</f>
        <v>10.101.3.0</v>
      </c>
      <c r="K2" s="3" t="str">
        <f>_xlfn.CONCAT("10.", 100+Table5[[#This Row],[Number]], ".10.0")</f>
        <v>10.101.10.0</v>
      </c>
      <c r="L2" s="3" t="str">
        <f>_xlfn.CONCAT("10.", 100+Table5[[#This Row],[Number]], ".4.0")</f>
        <v>10.101.4.0</v>
      </c>
    </row>
    <row r="3" spans="1:12" x14ac:dyDescent="0.2">
      <c r="A3" t="s">
        <v>298</v>
      </c>
      <c r="B3" s="5">
        <v>2</v>
      </c>
      <c r="C3" t="str">
        <f>_xlfn.CONCAT(Table5[[#This Row],[Region]], ".3dverse.net")</f>
        <v>us-central.3dverse.net</v>
      </c>
      <c r="D3" t="str">
        <f>_xlfn.CONCAT("3dverse.", Table5[[#This Row],[Region]])</f>
        <v>3dverse.us-central</v>
      </c>
      <c r="E3" s="3" t="str">
        <f t="shared" si="0"/>
        <v>10.1.0.0</v>
      </c>
      <c r="F3" s="3" t="str">
        <f t="shared" si="1"/>
        <v>172.31.0.0</v>
      </c>
      <c r="G3" s="3" t="str">
        <f t="shared" si="2"/>
        <v>192.168.1.0</v>
      </c>
      <c r="H3" s="3" t="str">
        <f>_xlfn.CONCAT("192.168.", 200+Table5[[#This Row],[Number]], ".0")</f>
        <v>192.168.202.0</v>
      </c>
      <c r="I3" s="3" t="str">
        <f t="shared" si="3"/>
        <v>10.10.0.0</v>
      </c>
      <c r="J3" s="3" t="str">
        <f>_xlfn.CONCAT("10.", 100+Table5[[#This Row],[Number]], ".3.0")</f>
        <v>10.102.3.0</v>
      </c>
      <c r="K3" s="3" t="str">
        <f>_xlfn.CONCAT("10.", 100+Table5[[#This Row],[Number]], ".10.0")</f>
        <v>10.102.10.0</v>
      </c>
      <c r="L3" s="3" t="str">
        <f>_xlfn.CONCAT("10.", 100+Table5[[#This Row],[Number]], ".4.0")</f>
        <v>10.102.4.0</v>
      </c>
    </row>
    <row r="4" spans="1:12" x14ac:dyDescent="0.2">
      <c r="A4" t="s">
        <v>292</v>
      </c>
      <c r="B4" s="5">
        <v>3</v>
      </c>
      <c r="C4" t="str">
        <f>_xlfn.CONCAT(Table5[[#This Row],[Region]], ".3dverse.net")</f>
        <v>us-west2.3dverse.net</v>
      </c>
      <c r="D4" t="str">
        <f>_xlfn.CONCAT("3dverse.", Table5[[#This Row],[Region]])</f>
        <v>3dverse.us-west2</v>
      </c>
      <c r="E4" s="3" t="str">
        <f t="shared" si="0"/>
        <v>10.1.0.0</v>
      </c>
      <c r="F4" s="3" t="str">
        <f t="shared" si="1"/>
        <v>172.31.0.0</v>
      </c>
      <c r="G4" s="3" t="str">
        <f t="shared" si="2"/>
        <v>192.168.1.0</v>
      </c>
      <c r="H4" s="3" t="str">
        <f>_xlfn.CONCAT("192.168.", 200+Table5[[#This Row],[Number]], ".0")</f>
        <v>192.168.203.0</v>
      </c>
      <c r="I4" s="3" t="str">
        <f t="shared" si="3"/>
        <v>10.10.0.0</v>
      </c>
      <c r="J4" s="3" t="str">
        <f>_xlfn.CONCAT("10.", 100+Table5[[#This Row],[Number]], ".3.0")</f>
        <v>10.103.3.0</v>
      </c>
      <c r="K4" s="3" t="str">
        <f>_xlfn.CONCAT("10.", 100+Table5[[#This Row],[Number]], ".10.0")</f>
        <v>10.103.10.0</v>
      </c>
      <c r="L4" s="3" t="str">
        <f>_xlfn.CONCAT("10.", 100+Table5[[#This Row],[Number]], ".4.0")</f>
        <v>10.103.4.0</v>
      </c>
    </row>
    <row r="5" spans="1:12" x14ac:dyDescent="0.2">
      <c r="A5" t="s">
        <v>293</v>
      </c>
      <c r="B5" s="5">
        <v>4</v>
      </c>
      <c r="C5" t="str">
        <f>_xlfn.CONCAT(Table5[[#This Row],[Region]], ".3dverse.net")</f>
        <v>us-west.3dverse.net</v>
      </c>
      <c r="D5" t="str">
        <f>_xlfn.CONCAT("3dverse.", Table5[[#This Row],[Region]])</f>
        <v>3dverse.us-west</v>
      </c>
      <c r="E5" s="3" t="str">
        <f t="shared" si="0"/>
        <v>10.1.0.0</v>
      </c>
      <c r="F5" s="3" t="str">
        <f t="shared" si="1"/>
        <v>172.31.0.0</v>
      </c>
      <c r="G5" s="3" t="str">
        <f t="shared" si="2"/>
        <v>192.168.1.0</v>
      </c>
      <c r="H5" s="3" t="str">
        <f>_xlfn.CONCAT("192.168.", 200+Table5[[#This Row],[Number]], ".0")</f>
        <v>192.168.204.0</v>
      </c>
      <c r="I5" s="3" t="str">
        <f t="shared" si="3"/>
        <v>10.10.0.0</v>
      </c>
      <c r="J5" s="3" t="str">
        <f>_xlfn.CONCAT("10.", 100+Table5[[#This Row],[Number]], ".3.0")</f>
        <v>10.104.3.0</v>
      </c>
      <c r="K5" s="3" t="str">
        <f>_xlfn.CONCAT("10.", 100+Table5[[#This Row],[Number]], ".10.0")</f>
        <v>10.104.10.0</v>
      </c>
      <c r="L5" s="3" t="str">
        <f>_xlfn.CONCAT("10.", 100+Table5[[#This Row],[Number]], ".4.0")</f>
        <v>10.104.4.0</v>
      </c>
    </row>
    <row r="6" spans="1:12" x14ac:dyDescent="0.2">
      <c r="A6" t="s">
        <v>294</v>
      </c>
      <c r="B6" s="5">
        <v>5</v>
      </c>
      <c r="C6" t="str">
        <f>_xlfn.CONCAT(Table5[[#This Row],[Region]], ".3dverse.net")</f>
        <v>us-southcentral.3dverse.net</v>
      </c>
      <c r="D6" t="str">
        <f>_xlfn.CONCAT("3dverse.", Table5[[#This Row],[Region]])</f>
        <v>3dverse.us-southcentral</v>
      </c>
      <c r="E6" s="3" t="str">
        <f t="shared" si="0"/>
        <v>10.1.0.0</v>
      </c>
      <c r="F6" s="3" t="str">
        <f t="shared" si="1"/>
        <v>172.31.0.0</v>
      </c>
      <c r="G6" s="3" t="str">
        <f t="shared" si="2"/>
        <v>192.168.1.0</v>
      </c>
      <c r="H6" s="3" t="str">
        <f>_xlfn.CONCAT("192.168.", 200+Table5[[#This Row],[Number]], ".0")</f>
        <v>192.168.205.0</v>
      </c>
      <c r="I6" s="3" t="str">
        <f t="shared" si="3"/>
        <v>10.10.0.0</v>
      </c>
      <c r="J6" s="3" t="str">
        <f>_xlfn.CONCAT("10.", 100+Table5[[#This Row],[Number]], ".3.0")</f>
        <v>10.105.3.0</v>
      </c>
      <c r="K6" s="3" t="str">
        <f>_xlfn.CONCAT("10.", 100+Table5[[#This Row],[Number]], ".10.0")</f>
        <v>10.105.10.0</v>
      </c>
      <c r="L6" s="3" t="str">
        <f>_xlfn.CONCAT("10.", 100+Table5[[#This Row],[Number]], ".4.0")</f>
        <v>10.105.4.0</v>
      </c>
    </row>
    <row r="7" spans="1:12" x14ac:dyDescent="0.2">
      <c r="A7" t="s">
        <v>295</v>
      </c>
      <c r="B7" s="5">
        <v>6</v>
      </c>
      <c r="C7" t="str">
        <f>_xlfn.CONCAT(Table5[[#This Row],[Region]], ".3dverse.net")</f>
        <v>us-northcentral.3dverse.net</v>
      </c>
      <c r="D7" t="str">
        <f>_xlfn.CONCAT("3dverse.", Table5[[#This Row],[Region]])</f>
        <v>3dverse.us-northcentral</v>
      </c>
      <c r="E7" s="3" t="str">
        <f t="shared" si="0"/>
        <v>10.1.0.0</v>
      </c>
      <c r="F7" s="3" t="str">
        <f t="shared" si="1"/>
        <v>172.31.0.0</v>
      </c>
      <c r="G7" s="3" t="str">
        <f t="shared" si="2"/>
        <v>192.168.1.0</v>
      </c>
      <c r="H7" s="3" t="str">
        <f>_xlfn.CONCAT("192.168.", 200+Table5[[#This Row],[Number]], ".0")</f>
        <v>192.168.206.0</v>
      </c>
      <c r="I7" s="3" t="str">
        <f t="shared" si="3"/>
        <v>10.10.0.0</v>
      </c>
      <c r="J7" s="3" t="str">
        <f>_xlfn.CONCAT("10.", 100+Table5[[#This Row],[Number]], ".3.0")</f>
        <v>10.106.3.0</v>
      </c>
      <c r="K7" s="3" t="str">
        <f>_xlfn.CONCAT("10.", 100+Table5[[#This Row],[Number]], ".10.0")</f>
        <v>10.106.10.0</v>
      </c>
      <c r="L7" s="3" t="str">
        <f>_xlfn.CONCAT("10.", 100+Table5[[#This Row],[Number]], ".4.0")</f>
        <v>10.106.4.0</v>
      </c>
    </row>
    <row r="8" spans="1:12" x14ac:dyDescent="0.2">
      <c r="A8" t="s">
        <v>299</v>
      </c>
      <c r="B8" s="5">
        <v>7</v>
      </c>
      <c r="C8" t="str">
        <f>_xlfn.CONCAT(Table5[[#This Row],[Region]], ".3dverse.net")</f>
        <v>us-euap-central.3dverse.net</v>
      </c>
      <c r="D8" t="str">
        <f>_xlfn.CONCAT("3dverse.", Table5[[#This Row],[Region]])</f>
        <v>3dverse.us-euap-central</v>
      </c>
      <c r="E8" s="3" t="str">
        <f t="shared" si="0"/>
        <v>10.1.0.0</v>
      </c>
      <c r="F8" s="3" t="str">
        <f t="shared" si="1"/>
        <v>172.31.0.0</v>
      </c>
      <c r="G8" s="3" t="str">
        <f t="shared" si="2"/>
        <v>192.168.1.0</v>
      </c>
      <c r="H8" s="3" t="str">
        <f>_xlfn.CONCAT("192.168.", 200+Table5[[#This Row],[Number]], ".0")</f>
        <v>192.168.207.0</v>
      </c>
      <c r="I8" s="3" t="str">
        <f t="shared" si="3"/>
        <v>10.10.0.0</v>
      </c>
      <c r="J8" s="3" t="str">
        <f>_xlfn.CONCAT("10.", 100+Table5[[#This Row],[Number]], ".3.0")</f>
        <v>10.107.3.0</v>
      </c>
      <c r="K8" s="3" t="str">
        <f>_xlfn.CONCAT("10.", 100+Table5[[#This Row],[Number]], ".10.0")</f>
        <v>10.107.10.0</v>
      </c>
      <c r="L8" s="3" t="str">
        <f>_xlfn.CONCAT("10.", 100+Table5[[#This Row],[Number]], ".4.0")</f>
        <v>10.107.4.0</v>
      </c>
    </row>
    <row r="9" spans="1:12" x14ac:dyDescent="0.2">
      <c r="A9" t="s">
        <v>296</v>
      </c>
      <c r="B9" s="5">
        <v>8</v>
      </c>
      <c r="C9" t="str">
        <f>_xlfn.CONCAT(Table5[[#This Row],[Region]], ".3dverse.net")</f>
        <v>us-east2-euap.3dverse.net</v>
      </c>
      <c r="D9" t="str">
        <f>_xlfn.CONCAT("3dverse.", Table5[[#This Row],[Region]])</f>
        <v>3dverse.us-east2-euap</v>
      </c>
      <c r="E9" s="3" t="str">
        <f t="shared" si="0"/>
        <v>10.1.0.0</v>
      </c>
      <c r="F9" s="3" t="str">
        <f t="shared" si="1"/>
        <v>172.31.0.0</v>
      </c>
      <c r="G9" s="3" t="str">
        <f t="shared" si="2"/>
        <v>192.168.1.0</v>
      </c>
      <c r="H9" s="3" t="str">
        <f>_xlfn.CONCAT("192.168.", 200+Table5[[#This Row],[Number]], ".0")</f>
        <v>192.168.208.0</v>
      </c>
      <c r="I9" s="3" t="str">
        <f t="shared" si="3"/>
        <v>10.10.0.0</v>
      </c>
      <c r="J9" s="3" t="str">
        <f>_xlfn.CONCAT("10.", 100+Table5[[#This Row],[Number]], ".3.0")</f>
        <v>10.108.3.0</v>
      </c>
      <c r="K9" s="3" t="str">
        <f>_xlfn.CONCAT("10.", 100+Table5[[#This Row],[Number]], ".10.0")</f>
        <v>10.108.10.0</v>
      </c>
      <c r="L9" s="3" t="str">
        <f>_xlfn.CONCAT("10.", 100+Table5[[#This Row],[Number]], ".4.0")</f>
        <v>10.108.4.0</v>
      </c>
    </row>
    <row r="10" spans="1:12" x14ac:dyDescent="0.2">
      <c r="A10" t="s">
        <v>297</v>
      </c>
      <c r="B10" s="5">
        <v>9</v>
      </c>
      <c r="C10" t="str">
        <f>_xlfn.CONCAT(Table5[[#This Row],[Region]], ".3dverse.net")</f>
        <v>us-east2.3dverse.net</v>
      </c>
      <c r="D10" t="str">
        <f>_xlfn.CONCAT("3dverse.", Table5[[#This Row],[Region]])</f>
        <v>3dverse.us-east2</v>
      </c>
      <c r="E10" s="3" t="str">
        <f t="shared" si="0"/>
        <v>10.1.0.0</v>
      </c>
      <c r="F10" s="3" t="str">
        <f t="shared" si="1"/>
        <v>172.31.0.0</v>
      </c>
      <c r="G10" s="3" t="str">
        <f t="shared" si="2"/>
        <v>192.168.1.0</v>
      </c>
      <c r="H10" s="3" t="str">
        <f>_xlfn.CONCAT("192.168.", 200+Table5[[#This Row],[Number]], ".0")</f>
        <v>192.168.209.0</v>
      </c>
      <c r="I10" s="3" t="str">
        <f t="shared" si="3"/>
        <v>10.10.0.0</v>
      </c>
      <c r="J10" s="3" t="str">
        <f>_xlfn.CONCAT("10.", 100+Table5[[#This Row],[Number]], ".3.0")</f>
        <v>10.109.3.0</v>
      </c>
      <c r="K10" s="3" t="str">
        <f>_xlfn.CONCAT("10.", 100+Table5[[#This Row],[Number]], ".10.0")</f>
        <v>10.109.10.0</v>
      </c>
      <c r="L10" s="3" t="str">
        <f>_xlfn.CONCAT("10.", 100+Table5[[#This Row],[Number]], ".4.0")</f>
        <v>10.109.4.0</v>
      </c>
    </row>
    <row r="11" spans="1:12" x14ac:dyDescent="0.2">
      <c r="A11" t="s">
        <v>290</v>
      </c>
      <c r="B11" s="5">
        <v>10</v>
      </c>
      <c r="C11" t="str">
        <f>_xlfn.CONCAT(Table5[[#This Row],[Region]], ".3dverse.net")</f>
        <v>us-westcentral.3dverse.net</v>
      </c>
      <c r="D11" t="str">
        <f>_xlfn.CONCAT("3dverse.", Table5[[#This Row],[Region]])</f>
        <v>3dverse.us-westcentral</v>
      </c>
      <c r="E11" s="3" t="str">
        <f t="shared" si="0"/>
        <v>10.1.0.0</v>
      </c>
      <c r="F11" s="3" t="str">
        <f t="shared" si="1"/>
        <v>172.31.0.0</v>
      </c>
      <c r="G11" s="3" t="str">
        <f t="shared" si="2"/>
        <v>192.168.1.0</v>
      </c>
      <c r="H11" s="3" t="str">
        <f>_xlfn.CONCAT("192.168.", 200+Table5[[#This Row],[Number]], ".0")</f>
        <v>192.168.210.0</v>
      </c>
      <c r="I11" s="3" t="str">
        <f t="shared" si="3"/>
        <v>10.10.0.0</v>
      </c>
      <c r="J11" s="3" t="str">
        <f>_xlfn.CONCAT("10.", 100+Table5[[#This Row],[Number]], ".3.0")</f>
        <v>10.110.3.0</v>
      </c>
      <c r="K11" s="3" t="str">
        <f>_xlfn.CONCAT("10.", 100+Table5[[#This Row],[Number]], ".10.0")</f>
        <v>10.110.10.0</v>
      </c>
      <c r="L11" s="3" t="str">
        <f>_xlfn.CONCAT("10.", 100+Table5[[#This Row],[Number]], ".4.0")</f>
        <v>10.110.4.0</v>
      </c>
    </row>
    <row r="12" spans="1:12" x14ac:dyDescent="0.2">
      <c r="A12" t="s">
        <v>291</v>
      </c>
      <c r="B12" s="5">
        <v>11</v>
      </c>
      <c r="C12" t="str">
        <f>_xlfn.CONCAT(Table5[[#This Row],[Region]], ".3dverse.net")</f>
        <v>us-west3.3dverse.net</v>
      </c>
      <c r="D12" t="str">
        <f>_xlfn.CONCAT("3dverse.", Table5[[#This Row],[Region]])</f>
        <v>3dverse.us-west3</v>
      </c>
      <c r="E12" s="3" t="str">
        <f t="shared" si="0"/>
        <v>10.1.0.0</v>
      </c>
      <c r="F12" s="3" t="str">
        <f t="shared" si="1"/>
        <v>172.31.0.0</v>
      </c>
      <c r="G12" s="3" t="str">
        <f t="shared" si="2"/>
        <v>192.168.1.0</v>
      </c>
      <c r="H12" s="3" t="str">
        <f>_xlfn.CONCAT("192.168.", 200+Table5[[#This Row],[Number]], ".0")</f>
        <v>192.168.211.0</v>
      </c>
      <c r="I12" s="3" t="str">
        <f t="shared" si="3"/>
        <v>10.10.0.0</v>
      </c>
      <c r="J12" s="3" t="str">
        <f>_xlfn.CONCAT("10.", 100+Table5[[#This Row],[Number]], ".3.0")</f>
        <v>10.111.3.0</v>
      </c>
      <c r="K12" s="3" t="str">
        <f>_xlfn.CONCAT("10.", 100+Table5[[#This Row],[Number]], ".10.0")</f>
        <v>10.111.10.0</v>
      </c>
      <c r="L12" s="3" t="str">
        <f>_xlfn.CONCAT("10.", 100+Table5[[#This Row],[Number]], ".4.0")</f>
        <v>10.111.4.0</v>
      </c>
    </row>
    <row r="13" spans="1:12" x14ac:dyDescent="0.2">
      <c r="A13" t="s">
        <v>300</v>
      </c>
      <c r="B13" s="5">
        <v>12</v>
      </c>
      <c r="C13" t="str">
        <f>_xlfn.CONCAT(Table5[[#This Row],[Region]], ".3dverse.net")</f>
        <v>united-kingdom.3dverse.net</v>
      </c>
      <c r="D13" t="str">
        <f>_xlfn.CONCAT("3dverse.", Table5[[#This Row],[Region]])</f>
        <v>3dverse.united-kingdom</v>
      </c>
      <c r="E13" s="3" t="str">
        <f t="shared" si="0"/>
        <v>10.1.0.0</v>
      </c>
      <c r="F13" s="3" t="str">
        <f t="shared" si="1"/>
        <v>172.31.0.0</v>
      </c>
      <c r="G13" s="3" t="str">
        <f t="shared" si="2"/>
        <v>192.168.1.0</v>
      </c>
      <c r="H13" s="3" t="str">
        <f>_xlfn.CONCAT("192.168.", 200+Table5[[#This Row],[Number]], ".0")</f>
        <v>192.168.212.0</v>
      </c>
      <c r="I13" s="3" t="str">
        <f t="shared" si="3"/>
        <v>10.10.0.0</v>
      </c>
      <c r="J13" s="3" t="str">
        <f>_xlfn.CONCAT("10.", 100+Table5[[#This Row],[Number]], ".3.0")</f>
        <v>10.112.3.0</v>
      </c>
      <c r="K13" s="3" t="str">
        <f>_xlfn.CONCAT("10.", 100+Table5[[#This Row],[Number]], ".10.0")</f>
        <v>10.112.10.0</v>
      </c>
      <c r="L13" s="3" t="str">
        <f>_xlfn.CONCAT("10.", 100+Table5[[#This Row],[Number]], ".4.0")</f>
        <v>10.112.4.0</v>
      </c>
    </row>
    <row r="14" spans="1:12" x14ac:dyDescent="0.2">
      <c r="A14" t="s">
        <v>301</v>
      </c>
      <c r="B14" s="5">
        <v>13</v>
      </c>
      <c r="C14" t="str">
        <f>_xlfn.CONCAT(Table5[[#This Row],[Region]], ".3dverse.net")</f>
        <v>united-arab-emirates.3dverse.net</v>
      </c>
      <c r="D14" t="str">
        <f>_xlfn.CONCAT("3dverse.", Table5[[#This Row],[Region]])</f>
        <v>3dverse.united-arab-emirates</v>
      </c>
      <c r="E14" s="3" t="str">
        <f t="shared" si="0"/>
        <v>10.1.0.0</v>
      </c>
      <c r="F14" s="3" t="str">
        <f t="shared" si="1"/>
        <v>172.31.0.0</v>
      </c>
      <c r="G14" s="3" t="str">
        <f t="shared" si="2"/>
        <v>192.168.1.0</v>
      </c>
      <c r="H14" s="3" t="str">
        <f>_xlfn.CONCAT("192.168.", 200+Table5[[#This Row],[Number]], ".0")</f>
        <v>192.168.213.0</v>
      </c>
      <c r="I14" s="3" t="str">
        <f t="shared" si="3"/>
        <v>10.10.0.0</v>
      </c>
      <c r="J14" s="3" t="str">
        <f>_xlfn.CONCAT("10.", 100+Table5[[#This Row],[Number]], ".3.0")</f>
        <v>10.113.3.0</v>
      </c>
      <c r="K14" s="3" t="str">
        <f>_xlfn.CONCAT("10.", 100+Table5[[#This Row],[Number]], ".10.0")</f>
        <v>10.113.10.0</v>
      </c>
      <c r="L14" s="3" t="str">
        <f>_xlfn.CONCAT("10.", 100+Table5[[#This Row],[Number]], ".4.0")</f>
        <v>10.113.4.0</v>
      </c>
    </row>
    <row r="15" spans="1:12" x14ac:dyDescent="0.2">
      <c r="A15" t="s">
        <v>302</v>
      </c>
      <c r="B15" s="5">
        <v>14</v>
      </c>
      <c r="C15" t="str">
        <f>_xlfn.CONCAT(Table5[[#This Row],[Region]], ".3dverse.net")</f>
        <v>uk-west.3dverse.net</v>
      </c>
      <c r="D15" t="str">
        <f>_xlfn.CONCAT("3dverse.", Table5[[#This Row],[Region]])</f>
        <v>3dverse.uk-west</v>
      </c>
      <c r="E15" s="3" t="str">
        <f t="shared" si="0"/>
        <v>10.1.0.0</v>
      </c>
      <c r="F15" s="3" t="str">
        <f t="shared" si="1"/>
        <v>172.31.0.0</v>
      </c>
      <c r="G15" s="3" t="str">
        <f t="shared" si="2"/>
        <v>192.168.1.0</v>
      </c>
      <c r="H15" s="3" t="str">
        <f>_xlfn.CONCAT("192.168.", 200+Table5[[#This Row],[Number]], ".0")</f>
        <v>192.168.214.0</v>
      </c>
      <c r="I15" s="3" t="str">
        <f t="shared" si="3"/>
        <v>10.10.0.0</v>
      </c>
      <c r="J15" s="3" t="str">
        <f>_xlfn.CONCAT("10.", 100+Table5[[#This Row],[Number]], ".3.0")</f>
        <v>10.114.3.0</v>
      </c>
      <c r="K15" s="3" t="str">
        <f>_xlfn.CONCAT("10.", 100+Table5[[#This Row],[Number]], ".10.0")</f>
        <v>10.114.10.0</v>
      </c>
      <c r="L15" s="3" t="str">
        <f>_xlfn.CONCAT("10.", 100+Table5[[#This Row],[Number]], ".4.0")</f>
        <v>10.114.4.0</v>
      </c>
    </row>
    <row r="16" spans="1:12" x14ac:dyDescent="0.2">
      <c r="A16" t="s">
        <v>303</v>
      </c>
      <c r="B16" s="5">
        <v>15</v>
      </c>
      <c r="C16" t="str">
        <f>_xlfn.CONCAT(Table5[[#This Row],[Region]], ".3dverse.net")</f>
        <v>uk-south.3dverse.net</v>
      </c>
      <c r="D16" t="str">
        <f>_xlfn.CONCAT("3dverse.", Table5[[#This Row],[Region]])</f>
        <v>3dverse.uk-south</v>
      </c>
      <c r="E16" s="3" t="str">
        <f t="shared" si="0"/>
        <v>10.1.0.0</v>
      </c>
      <c r="F16" s="3" t="str">
        <f t="shared" si="1"/>
        <v>172.31.0.0</v>
      </c>
      <c r="G16" s="3" t="str">
        <f t="shared" si="2"/>
        <v>192.168.1.0</v>
      </c>
      <c r="H16" s="3" t="str">
        <f>_xlfn.CONCAT("192.168.", 200+Table5[[#This Row],[Number]], ".0")</f>
        <v>192.168.215.0</v>
      </c>
      <c r="I16" s="3" t="str">
        <f t="shared" si="3"/>
        <v>10.10.0.0</v>
      </c>
      <c r="J16" s="3" t="str">
        <f>_xlfn.CONCAT("10.", 100+Table5[[#This Row],[Number]], ".3.0")</f>
        <v>10.115.3.0</v>
      </c>
      <c r="K16" s="3" t="str">
        <f>_xlfn.CONCAT("10.", 100+Table5[[#This Row],[Number]], ".10.0")</f>
        <v>10.115.10.0</v>
      </c>
      <c r="L16" s="3" t="str">
        <f>_xlfn.CONCAT("10.", 100+Table5[[#This Row],[Number]], ".4.0")</f>
        <v>10.115.4.0</v>
      </c>
    </row>
    <row r="17" spans="1:12" x14ac:dyDescent="0.2">
      <c r="A17" t="s">
        <v>304</v>
      </c>
      <c r="B17" s="5">
        <v>16</v>
      </c>
      <c r="C17" t="str">
        <f>_xlfn.CONCAT(Table5[[#This Row],[Region]], ".3dverse.net")</f>
        <v>uae-north.3dverse.net</v>
      </c>
      <c r="D17" t="str">
        <f>_xlfn.CONCAT("3dverse.", Table5[[#This Row],[Region]])</f>
        <v>3dverse.uae-north</v>
      </c>
      <c r="E17" s="3" t="str">
        <f t="shared" si="0"/>
        <v>10.1.0.0</v>
      </c>
      <c r="F17" s="3" t="str">
        <f t="shared" si="1"/>
        <v>172.31.0.0</v>
      </c>
      <c r="G17" s="3" t="str">
        <f t="shared" si="2"/>
        <v>192.168.1.0</v>
      </c>
      <c r="H17" s="3" t="str">
        <f>_xlfn.CONCAT("192.168.", 200+Table5[[#This Row],[Number]], ".0")</f>
        <v>192.168.216.0</v>
      </c>
      <c r="I17" s="3" t="str">
        <f t="shared" si="3"/>
        <v>10.10.0.0</v>
      </c>
      <c r="J17" s="3" t="str">
        <f>_xlfn.CONCAT("10.", 100+Table5[[#This Row],[Number]], ".3.0")</f>
        <v>10.116.3.0</v>
      </c>
      <c r="K17" s="3" t="str">
        <f>_xlfn.CONCAT("10.", 100+Table5[[#This Row],[Number]], ".10.0")</f>
        <v>10.116.10.0</v>
      </c>
      <c r="L17" s="3" t="str">
        <f>_xlfn.CONCAT("10.", 100+Table5[[#This Row],[Number]], ".4.0")</f>
        <v>10.116.4.0</v>
      </c>
    </row>
    <row r="18" spans="1:12" x14ac:dyDescent="0.2">
      <c r="A18" t="s">
        <v>305</v>
      </c>
      <c r="B18" s="5">
        <v>17</v>
      </c>
      <c r="C18" t="str">
        <f>_xlfn.CONCAT(Table5[[#This Row],[Region]], ".3dverse.net")</f>
        <v>uae-central.3dverse.net</v>
      </c>
      <c r="D18" t="str">
        <f>_xlfn.CONCAT("3dverse.", Table5[[#This Row],[Region]])</f>
        <v>3dverse.uae-central</v>
      </c>
      <c r="E18" s="3" t="str">
        <f t="shared" si="0"/>
        <v>10.1.0.0</v>
      </c>
      <c r="F18" s="3" t="str">
        <f t="shared" si="1"/>
        <v>172.31.0.0</v>
      </c>
      <c r="G18" s="3" t="str">
        <f t="shared" si="2"/>
        <v>192.168.1.0</v>
      </c>
      <c r="H18" s="3" t="str">
        <f>_xlfn.CONCAT("192.168.", 200+Table5[[#This Row],[Number]], ".0")</f>
        <v>192.168.217.0</v>
      </c>
      <c r="I18" s="3" t="str">
        <f t="shared" si="3"/>
        <v>10.10.0.0</v>
      </c>
      <c r="J18" s="3" t="str">
        <f>_xlfn.CONCAT("10.", 100+Table5[[#This Row],[Number]], ".3.0")</f>
        <v>10.117.3.0</v>
      </c>
      <c r="K18" s="3" t="str">
        <f>_xlfn.CONCAT("10.", 100+Table5[[#This Row],[Number]], ".10.0")</f>
        <v>10.117.10.0</v>
      </c>
      <c r="L18" s="3" t="str">
        <f>_xlfn.CONCAT("10.", 100+Table5[[#This Row],[Number]], ".4.0")</f>
        <v>10.117.4.0</v>
      </c>
    </row>
    <row r="19" spans="1:12" x14ac:dyDescent="0.2">
      <c r="A19" t="s">
        <v>306</v>
      </c>
      <c r="B19" s="5">
        <v>18</v>
      </c>
      <c r="C19" t="str">
        <f>_xlfn.CONCAT(Table5[[#This Row],[Region]], ".3dverse.net")</f>
        <v>switzerland-west.3dverse.net</v>
      </c>
      <c r="D19" t="str">
        <f>_xlfn.CONCAT("3dverse.", Table5[[#This Row],[Region]])</f>
        <v>3dverse.switzerland-west</v>
      </c>
      <c r="E19" s="3" t="str">
        <f t="shared" si="0"/>
        <v>10.1.0.0</v>
      </c>
      <c r="F19" s="3" t="str">
        <f t="shared" si="1"/>
        <v>172.31.0.0</v>
      </c>
      <c r="G19" s="3" t="str">
        <f t="shared" si="2"/>
        <v>192.168.1.0</v>
      </c>
      <c r="H19" s="3" t="str">
        <f>_xlfn.CONCAT("192.168.", 200+Table5[[#This Row],[Number]], ".0")</f>
        <v>192.168.218.0</v>
      </c>
      <c r="I19" s="3" t="str">
        <f t="shared" si="3"/>
        <v>10.10.0.0</v>
      </c>
      <c r="J19" s="3" t="str">
        <f>_xlfn.CONCAT("10.", 100+Table5[[#This Row],[Number]], ".3.0")</f>
        <v>10.118.3.0</v>
      </c>
      <c r="K19" s="3" t="str">
        <f>_xlfn.CONCAT("10.", 100+Table5[[#This Row],[Number]], ".10.0")</f>
        <v>10.118.10.0</v>
      </c>
      <c r="L19" s="3" t="str">
        <f>_xlfn.CONCAT("10.", 100+Table5[[#This Row],[Number]], ".4.0")</f>
        <v>10.118.4.0</v>
      </c>
    </row>
    <row r="20" spans="1:12" x14ac:dyDescent="0.2">
      <c r="A20" t="s">
        <v>307</v>
      </c>
      <c r="B20" s="5">
        <v>19</v>
      </c>
      <c r="C20" t="str">
        <f>_xlfn.CONCAT(Table5[[#This Row],[Region]], ".3dverse.net")</f>
        <v>switzerland-north.3dverse.net</v>
      </c>
      <c r="D20" t="str">
        <f>_xlfn.CONCAT("3dverse.", Table5[[#This Row],[Region]])</f>
        <v>3dverse.switzerland-north</v>
      </c>
      <c r="E20" s="3" t="str">
        <f t="shared" si="0"/>
        <v>10.1.0.0</v>
      </c>
      <c r="F20" s="3" t="str">
        <f t="shared" si="1"/>
        <v>172.31.0.0</v>
      </c>
      <c r="G20" s="3" t="str">
        <f t="shared" si="2"/>
        <v>192.168.1.0</v>
      </c>
      <c r="H20" s="3" t="str">
        <f>_xlfn.CONCAT("192.168.", 200+Table5[[#This Row],[Number]], ".0")</f>
        <v>192.168.219.0</v>
      </c>
      <c r="I20" s="3" t="str">
        <f t="shared" si="3"/>
        <v>10.10.0.0</v>
      </c>
      <c r="J20" s="3" t="str">
        <f>_xlfn.CONCAT("10.", 100+Table5[[#This Row],[Number]], ".3.0")</f>
        <v>10.119.3.0</v>
      </c>
      <c r="K20" s="3" t="str">
        <f>_xlfn.CONCAT("10.", 100+Table5[[#This Row],[Number]], ".10.0")</f>
        <v>10.119.10.0</v>
      </c>
      <c r="L20" s="3" t="str">
        <f>_xlfn.CONCAT("10.", 100+Table5[[#This Row],[Number]], ".4.0")</f>
        <v>10.119.4.0</v>
      </c>
    </row>
    <row r="21" spans="1:12" x14ac:dyDescent="0.2">
      <c r="A21" t="s">
        <v>136</v>
      </c>
      <c r="B21" s="5">
        <v>20</v>
      </c>
      <c r="C21" t="str">
        <f>_xlfn.CONCAT(Table5[[#This Row],[Region]], ".3dverse.net")</f>
        <v>switzerland.3dverse.net</v>
      </c>
      <c r="D21" t="str">
        <f>_xlfn.CONCAT("3dverse.", Table5[[#This Row],[Region]])</f>
        <v>3dverse.switzerland</v>
      </c>
      <c r="E21" s="3" t="str">
        <f t="shared" si="0"/>
        <v>10.1.0.0</v>
      </c>
      <c r="F21" s="3" t="str">
        <f t="shared" si="1"/>
        <v>172.31.0.0</v>
      </c>
      <c r="G21" s="3" t="str">
        <f t="shared" si="2"/>
        <v>192.168.1.0</v>
      </c>
      <c r="H21" s="3" t="str">
        <f>_xlfn.CONCAT("192.168.", 200+Table5[[#This Row],[Number]], ".0")</f>
        <v>192.168.220.0</v>
      </c>
      <c r="I21" s="3" t="str">
        <f t="shared" si="3"/>
        <v>10.10.0.0</v>
      </c>
      <c r="J21" s="3" t="str">
        <f>_xlfn.CONCAT("10.", 100+Table5[[#This Row],[Number]], ".3.0")</f>
        <v>10.120.3.0</v>
      </c>
      <c r="K21" s="3" t="str">
        <f>_xlfn.CONCAT("10.", 100+Table5[[#This Row],[Number]], ".10.0")</f>
        <v>10.120.10.0</v>
      </c>
      <c r="L21" s="3" t="str">
        <f>_xlfn.CONCAT("10.", 100+Table5[[#This Row],[Number]], ".4.0")</f>
        <v>10.120.4.0</v>
      </c>
    </row>
    <row r="22" spans="1:12" x14ac:dyDescent="0.2">
      <c r="A22" t="s">
        <v>308</v>
      </c>
      <c r="B22" s="5">
        <v>21</v>
      </c>
      <c r="C22" t="str">
        <f>_xlfn.CONCAT(Table5[[#This Row],[Region]], ".3dverse.net")</f>
        <v>sweden-central.3dverse.net</v>
      </c>
      <c r="D22" t="str">
        <f>_xlfn.CONCAT("3dverse.", Table5[[#This Row],[Region]])</f>
        <v>3dverse.sweden-central</v>
      </c>
      <c r="E22" s="3" t="str">
        <f t="shared" si="0"/>
        <v>10.1.0.0</v>
      </c>
      <c r="F22" s="3" t="str">
        <f t="shared" si="1"/>
        <v>172.31.0.0</v>
      </c>
      <c r="G22" s="3" t="str">
        <f t="shared" si="2"/>
        <v>192.168.1.0</v>
      </c>
      <c r="H22" s="3" t="str">
        <f>_xlfn.CONCAT("192.168.", 200+Table5[[#This Row],[Number]], ".0")</f>
        <v>192.168.221.0</v>
      </c>
      <c r="I22" s="3" t="str">
        <f t="shared" si="3"/>
        <v>10.10.0.0</v>
      </c>
      <c r="J22" s="3" t="str">
        <f>_xlfn.CONCAT("10.", 100+Table5[[#This Row],[Number]], ".3.0")</f>
        <v>10.121.3.0</v>
      </c>
      <c r="K22" s="3" t="str">
        <f>_xlfn.CONCAT("10.", 100+Table5[[#This Row],[Number]], ".10.0")</f>
        <v>10.121.10.0</v>
      </c>
      <c r="L22" s="3" t="str">
        <f>_xlfn.CONCAT("10.", 100+Table5[[#This Row],[Number]], ".4.0")</f>
        <v>10.121.4.0</v>
      </c>
    </row>
    <row r="23" spans="1:12" x14ac:dyDescent="0.2">
      <c r="A23" t="s">
        <v>309</v>
      </c>
      <c r="B23" s="5">
        <v>22</v>
      </c>
      <c r="C23" t="str">
        <f>_xlfn.CONCAT(Table5[[#This Row],[Region]], ".3dverse.net")</f>
        <v>southafrica-west.3dverse.net</v>
      </c>
      <c r="D23" t="str">
        <f>_xlfn.CONCAT("3dverse.", Table5[[#This Row],[Region]])</f>
        <v>3dverse.southafrica-west</v>
      </c>
      <c r="E23" s="3" t="str">
        <f t="shared" si="0"/>
        <v>10.1.0.0</v>
      </c>
      <c r="F23" s="3" t="str">
        <f t="shared" si="1"/>
        <v>172.31.0.0</v>
      </c>
      <c r="G23" s="3" t="str">
        <f t="shared" si="2"/>
        <v>192.168.1.0</v>
      </c>
      <c r="H23" s="3" t="str">
        <f>_xlfn.CONCAT("192.168.", 200+Table5[[#This Row],[Number]], ".0")</f>
        <v>192.168.222.0</v>
      </c>
      <c r="I23" s="3" t="str">
        <f t="shared" si="3"/>
        <v>10.10.0.0</v>
      </c>
      <c r="J23" s="3" t="str">
        <f>_xlfn.CONCAT("10.", 100+Table5[[#This Row],[Number]], ".3.0")</f>
        <v>10.122.3.0</v>
      </c>
      <c r="K23" s="3" t="str">
        <f>_xlfn.CONCAT("10.", 100+Table5[[#This Row],[Number]], ".10.0")</f>
        <v>10.122.10.0</v>
      </c>
      <c r="L23" s="3" t="str">
        <f>_xlfn.CONCAT("10.", 100+Table5[[#This Row],[Number]], ".4.0")</f>
        <v>10.122.4.0</v>
      </c>
    </row>
    <row r="24" spans="1:12" x14ac:dyDescent="0.2">
      <c r="A24" t="s">
        <v>310</v>
      </c>
      <c r="B24" s="5">
        <v>23</v>
      </c>
      <c r="C24" t="str">
        <f>_xlfn.CONCAT(Table5[[#This Row],[Region]], ".3dverse.net")</f>
        <v>southafrica-north.3dverse.net</v>
      </c>
      <c r="D24" t="str">
        <f>_xlfn.CONCAT("3dverse.", Table5[[#This Row],[Region]])</f>
        <v>3dverse.southafrica-north</v>
      </c>
      <c r="E24" s="3" t="str">
        <f t="shared" si="0"/>
        <v>10.1.0.0</v>
      </c>
      <c r="F24" s="3" t="str">
        <f t="shared" si="1"/>
        <v>172.31.0.0</v>
      </c>
      <c r="G24" s="3" t="str">
        <f t="shared" si="2"/>
        <v>192.168.1.0</v>
      </c>
      <c r="H24" s="3" t="str">
        <f>_xlfn.CONCAT("192.168.", 200+Table5[[#This Row],[Number]], ".0")</f>
        <v>192.168.223.0</v>
      </c>
      <c r="I24" s="3" t="str">
        <f t="shared" si="3"/>
        <v>10.10.0.0</v>
      </c>
      <c r="J24" s="3" t="str">
        <f>_xlfn.CONCAT("10.", 100+Table5[[#This Row],[Number]], ".3.0")</f>
        <v>10.123.3.0</v>
      </c>
      <c r="K24" s="3" t="str">
        <f>_xlfn.CONCAT("10.", 100+Table5[[#This Row],[Number]], ".10.0")</f>
        <v>10.123.10.0</v>
      </c>
      <c r="L24" s="3" t="str">
        <f>_xlfn.CONCAT("10.", 100+Table5[[#This Row],[Number]], ".4.0")</f>
        <v>10.123.4.0</v>
      </c>
    </row>
    <row r="25" spans="1:12" x14ac:dyDescent="0.2">
      <c r="A25" t="s">
        <v>134</v>
      </c>
      <c r="B25" s="5">
        <v>24</v>
      </c>
      <c r="C25" t="str">
        <f>_xlfn.CONCAT(Table5[[#This Row],[Region]], ".3dverse.net")</f>
        <v>southafrica.3dverse.net</v>
      </c>
      <c r="D25" t="str">
        <f>_xlfn.CONCAT("3dverse.", Table5[[#This Row],[Region]])</f>
        <v>3dverse.southafrica</v>
      </c>
      <c r="E25" s="3" t="str">
        <f t="shared" si="0"/>
        <v>10.1.0.0</v>
      </c>
      <c r="F25" s="3" t="str">
        <f t="shared" si="1"/>
        <v>172.31.0.0</v>
      </c>
      <c r="G25" s="3" t="str">
        <f t="shared" si="2"/>
        <v>192.168.1.0</v>
      </c>
      <c r="H25" s="3" t="str">
        <f>_xlfn.CONCAT("192.168.", 200+Table5[[#This Row],[Number]], ".0")</f>
        <v>192.168.224.0</v>
      </c>
      <c r="I25" s="3" t="str">
        <f t="shared" si="3"/>
        <v>10.10.0.0</v>
      </c>
      <c r="J25" s="3" t="str">
        <f>_xlfn.CONCAT("10.", 100+Table5[[#This Row],[Number]], ".3.0")</f>
        <v>10.124.3.0</v>
      </c>
      <c r="K25" s="3" t="str">
        <f>_xlfn.CONCAT("10.", 100+Table5[[#This Row],[Number]], ".10.0")</f>
        <v>10.124.10.0</v>
      </c>
      <c r="L25" s="3" t="str">
        <f>_xlfn.CONCAT("10.", 100+Table5[[#This Row],[Number]], ".4.0")</f>
        <v>10.124.4.0</v>
      </c>
    </row>
    <row r="26" spans="1:12" x14ac:dyDescent="0.2">
      <c r="A26" t="s">
        <v>132</v>
      </c>
      <c r="B26" s="5">
        <v>25</v>
      </c>
      <c r="C26" t="str">
        <f>_xlfn.CONCAT(Table5[[#This Row],[Region]], ".3dverse.net")</f>
        <v>singapore.3dverse.net</v>
      </c>
      <c r="D26" t="str">
        <f>_xlfn.CONCAT("3dverse.", Table5[[#This Row],[Region]])</f>
        <v>3dverse.singapore</v>
      </c>
      <c r="E26" s="3" t="str">
        <f t="shared" si="0"/>
        <v>10.1.0.0</v>
      </c>
      <c r="F26" s="3" t="str">
        <f t="shared" si="1"/>
        <v>172.31.0.0</v>
      </c>
      <c r="G26" s="3" t="str">
        <f t="shared" si="2"/>
        <v>192.168.1.0</v>
      </c>
      <c r="H26" s="3" t="str">
        <f>_xlfn.CONCAT("192.168.", 200+Table5[[#This Row],[Number]], ".0")</f>
        <v>192.168.225.0</v>
      </c>
      <c r="I26" s="3" t="str">
        <f t="shared" si="3"/>
        <v>10.10.0.0</v>
      </c>
      <c r="J26" s="3" t="str">
        <f>_xlfn.CONCAT("10.", 100+Table5[[#This Row],[Number]], ".3.0")</f>
        <v>10.125.3.0</v>
      </c>
      <c r="K26" s="3" t="str">
        <f>_xlfn.CONCAT("10.", 100+Table5[[#This Row],[Number]], ".10.0")</f>
        <v>10.125.10.0</v>
      </c>
      <c r="L26" s="3" t="str">
        <f>_xlfn.CONCAT("10.", 100+Table5[[#This Row],[Number]], ".4.0")</f>
        <v>10.125.4.0</v>
      </c>
    </row>
    <row r="27" spans="1:12" x14ac:dyDescent="0.2">
      <c r="A27" t="s">
        <v>311</v>
      </c>
      <c r="B27" s="5">
        <v>26</v>
      </c>
      <c r="C27" t="str">
        <f>_xlfn.CONCAT(Table5[[#This Row],[Region]], ".3dverse.net")</f>
        <v>qatar-central.3dverse.net</v>
      </c>
      <c r="D27" t="str">
        <f>_xlfn.CONCAT("3dverse.", Table5[[#This Row],[Region]])</f>
        <v>3dverse.qatar-central</v>
      </c>
      <c r="E27" s="3" t="str">
        <f t="shared" si="0"/>
        <v>10.1.0.0</v>
      </c>
      <c r="F27" s="3" t="str">
        <f t="shared" si="1"/>
        <v>172.31.0.0</v>
      </c>
      <c r="G27" s="3" t="str">
        <f t="shared" si="2"/>
        <v>192.168.1.0</v>
      </c>
      <c r="H27" s="3" t="str">
        <f>_xlfn.CONCAT("192.168.", 200+Table5[[#This Row],[Number]], ".0")</f>
        <v>192.168.226.0</v>
      </c>
      <c r="I27" s="3" t="str">
        <f t="shared" si="3"/>
        <v>10.10.0.0</v>
      </c>
      <c r="J27" s="3" t="str">
        <f>_xlfn.CONCAT("10.", 100+Table5[[#This Row],[Number]], ".3.0")</f>
        <v>10.126.3.0</v>
      </c>
      <c r="K27" s="3" t="str">
        <f>_xlfn.CONCAT("10.", 100+Table5[[#This Row],[Number]], ".10.0")</f>
        <v>10.126.10.0</v>
      </c>
      <c r="L27" s="3" t="str">
        <f>_xlfn.CONCAT("10.", 100+Table5[[#This Row],[Number]], ".4.0")</f>
        <v>10.126.4.0</v>
      </c>
    </row>
    <row r="28" spans="1:12" x14ac:dyDescent="0.2">
      <c r="A28" t="s">
        <v>312</v>
      </c>
      <c r="B28" s="5">
        <v>27</v>
      </c>
      <c r="C28" t="str">
        <f>_xlfn.CONCAT(Table5[[#This Row],[Region]], ".3dverse.net")</f>
        <v>norway-west.3dverse.net</v>
      </c>
      <c r="D28" t="str">
        <f>_xlfn.CONCAT("3dverse.", Table5[[#This Row],[Region]])</f>
        <v>3dverse.norway-west</v>
      </c>
      <c r="E28" s="3" t="str">
        <f t="shared" si="0"/>
        <v>10.1.0.0</v>
      </c>
      <c r="F28" s="3" t="str">
        <f t="shared" si="1"/>
        <v>172.31.0.0</v>
      </c>
      <c r="G28" s="3" t="str">
        <f t="shared" si="2"/>
        <v>192.168.1.0</v>
      </c>
      <c r="H28" s="3" t="str">
        <f>_xlfn.CONCAT("192.168.", 200+Table5[[#This Row],[Number]], ".0")</f>
        <v>192.168.227.0</v>
      </c>
      <c r="I28" s="3" t="str">
        <f t="shared" si="3"/>
        <v>10.10.0.0</v>
      </c>
      <c r="J28" s="3" t="str">
        <f>_xlfn.CONCAT("10.", 100+Table5[[#This Row],[Number]], ".3.0")</f>
        <v>10.127.3.0</v>
      </c>
      <c r="K28" s="3" t="str">
        <f>_xlfn.CONCAT("10.", 100+Table5[[#This Row],[Number]], ".10.0")</f>
        <v>10.127.10.0</v>
      </c>
      <c r="L28" s="3" t="str">
        <f>_xlfn.CONCAT("10.", 100+Table5[[#This Row],[Number]], ".4.0")</f>
        <v>10.127.4.0</v>
      </c>
    </row>
    <row r="29" spans="1:12" x14ac:dyDescent="0.2">
      <c r="A29" t="s">
        <v>313</v>
      </c>
      <c r="B29" s="5">
        <v>28</v>
      </c>
      <c r="C29" t="str">
        <f>_xlfn.CONCAT(Table5[[#This Row],[Region]], ".3dverse.net")</f>
        <v>norway-east.3dverse.net</v>
      </c>
      <c r="D29" t="str">
        <f>_xlfn.CONCAT("3dverse.", Table5[[#This Row],[Region]])</f>
        <v>3dverse.norway-east</v>
      </c>
      <c r="E29" s="3" t="str">
        <f t="shared" si="0"/>
        <v>10.1.0.0</v>
      </c>
      <c r="F29" s="3" t="str">
        <f t="shared" si="1"/>
        <v>172.31.0.0</v>
      </c>
      <c r="G29" s="3" t="str">
        <f t="shared" si="2"/>
        <v>192.168.1.0</v>
      </c>
      <c r="H29" s="3" t="str">
        <f>_xlfn.CONCAT("192.168.", 200+Table5[[#This Row],[Number]], ".0")</f>
        <v>192.168.228.0</v>
      </c>
      <c r="I29" s="3" t="str">
        <f t="shared" si="3"/>
        <v>10.10.0.0</v>
      </c>
      <c r="J29" s="3" t="str">
        <f>_xlfn.CONCAT("10.", 100+Table5[[#This Row],[Number]], ".3.0")</f>
        <v>10.128.3.0</v>
      </c>
      <c r="K29" s="3" t="str">
        <f>_xlfn.CONCAT("10.", 100+Table5[[#This Row],[Number]], ".10.0")</f>
        <v>10.128.10.0</v>
      </c>
      <c r="L29" s="3" t="str">
        <f>_xlfn.CONCAT("10.", 100+Table5[[#This Row],[Number]], ".4.0")</f>
        <v>10.128.4.0</v>
      </c>
    </row>
    <row r="30" spans="1:12" x14ac:dyDescent="0.2">
      <c r="A30" t="s">
        <v>130</v>
      </c>
      <c r="B30" s="5">
        <v>29</v>
      </c>
      <c r="C30" t="str">
        <f>_xlfn.CONCAT(Table5[[#This Row],[Region]], ".3dverse.net")</f>
        <v>norway.3dverse.net</v>
      </c>
      <c r="D30" t="str">
        <f>_xlfn.CONCAT("3dverse.", Table5[[#This Row],[Region]])</f>
        <v>3dverse.norway</v>
      </c>
      <c r="E30" s="3" t="str">
        <f t="shared" si="0"/>
        <v>10.1.0.0</v>
      </c>
      <c r="F30" s="3" t="str">
        <f t="shared" si="1"/>
        <v>172.31.0.0</v>
      </c>
      <c r="G30" s="3" t="str">
        <f t="shared" si="2"/>
        <v>192.168.1.0</v>
      </c>
      <c r="H30" s="3" t="str">
        <f>_xlfn.CONCAT("192.168.", 200+Table5[[#This Row],[Number]], ".0")</f>
        <v>192.168.229.0</v>
      </c>
      <c r="I30" s="3" t="str">
        <f t="shared" si="3"/>
        <v>10.10.0.0</v>
      </c>
      <c r="J30" s="3" t="str">
        <f>_xlfn.CONCAT("10.", 100+Table5[[#This Row],[Number]], ".3.0")</f>
        <v>10.129.3.0</v>
      </c>
      <c r="K30" s="3" t="str">
        <f>_xlfn.CONCAT("10.", 100+Table5[[#This Row],[Number]], ".10.0")</f>
        <v>10.129.10.0</v>
      </c>
      <c r="L30" s="3" t="str">
        <f>_xlfn.CONCAT("10.", 100+Table5[[#This Row],[Number]], ".4.0")</f>
        <v>10.129.4.0</v>
      </c>
    </row>
    <row r="31" spans="1:12" x14ac:dyDescent="0.2">
      <c r="A31" t="s">
        <v>314</v>
      </c>
      <c r="B31" s="5">
        <v>30</v>
      </c>
      <c r="C31" t="str">
        <f>_xlfn.CONCAT(Table5[[#This Row],[Region]], ".3dverse.net")</f>
        <v>korea-south.3dverse.net</v>
      </c>
      <c r="D31" t="str">
        <f>_xlfn.CONCAT("3dverse.", Table5[[#This Row],[Region]])</f>
        <v>3dverse.korea-south</v>
      </c>
      <c r="E31" s="3" t="str">
        <f t="shared" si="0"/>
        <v>10.1.0.0</v>
      </c>
      <c r="F31" s="3" t="str">
        <f t="shared" si="1"/>
        <v>172.31.0.0</v>
      </c>
      <c r="G31" s="3" t="str">
        <f t="shared" si="2"/>
        <v>192.168.1.0</v>
      </c>
      <c r="H31" s="3" t="str">
        <f>_xlfn.CONCAT("192.168.", 200+Table5[[#This Row],[Number]], ".0")</f>
        <v>192.168.230.0</v>
      </c>
      <c r="I31" s="3" t="str">
        <f t="shared" si="3"/>
        <v>10.10.0.0</v>
      </c>
      <c r="J31" s="3" t="str">
        <f>_xlfn.CONCAT("10.", 100+Table5[[#This Row],[Number]], ".3.0")</f>
        <v>10.130.3.0</v>
      </c>
      <c r="K31" s="3" t="str">
        <f>_xlfn.CONCAT("10.", 100+Table5[[#This Row],[Number]], ".10.0")</f>
        <v>10.130.10.0</v>
      </c>
      <c r="L31" s="3" t="str">
        <f>_xlfn.CONCAT("10.", 100+Table5[[#This Row],[Number]], ".4.0")</f>
        <v>10.130.4.0</v>
      </c>
    </row>
    <row r="32" spans="1:12" x14ac:dyDescent="0.2">
      <c r="A32" t="s">
        <v>315</v>
      </c>
      <c r="B32" s="5">
        <v>31</v>
      </c>
      <c r="C32" t="str">
        <f>_xlfn.CONCAT(Table5[[#This Row],[Region]], ".3dverse.net")</f>
        <v>korea-central.3dverse.net</v>
      </c>
      <c r="D32" t="str">
        <f>_xlfn.CONCAT("3dverse.", Table5[[#This Row],[Region]])</f>
        <v>3dverse.korea-central</v>
      </c>
      <c r="E32" s="3" t="str">
        <f t="shared" si="0"/>
        <v>10.1.0.0</v>
      </c>
      <c r="F32" s="3" t="str">
        <f t="shared" si="1"/>
        <v>172.31.0.0</v>
      </c>
      <c r="G32" s="3" t="str">
        <f t="shared" si="2"/>
        <v>192.168.1.0</v>
      </c>
      <c r="H32" s="3" t="str">
        <f>_xlfn.CONCAT("192.168.", 200+Table5[[#This Row],[Number]], ".0")</f>
        <v>192.168.231.0</v>
      </c>
      <c r="I32" s="3" t="str">
        <f t="shared" si="3"/>
        <v>10.10.0.0</v>
      </c>
      <c r="J32" s="3" t="str">
        <f>_xlfn.CONCAT("10.", 100+Table5[[#This Row],[Number]], ".3.0")</f>
        <v>10.131.3.0</v>
      </c>
      <c r="K32" s="3" t="str">
        <f>_xlfn.CONCAT("10.", 100+Table5[[#This Row],[Number]], ".10.0")</f>
        <v>10.131.10.0</v>
      </c>
      <c r="L32" s="3" t="str">
        <f>_xlfn.CONCAT("10.", 100+Table5[[#This Row],[Number]], ".4.0")</f>
        <v>10.131.4.0</v>
      </c>
    </row>
    <row r="33" spans="1:12" x14ac:dyDescent="0.2">
      <c r="A33" t="s">
        <v>128</v>
      </c>
      <c r="B33" s="5">
        <v>32</v>
      </c>
      <c r="C33" t="str">
        <f>_xlfn.CONCAT(Table5[[#This Row],[Region]], ".3dverse.net")</f>
        <v>korea.3dverse.net</v>
      </c>
      <c r="D33" t="str">
        <f>_xlfn.CONCAT("3dverse.", Table5[[#This Row],[Region]])</f>
        <v>3dverse.korea</v>
      </c>
      <c r="E33" s="3" t="str">
        <f t="shared" si="0"/>
        <v>10.1.0.0</v>
      </c>
      <c r="F33" s="3" t="str">
        <f t="shared" si="1"/>
        <v>172.31.0.0</v>
      </c>
      <c r="G33" s="3" t="str">
        <f t="shared" si="2"/>
        <v>192.168.1.0</v>
      </c>
      <c r="H33" s="3" t="str">
        <f>_xlfn.CONCAT("192.168.", 200+Table5[[#This Row],[Number]], ".0")</f>
        <v>192.168.232.0</v>
      </c>
      <c r="I33" s="3" t="str">
        <f t="shared" si="3"/>
        <v>10.10.0.0</v>
      </c>
      <c r="J33" s="3" t="str">
        <f>_xlfn.CONCAT("10.", 100+Table5[[#This Row],[Number]], ".3.0")</f>
        <v>10.132.3.0</v>
      </c>
      <c r="K33" s="3" t="str">
        <f>_xlfn.CONCAT("10.", 100+Table5[[#This Row],[Number]], ".10.0")</f>
        <v>10.132.10.0</v>
      </c>
      <c r="L33" s="3" t="str">
        <f>_xlfn.CONCAT("10.", 100+Table5[[#This Row],[Number]], ".4.0")</f>
        <v>10.132.4.0</v>
      </c>
    </row>
    <row r="34" spans="1:12" x14ac:dyDescent="0.2">
      <c r="A34" t="s">
        <v>316</v>
      </c>
      <c r="B34" s="5">
        <v>33</v>
      </c>
      <c r="C34" t="str">
        <f>_xlfn.CONCAT(Table5[[#This Row],[Region]], ".3dverse.net")</f>
        <v>jio-india-west.3dverse.net</v>
      </c>
      <c r="D34" t="str">
        <f>_xlfn.CONCAT("3dverse.", Table5[[#This Row],[Region]])</f>
        <v>3dverse.jio-india-west</v>
      </c>
      <c r="E34" s="3" t="str">
        <f t="shared" ref="E34:E67" si="4">_xlfn.CONCAT("10.", "1", ".0.0")</f>
        <v>10.1.0.0</v>
      </c>
      <c r="F34" s="3" t="str">
        <f t="shared" ref="F34:F67" si="5">_xlfn.CONCAT("172.","31",".0",".0")</f>
        <v>172.31.0.0</v>
      </c>
      <c r="G34" s="3" t="str">
        <f t="shared" ref="G34:G67" si="6">_xlfn.CONCAT("192.168.","1",".0")</f>
        <v>192.168.1.0</v>
      </c>
      <c r="H34" s="3" t="str">
        <f>_xlfn.CONCAT("192.168.", 200+Table5[[#This Row],[Number]], ".0")</f>
        <v>192.168.233.0</v>
      </c>
      <c r="I34" s="3" t="str">
        <f t="shared" ref="I34:I67" si="7">_xlfn.CONCAT("10.10.", "0", ".0")</f>
        <v>10.10.0.0</v>
      </c>
      <c r="J34" s="3" t="str">
        <f>_xlfn.CONCAT("10.", 100+Table5[[#This Row],[Number]], ".3.0")</f>
        <v>10.133.3.0</v>
      </c>
      <c r="K34" s="3" t="str">
        <f>_xlfn.CONCAT("10.", 100+Table5[[#This Row],[Number]], ".10.0")</f>
        <v>10.133.10.0</v>
      </c>
      <c r="L34" s="3" t="str">
        <f>_xlfn.CONCAT("10.", 100+Table5[[#This Row],[Number]], ".4.0")</f>
        <v>10.133.4.0</v>
      </c>
    </row>
    <row r="35" spans="1:12" x14ac:dyDescent="0.2">
      <c r="A35" t="s">
        <v>317</v>
      </c>
      <c r="B35" s="5">
        <v>34</v>
      </c>
      <c r="C35" t="str">
        <f>_xlfn.CONCAT(Table5[[#This Row],[Region]], ".3dverse.net")</f>
        <v>jio-india-central.3dverse.net</v>
      </c>
      <c r="D35" t="str">
        <f>_xlfn.CONCAT("3dverse.", Table5[[#This Row],[Region]])</f>
        <v>3dverse.jio-india-central</v>
      </c>
      <c r="E35" s="3" t="str">
        <f t="shared" si="4"/>
        <v>10.1.0.0</v>
      </c>
      <c r="F35" s="3" t="str">
        <f t="shared" si="5"/>
        <v>172.31.0.0</v>
      </c>
      <c r="G35" s="3" t="str">
        <f t="shared" si="6"/>
        <v>192.168.1.0</v>
      </c>
      <c r="H35" s="3" t="str">
        <f>_xlfn.CONCAT("192.168.", 200+Table5[[#This Row],[Number]], ".0")</f>
        <v>192.168.234.0</v>
      </c>
      <c r="I35" s="3" t="str">
        <f t="shared" si="7"/>
        <v>10.10.0.0</v>
      </c>
      <c r="J35" s="3" t="str">
        <f>_xlfn.CONCAT("10.", 100+Table5[[#This Row],[Number]], ".3.0")</f>
        <v>10.134.3.0</v>
      </c>
      <c r="K35" s="3" t="str">
        <f>_xlfn.CONCAT("10.", 100+Table5[[#This Row],[Number]], ".10.0")</f>
        <v>10.134.10.0</v>
      </c>
      <c r="L35" s="3" t="str">
        <f>_xlfn.CONCAT("10.", 100+Table5[[#This Row],[Number]], ".4.0")</f>
        <v>10.134.4.0</v>
      </c>
    </row>
    <row r="36" spans="1:12" x14ac:dyDescent="0.2">
      <c r="A36" t="s">
        <v>318</v>
      </c>
      <c r="B36" s="5">
        <v>35</v>
      </c>
      <c r="C36" t="str">
        <f>_xlfn.CONCAT(Table5[[#This Row],[Region]], ".3dverse.net")</f>
        <v>japan-west.3dverse.net</v>
      </c>
      <c r="D36" t="str">
        <f>_xlfn.CONCAT("3dverse.", Table5[[#This Row],[Region]])</f>
        <v>3dverse.japan-west</v>
      </c>
      <c r="E36" s="3" t="str">
        <f t="shared" si="4"/>
        <v>10.1.0.0</v>
      </c>
      <c r="F36" s="3" t="str">
        <f t="shared" si="5"/>
        <v>172.31.0.0</v>
      </c>
      <c r="G36" s="3" t="str">
        <f t="shared" si="6"/>
        <v>192.168.1.0</v>
      </c>
      <c r="H36" s="3" t="str">
        <f>_xlfn.CONCAT("192.168.", 200+Table5[[#This Row],[Number]], ".0")</f>
        <v>192.168.235.0</v>
      </c>
      <c r="I36" s="3" t="str">
        <f t="shared" si="7"/>
        <v>10.10.0.0</v>
      </c>
      <c r="J36" s="3" t="str">
        <f>_xlfn.CONCAT("10.", 100+Table5[[#This Row],[Number]], ".3.0")</f>
        <v>10.135.3.0</v>
      </c>
      <c r="K36" s="3" t="str">
        <f>_xlfn.CONCAT("10.", 100+Table5[[#This Row],[Number]], ".10.0")</f>
        <v>10.135.10.0</v>
      </c>
      <c r="L36" s="3" t="str">
        <f>_xlfn.CONCAT("10.", 100+Table5[[#This Row],[Number]], ".4.0")</f>
        <v>10.135.4.0</v>
      </c>
    </row>
    <row r="37" spans="1:12" x14ac:dyDescent="0.2">
      <c r="A37" t="s">
        <v>319</v>
      </c>
      <c r="B37" s="5">
        <v>36</v>
      </c>
      <c r="C37" t="str">
        <f>_xlfn.CONCAT(Table5[[#This Row],[Region]], ".3dverse.net")</f>
        <v>japan-east.3dverse.net</v>
      </c>
      <c r="D37" t="str">
        <f>_xlfn.CONCAT("3dverse.", Table5[[#This Row],[Region]])</f>
        <v>3dverse.japan-east</v>
      </c>
      <c r="E37" s="3" t="str">
        <f t="shared" si="4"/>
        <v>10.1.0.0</v>
      </c>
      <c r="F37" s="3" t="str">
        <f t="shared" si="5"/>
        <v>172.31.0.0</v>
      </c>
      <c r="G37" s="3" t="str">
        <f t="shared" si="6"/>
        <v>192.168.1.0</v>
      </c>
      <c r="H37" s="3" t="str">
        <f>_xlfn.CONCAT("192.168.", 200+Table5[[#This Row],[Number]], ".0")</f>
        <v>192.168.236.0</v>
      </c>
      <c r="I37" s="3" t="str">
        <f t="shared" si="7"/>
        <v>10.10.0.0</v>
      </c>
      <c r="J37" s="3" t="str">
        <f>_xlfn.CONCAT("10.", 100+Table5[[#This Row],[Number]], ".3.0")</f>
        <v>10.136.3.0</v>
      </c>
      <c r="K37" s="3" t="str">
        <f>_xlfn.CONCAT("10.", 100+Table5[[#This Row],[Number]], ".10.0")</f>
        <v>10.136.10.0</v>
      </c>
      <c r="L37" s="3" t="str">
        <f>_xlfn.CONCAT("10.", 100+Table5[[#This Row],[Number]], ".4.0")</f>
        <v>10.136.4.0</v>
      </c>
    </row>
    <row r="38" spans="1:12" x14ac:dyDescent="0.2">
      <c r="A38" t="s">
        <v>126</v>
      </c>
      <c r="B38" s="5">
        <v>37</v>
      </c>
      <c r="C38" t="str">
        <f>_xlfn.CONCAT(Table5[[#This Row],[Region]], ".3dverse.net")</f>
        <v>japan.3dverse.net</v>
      </c>
      <c r="D38" t="str">
        <f>_xlfn.CONCAT("3dverse.", Table5[[#This Row],[Region]])</f>
        <v>3dverse.japan</v>
      </c>
      <c r="E38" s="3" t="str">
        <f t="shared" si="4"/>
        <v>10.1.0.0</v>
      </c>
      <c r="F38" s="3" t="str">
        <f t="shared" si="5"/>
        <v>172.31.0.0</v>
      </c>
      <c r="G38" s="3" t="str">
        <f t="shared" si="6"/>
        <v>192.168.1.0</v>
      </c>
      <c r="H38" s="3" t="str">
        <f>_xlfn.CONCAT("192.168.", 200+Table5[[#This Row],[Number]], ".0")</f>
        <v>192.168.237.0</v>
      </c>
      <c r="I38" s="3" t="str">
        <f t="shared" si="7"/>
        <v>10.10.0.0</v>
      </c>
      <c r="J38" s="3" t="str">
        <f>_xlfn.CONCAT("10.", 100+Table5[[#This Row],[Number]], ".3.0")</f>
        <v>10.137.3.0</v>
      </c>
      <c r="K38" s="3" t="str">
        <f>_xlfn.CONCAT("10.", 100+Table5[[#This Row],[Number]], ".10.0")</f>
        <v>10.137.10.0</v>
      </c>
      <c r="L38" s="3" t="str">
        <f>_xlfn.CONCAT("10.", 100+Table5[[#This Row],[Number]], ".4.0")</f>
        <v>10.137.4.0</v>
      </c>
    </row>
    <row r="39" spans="1:12" x14ac:dyDescent="0.2">
      <c r="A39" t="s">
        <v>320</v>
      </c>
      <c r="B39" s="5">
        <v>38</v>
      </c>
      <c r="C39" t="str">
        <f>_xlfn.CONCAT(Table5[[#This Row],[Region]], ".3dverse.net")</f>
        <v>india-west.3dverse.net</v>
      </c>
      <c r="D39" t="str">
        <f>_xlfn.CONCAT("3dverse.", Table5[[#This Row],[Region]])</f>
        <v>3dverse.india-west</v>
      </c>
      <c r="E39" s="3" t="str">
        <f t="shared" si="4"/>
        <v>10.1.0.0</v>
      </c>
      <c r="F39" s="3" t="str">
        <f t="shared" si="5"/>
        <v>172.31.0.0</v>
      </c>
      <c r="G39" s="3" t="str">
        <f t="shared" si="6"/>
        <v>192.168.1.0</v>
      </c>
      <c r="H39" s="3" t="str">
        <f>_xlfn.CONCAT("192.168.", 200+Table5[[#This Row],[Number]], ".0")</f>
        <v>192.168.238.0</v>
      </c>
      <c r="I39" s="3" t="str">
        <f t="shared" si="7"/>
        <v>10.10.0.0</v>
      </c>
      <c r="J39" s="3" t="str">
        <f>_xlfn.CONCAT("10.", 100+Table5[[#This Row],[Number]], ".3.0")</f>
        <v>10.138.3.0</v>
      </c>
      <c r="K39" s="3" t="str">
        <f>_xlfn.CONCAT("10.", 100+Table5[[#This Row],[Number]], ".10.0")</f>
        <v>10.138.10.0</v>
      </c>
      <c r="L39" s="3" t="str">
        <f>_xlfn.CONCAT("10.", 100+Table5[[#This Row],[Number]], ".4.0")</f>
        <v>10.138.4.0</v>
      </c>
    </row>
    <row r="40" spans="1:12" x14ac:dyDescent="0.2">
      <c r="A40" t="s">
        <v>321</v>
      </c>
      <c r="B40" s="5">
        <v>39</v>
      </c>
      <c r="C40" t="str">
        <f>_xlfn.CONCAT(Table5[[#This Row],[Region]], ".3dverse.net")</f>
        <v>india-south.3dverse.net</v>
      </c>
      <c r="D40" t="str">
        <f>_xlfn.CONCAT("3dverse.", Table5[[#This Row],[Region]])</f>
        <v>3dverse.india-south</v>
      </c>
      <c r="E40" s="3" t="str">
        <f t="shared" si="4"/>
        <v>10.1.0.0</v>
      </c>
      <c r="F40" s="3" t="str">
        <f t="shared" si="5"/>
        <v>172.31.0.0</v>
      </c>
      <c r="G40" s="3" t="str">
        <f t="shared" si="6"/>
        <v>192.168.1.0</v>
      </c>
      <c r="H40" s="3" t="str">
        <f>_xlfn.CONCAT("192.168.", 200+Table5[[#This Row],[Number]], ".0")</f>
        <v>192.168.239.0</v>
      </c>
      <c r="I40" s="3" t="str">
        <f t="shared" si="7"/>
        <v>10.10.0.0</v>
      </c>
      <c r="J40" s="3" t="str">
        <f>_xlfn.CONCAT("10.", 100+Table5[[#This Row],[Number]], ".3.0")</f>
        <v>10.139.3.0</v>
      </c>
      <c r="K40" s="3" t="str">
        <f>_xlfn.CONCAT("10.", 100+Table5[[#This Row],[Number]], ".10.0")</f>
        <v>10.139.10.0</v>
      </c>
      <c r="L40" s="3" t="str">
        <f>_xlfn.CONCAT("10.", 100+Table5[[#This Row],[Number]], ".4.0")</f>
        <v>10.139.4.0</v>
      </c>
    </row>
    <row r="41" spans="1:12" x14ac:dyDescent="0.2">
      <c r="A41" t="s">
        <v>322</v>
      </c>
      <c r="B41" s="5">
        <v>40</v>
      </c>
      <c r="C41" t="str">
        <f>_xlfn.CONCAT(Table5[[#This Row],[Region]], ".3dverse.net")</f>
        <v>india-central.3dverse.net</v>
      </c>
      <c r="D41" t="str">
        <f>_xlfn.CONCAT("3dverse.", Table5[[#This Row],[Region]])</f>
        <v>3dverse.india-central</v>
      </c>
      <c r="E41" s="3" t="str">
        <f t="shared" si="4"/>
        <v>10.1.0.0</v>
      </c>
      <c r="F41" s="3" t="str">
        <f t="shared" si="5"/>
        <v>172.31.0.0</v>
      </c>
      <c r="G41" s="3" t="str">
        <f t="shared" si="6"/>
        <v>192.168.1.0</v>
      </c>
      <c r="H41" s="3" t="str">
        <f>_xlfn.CONCAT("192.168.", 200+Table5[[#This Row],[Number]], ".0")</f>
        <v>192.168.240.0</v>
      </c>
      <c r="I41" s="3" t="str">
        <f t="shared" si="7"/>
        <v>10.10.0.0</v>
      </c>
      <c r="J41" s="3" t="str">
        <f>_xlfn.CONCAT("10.", 100+Table5[[#This Row],[Number]], ".3.0")</f>
        <v>10.140.3.0</v>
      </c>
      <c r="K41" s="3" t="str">
        <f>_xlfn.CONCAT("10.", 100+Table5[[#This Row],[Number]], ".10.0")</f>
        <v>10.140.10.0</v>
      </c>
      <c r="L41" s="3" t="str">
        <f>_xlfn.CONCAT("10.", 100+Table5[[#This Row],[Number]], ".4.0")</f>
        <v>10.140.4.0</v>
      </c>
    </row>
    <row r="42" spans="1:12" x14ac:dyDescent="0.2">
      <c r="A42" t="s">
        <v>124</v>
      </c>
      <c r="B42" s="5">
        <v>41</v>
      </c>
      <c r="C42" t="str">
        <f>_xlfn.CONCAT(Table5[[#This Row],[Region]], ".3dverse.net")</f>
        <v>india.3dverse.net</v>
      </c>
      <c r="D42" t="str">
        <f>_xlfn.CONCAT("3dverse.", Table5[[#This Row],[Region]])</f>
        <v>3dverse.india</v>
      </c>
      <c r="E42" s="3" t="str">
        <f t="shared" si="4"/>
        <v>10.1.0.0</v>
      </c>
      <c r="F42" s="3" t="str">
        <f t="shared" si="5"/>
        <v>172.31.0.0</v>
      </c>
      <c r="G42" s="3" t="str">
        <f t="shared" si="6"/>
        <v>192.168.1.0</v>
      </c>
      <c r="H42" s="3" t="str">
        <f>_xlfn.CONCAT("192.168.", 200+Table5[[#This Row],[Number]], ".0")</f>
        <v>192.168.241.0</v>
      </c>
      <c r="I42" s="3" t="str">
        <f t="shared" si="7"/>
        <v>10.10.0.0</v>
      </c>
      <c r="J42" s="3" t="str">
        <f>_xlfn.CONCAT("10.", 100+Table5[[#This Row],[Number]], ".3.0")</f>
        <v>10.141.3.0</v>
      </c>
      <c r="K42" s="3" t="str">
        <f>_xlfn.CONCAT("10.", 100+Table5[[#This Row],[Number]], ".10.0")</f>
        <v>10.141.10.0</v>
      </c>
      <c r="L42" s="3" t="str">
        <f>_xlfn.CONCAT("10.", 100+Table5[[#This Row],[Number]], ".4.0")</f>
        <v>10.141.4.0</v>
      </c>
    </row>
    <row r="43" spans="1:12" x14ac:dyDescent="0.2">
      <c r="A43" t="s">
        <v>122</v>
      </c>
      <c r="B43" s="5">
        <v>42</v>
      </c>
      <c r="C43" t="str">
        <f>_xlfn.CONCAT(Table5[[#This Row],[Region]], ".3dverse.net")</f>
        <v>global.3dverse.net</v>
      </c>
      <c r="D43" t="str">
        <f>_xlfn.CONCAT("3dverse.", Table5[[#This Row],[Region]])</f>
        <v>3dverse.global</v>
      </c>
      <c r="E43" s="3" t="str">
        <f t="shared" si="4"/>
        <v>10.1.0.0</v>
      </c>
      <c r="F43" s="3" t="str">
        <f t="shared" si="5"/>
        <v>172.31.0.0</v>
      </c>
      <c r="G43" s="3" t="str">
        <f t="shared" si="6"/>
        <v>192.168.1.0</v>
      </c>
      <c r="H43" s="3" t="str">
        <f>_xlfn.CONCAT("192.168.", 200+Table5[[#This Row],[Number]], ".0")</f>
        <v>192.168.242.0</v>
      </c>
      <c r="I43" s="3" t="str">
        <f t="shared" si="7"/>
        <v>10.10.0.0</v>
      </c>
      <c r="J43" s="3" t="str">
        <f>_xlfn.CONCAT("10.", 100+Table5[[#This Row],[Number]], ".3.0")</f>
        <v>10.142.3.0</v>
      </c>
      <c r="K43" s="3" t="str">
        <f>_xlfn.CONCAT("10.", 100+Table5[[#This Row],[Number]], ".10.0")</f>
        <v>10.142.10.0</v>
      </c>
      <c r="L43" s="3" t="str">
        <f>_xlfn.CONCAT("10.", 100+Table5[[#This Row],[Number]], ".4.0")</f>
        <v>10.142.4.0</v>
      </c>
    </row>
    <row r="44" spans="1:12" x14ac:dyDescent="0.2">
      <c r="A44" t="s">
        <v>323</v>
      </c>
      <c r="B44" s="5">
        <v>43</v>
      </c>
      <c r="C44" t="str">
        <f>_xlfn.CONCAT(Table5[[#This Row],[Region]], ".3dverse.net")</f>
        <v>germany-westcentral.3dverse.net</v>
      </c>
      <c r="D44" t="str">
        <f>_xlfn.CONCAT("3dverse.", Table5[[#This Row],[Region]])</f>
        <v>3dverse.germany-westcentral</v>
      </c>
      <c r="E44" s="3" t="str">
        <f t="shared" si="4"/>
        <v>10.1.0.0</v>
      </c>
      <c r="F44" s="3" t="str">
        <f t="shared" si="5"/>
        <v>172.31.0.0</v>
      </c>
      <c r="G44" s="3" t="str">
        <f t="shared" si="6"/>
        <v>192.168.1.0</v>
      </c>
      <c r="H44" s="3" t="str">
        <f>_xlfn.CONCAT("192.168.", 200+Table5[[#This Row],[Number]], ".0")</f>
        <v>192.168.243.0</v>
      </c>
      <c r="I44" s="3" t="str">
        <f t="shared" si="7"/>
        <v>10.10.0.0</v>
      </c>
      <c r="J44" s="3" t="str">
        <f>_xlfn.CONCAT("10.", 100+Table5[[#This Row],[Number]], ".3.0")</f>
        <v>10.143.3.0</v>
      </c>
      <c r="K44" s="3" t="str">
        <f>_xlfn.CONCAT("10.", 100+Table5[[#This Row],[Number]], ".10.0")</f>
        <v>10.143.10.0</v>
      </c>
      <c r="L44" s="3" t="str">
        <f>_xlfn.CONCAT("10.", 100+Table5[[#This Row],[Number]], ".4.0")</f>
        <v>10.143.4.0</v>
      </c>
    </row>
    <row r="45" spans="1:12" x14ac:dyDescent="0.2">
      <c r="A45" t="s">
        <v>324</v>
      </c>
      <c r="B45" s="5">
        <v>44</v>
      </c>
      <c r="C45" t="str">
        <f>_xlfn.CONCAT(Table5[[#This Row],[Region]], ".3dverse.net")</f>
        <v>germany-north.3dverse.net</v>
      </c>
      <c r="D45" t="str">
        <f>_xlfn.CONCAT("3dverse.", Table5[[#This Row],[Region]])</f>
        <v>3dverse.germany-north</v>
      </c>
      <c r="E45" s="3" t="str">
        <f t="shared" si="4"/>
        <v>10.1.0.0</v>
      </c>
      <c r="F45" s="3" t="str">
        <f t="shared" si="5"/>
        <v>172.31.0.0</v>
      </c>
      <c r="G45" s="3" t="str">
        <f t="shared" si="6"/>
        <v>192.168.1.0</v>
      </c>
      <c r="H45" s="3" t="str">
        <f>_xlfn.CONCAT("192.168.", 200+Table5[[#This Row],[Number]], ".0")</f>
        <v>192.168.244.0</v>
      </c>
      <c r="I45" s="3" t="str">
        <f t="shared" si="7"/>
        <v>10.10.0.0</v>
      </c>
      <c r="J45" s="3" t="str">
        <f>_xlfn.CONCAT("10.", 100+Table5[[#This Row],[Number]], ".3.0")</f>
        <v>10.144.3.0</v>
      </c>
      <c r="K45" s="3" t="str">
        <f>_xlfn.CONCAT("10.", 100+Table5[[#This Row],[Number]], ".10.0")</f>
        <v>10.144.10.0</v>
      </c>
      <c r="L45" s="3" t="str">
        <f>_xlfn.CONCAT("10.", 100+Table5[[#This Row],[Number]], ".4.0")</f>
        <v>10.144.4.0</v>
      </c>
    </row>
    <row r="46" spans="1:12" x14ac:dyDescent="0.2">
      <c r="A46" t="s">
        <v>120</v>
      </c>
      <c r="B46" s="5">
        <v>45</v>
      </c>
      <c r="C46" t="str">
        <f>_xlfn.CONCAT(Table5[[#This Row],[Region]], ".3dverse.net")</f>
        <v>germany.3dverse.net</v>
      </c>
      <c r="D46" t="str">
        <f>_xlfn.CONCAT("3dverse.", Table5[[#This Row],[Region]])</f>
        <v>3dverse.germany</v>
      </c>
      <c r="E46" s="3" t="str">
        <f t="shared" si="4"/>
        <v>10.1.0.0</v>
      </c>
      <c r="F46" s="3" t="str">
        <f t="shared" si="5"/>
        <v>172.31.0.0</v>
      </c>
      <c r="G46" s="3" t="str">
        <f t="shared" si="6"/>
        <v>192.168.1.0</v>
      </c>
      <c r="H46" s="3" t="str">
        <f>_xlfn.CONCAT("192.168.", 200+Table5[[#This Row],[Number]], ".0")</f>
        <v>192.168.245.0</v>
      </c>
      <c r="I46" s="3" t="str">
        <f t="shared" si="7"/>
        <v>10.10.0.0</v>
      </c>
      <c r="J46" s="3" t="str">
        <f>_xlfn.CONCAT("10.", 100+Table5[[#This Row],[Number]], ".3.0")</f>
        <v>10.145.3.0</v>
      </c>
      <c r="K46" s="3" t="str">
        <f>_xlfn.CONCAT("10.", 100+Table5[[#This Row],[Number]], ".10.0")</f>
        <v>10.145.10.0</v>
      </c>
      <c r="L46" s="3" t="str">
        <f>_xlfn.CONCAT("10.", 100+Table5[[#This Row],[Number]], ".4.0")</f>
        <v>10.145.4.0</v>
      </c>
    </row>
    <row r="47" spans="1:12" x14ac:dyDescent="0.2">
      <c r="A47" t="s">
        <v>325</v>
      </c>
      <c r="B47" s="5">
        <v>46</v>
      </c>
      <c r="C47" t="str">
        <f>_xlfn.CONCAT(Table5[[#This Row],[Region]], ".3dverse.net")</f>
        <v>france-south.3dverse.net</v>
      </c>
      <c r="D47" t="str">
        <f>_xlfn.CONCAT("3dverse.", Table5[[#This Row],[Region]])</f>
        <v>3dverse.france-south</v>
      </c>
      <c r="E47" s="3" t="str">
        <f t="shared" si="4"/>
        <v>10.1.0.0</v>
      </c>
      <c r="F47" s="3" t="str">
        <f t="shared" si="5"/>
        <v>172.31.0.0</v>
      </c>
      <c r="G47" s="3" t="str">
        <f t="shared" si="6"/>
        <v>192.168.1.0</v>
      </c>
      <c r="H47" s="3" t="str">
        <f>_xlfn.CONCAT("192.168.", 200+Table5[[#This Row],[Number]], ".0")</f>
        <v>192.168.246.0</v>
      </c>
      <c r="I47" s="3" t="str">
        <f t="shared" si="7"/>
        <v>10.10.0.0</v>
      </c>
      <c r="J47" s="3" t="str">
        <f>_xlfn.CONCAT("10.", 100+Table5[[#This Row],[Number]], ".3.0")</f>
        <v>10.146.3.0</v>
      </c>
      <c r="K47" s="3" t="str">
        <f>_xlfn.CONCAT("10.", 100+Table5[[#This Row],[Number]], ".10.0")</f>
        <v>10.146.10.0</v>
      </c>
      <c r="L47" s="3" t="str">
        <f>_xlfn.CONCAT("10.", 100+Table5[[#This Row],[Number]], ".4.0")</f>
        <v>10.146.4.0</v>
      </c>
    </row>
    <row r="48" spans="1:12" x14ac:dyDescent="0.2">
      <c r="A48" t="s">
        <v>326</v>
      </c>
      <c r="B48" s="5">
        <v>47</v>
      </c>
      <c r="C48" t="str">
        <f>_xlfn.CONCAT(Table5[[#This Row],[Region]], ".3dverse.net")</f>
        <v>france-central.3dverse.net</v>
      </c>
      <c r="D48" t="str">
        <f>_xlfn.CONCAT("3dverse.", Table5[[#This Row],[Region]])</f>
        <v>3dverse.france-central</v>
      </c>
      <c r="E48" s="3" t="str">
        <f t="shared" si="4"/>
        <v>10.1.0.0</v>
      </c>
      <c r="F48" s="3" t="str">
        <f t="shared" si="5"/>
        <v>172.31.0.0</v>
      </c>
      <c r="G48" s="3" t="str">
        <f t="shared" si="6"/>
        <v>192.168.1.0</v>
      </c>
      <c r="H48" s="3" t="str">
        <f>_xlfn.CONCAT("192.168.", 200+Table5[[#This Row],[Number]], ".0")</f>
        <v>192.168.247.0</v>
      </c>
      <c r="I48" s="3" t="str">
        <f t="shared" si="7"/>
        <v>10.10.0.0</v>
      </c>
      <c r="J48" s="3" t="str">
        <f>_xlfn.CONCAT("10.", 100+Table5[[#This Row],[Number]], ".3.0")</f>
        <v>10.147.3.0</v>
      </c>
      <c r="K48" s="3" t="str">
        <f>_xlfn.CONCAT("10.", 100+Table5[[#This Row],[Number]], ".10.0")</f>
        <v>10.147.10.0</v>
      </c>
      <c r="L48" s="3" t="str">
        <f>_xlfn.CONCAT("10.", 100+Table5[[#This Row],[Number]], ".4.0")</f>
        <v>10.147.4.0</v>
      </c>
    </row>
    <row r="49" spans="1:12" x14ac:dyDescent="0.2">
      <c r="A49" t="s">
        <v>118</v>
      </c>
      <c r="B49" s="5">
        <v>48</v>
      </c>
      <c r="C49" t="str">
        <f>_xlfn.CONCAT(Table5[[#This Row],[Region]], ".3dverse.net")</f>
        <v>france.3dverse.net</v>
      </c>
      <c r="D49" t="str">
        <f>_xlfn.CONCAT("3dverse.", Table5[[#This Row],[Region]])</f>
        <v>3dverse.france</v>
      </c>
      <c r="E49" s="3" t="str">
        <f t="shared" si="4"/>
        <v>10.1.0.0</v>
      </c>
      <c r="F49" s="3" t="str">
        <f t="shared" si="5"/>
        <v>172.31.0.0</v>
      </c>
      <c r="G49" s="3" t="str">
        <f t="shared" si="6"/>
        <v>192.168.1.0</v>
      </c>
      <c r="H49" s="3" t="str">
        <f>_xlfn.CONCAT("192.168.", 200+Table5[[#This Row],[Number]], ".0")</f>
        <v>192.168.248.0</v>
      </c>
      <c r="I49" s="3" t="str">
        <f t="shared" si="7"/>
        <v>10.10.0.0</v>
      </c>
      <c r="J49" s="3" t="str">
        <f>_xlfn.CONCAT("10.", 100+Table5[[#This Row],[Number]], ".3.0")</f>
        <v>10.148.3.0</v>
      </c>
      <c r="K49" s="3" t="str">
        <f>_xlfn.CONCAT("10.", 100+Table5[[#This Row],[Number]], ".10.0")</f>
        <v>10.148.10.0</v>
      </c>
      <c r="L49" s="3" t="str">
        <f>_xlfn.CONCAT("10.", 100+Table5[[#This Row],[Number]], ".4.0")</f>
        <v>10.148.4.0</v>
      </c>
    </row>
    <row r="50" spans="1:12" x14ac:dyDescent="0.2">
      <c r="A50" t="s">
        <v>327</v>
      </c>
      <c r="B50" s="5">
        <v>49</v>
      </c>
      <c r="C50" t="str">
        <f>_xlfn.CONCAT(Table5[[#This Row],[Region]], ".3dverse.net")</f>
        <v>europe-west.3dverse.net</v>
      </c>
      <c r="D50" t="str">
        <f>_xlfn.CONCAT("3dverse.", Table5[[#This Row],[Region]])</f>
        <v>3dverse.europe-west</v>
      </c>
      <c r="E50" s="3" t="str">
        <f t="shared" si="4"/>
        <v>10.1.0.0</v>
      </c>
      <c r="F50" s="3" t="str">
        <f t="shared" si="5"/>
        <v>172.31.0.0</v>
      </c>
      <c r="G50" s="3" t="str">
        <f t="shared" si="6"/>
        <v>192.168.1.0</v>
      </c>
      <c r="H50" s="3" t="str">
        <f>_xlfn.CONCAT("192.168.", 200+Table5[[#This Row],[Number]], ".0")</f>
        <v>192.168.249.0</v>
      </c>
      <c r="I50" s="3" t="str">
        <f t="shared" si="7"/>
        <v>10.10.0.0</v>
      </c>
      <c r="J50" s="3" t="str">
        <f>_xlfn.CONCAT("10.", 100+Table5[[#This Row],[Number]], ".3.0")</f>
        <v>10.149.3.0</v>
      </c>
      <c r="K50" s="3" t="str">
        <f>_xlfn.CONCAT("10.", 100+Table5[[#This Row],[Number]], ".10.0")</f>
        <v>10.149.10.0</v>
      </c>
      <c r="L50" s="3" t="str">
        <f>_xlfn.CONCAT("10.", 100+Table5[[#This Row],[Number]], ".4.0")</f>
        <v>10.149.4.0</v>
      </c>
    </row>
    <row r="51" spans="1:12" x14ac:dyDescent="0.2">
      <c r="A51" t="s">
        <v>328</v>
      </c>
      <c r="B51" s="5">
        <v>50</v>
      </c>
      <c r="C51" t="str">
        <f>_xlfn.CONCAT(Table5[[#This Row],[Region]], ".3dverse.net")</f>
        <v>europe-north.3dverse.net</v>
      </c>
      <c r="D51" t="str">
        <f>_xlfn.CONCAT("3dverse.", Table5[[#This Row],[Region]])</f>
        <v>3dverse.europe-north</v>
      </c>
      <c r="E51" s="3" t="str">
        <f t="shared" si="4"/>
        <v>10.1.0.0</v>
      </c>
      <c r="F51" s="3" t="str">
        <f t="shared" si="5"/>
        <v>172.31.0.0</v>
      </c>
      <c r="G51" s="3" t="str">
        <f t="shared" si="6"/>
        <v>192.168.1.0</v>
      </c>
      <c r="H51" s="3" t="str">
        <f>_xlfn.CONCAT("192.168.", 200+Table5[[#This Row],[Number]], ".0")</f>
        <v>192.168.250.0</v>
      </c>
      <c r="I51" s="3" t="str">
        <f t="shared" si="7"/>
        <v>10.10.0.0</v>
      </c>
      <c r="J51" s="3" t="str">
        <f>_xlfn.CONCAT("10.", 100+Table5[[#This Row],[Number]], ".3.0")</f>
        <v>10.150.3.0</v>
      </c>
      <c r="K51" s="3" t="str">
        <f>_xlfn.CONCAT("10.", 100+Table5[[#This Row],[Number]], ".10.0")</f>
        <v>10.150.10.0</v>
      </c>
      <c r="L51" s="3" t="str">
        <f>_xlfn.CONCAT("10.", 100+Table5[[#This Row],[Number]], ".4.0")</f>
        <v>10.150.4.0</v>
      </c>
    </row>
    <row r="52" spans="1:12" x14ac:dyDescent="0.2">
      <c r="A52" t="s">
        <v>116</v>
      </c>
      <c r="B52" s="5">
        <v>51</v>
      </c>
      <c r="C52" t="str">
        <f>_xlfn.CONCAT(Table5[[#This Row],[Region]], ".3dverse.net")</f>
        <v>europe.3dverse.net</v>
      </c>
      <c r="D52" t="str">
        <f>_xlfn.CONCAT("3dverse.", Table5[[#This Row],[Region]])</f>
        <v>3dverse.europe</v>
      </c>
      <c r="E52" s="3" t="str">
        <f t="shared" si="4"/>
        <v>10.1.0.0</v>
      </c>
      <c r="F52" s="3" t="str">
        <f t="shared" si="5"/>
        <v>172.31.0.0</v>
      </c>
      <c r="G52" s="3" t="str">
        <f t="shared" si="6"/>
        <v>192.168.1.0</v>
      </c>
      <c r="H52" s="3" t="str">
        <f>_xlfn.CONCAT("192.168.", 200+Table5[[#This Row],[Number]], ".0")</f>
        <v>192.168.251.0</v>
      </c>
      <c r="I52" s="3" t="str">
        <f t="shared" si="7"/>
        <v>10.10.0.0</v>
      </c>
      <c r="J52" s="3" t="str">
        <f>_xlfn.CONCAT("10.", 100+Table5[[#This Row],[Number]], ".3.0")</f>
        <v>10.151.3.0</v>
      </c>
      <c r="K52" s="3" t="str">
        <f>_xlfn.CONCAT("10.", 100+Table5[[#This Row],[Number]], ".10.0")</f>
        <v>10.151.10.0</v>
      </c>
      <c r="L52" s="3" t="str">
        <f>_xlfn.CONCAT("10.", 100+Table5[[#This Row],[Number]], ".4.0")</f>
        <v>10.151.4.0</v>
      </c>
    </row>
    <row r="53" spans="1:12" x14ac:dyDescent="0.2">
      <c r="A53" t="s">
        <v>329</v>
      </c>
      <c r="B53" s="5">
        <v>52</v>
      </c>
      <c r="C53" t="str">
        <f>_xlfn.CONCAT(Table5[[#This Row],[Region]], ".3dverse.net")</f>
        <v>canada-east.3dverse.net</v>
      </c>
      <c r="D53" t="str">
        <f>_xlfn.CONCAT("3dverse.", Table5[[#This Row],[Region]])</f>
        <v>3dverse.canada-east</v>
      </c>
      <c r="E53" s="3" t="str">
        <f t="shared" si="4"/>
        <v>10.1.0.0</v>
      </c>
      <c r="F53" s="3" t="str">
        <f t="shared" si="5"/>
        <v>172.31.0.0</v>
      </c>
      <c r="G53" s="3" t="str">
        <f t="shared" si="6"/>
        <v>192.168.1.0</v>
      </c>
      <c r="H53" s="3" t="str">
        <f>_xlfn.CONCAT("192.168.", 200+Table5[[#This Row],[Number]], ".0")</f>
        <v>192.168.252.0</v>
      </c>
      <c r="I53" s="3" t="str">
        <f t="shared" si="7"/>
        <v>10.10.0.0</v>
      </c>
      <c r="J53" s="3" t="str">
        <f>_xlfn.CONCAT("10.", 100+Table5[[#This Row],[Number]], ".3.0")</f>
        <v>10.152.3.0</v>
      </c>
      <c r="K53" s="3" t="str">
        <f>_xlfn.CONCAT("10.", 100+Table5[[#This Row],[Number]], ".10.0")</f>
        <v>10.152.10.0</v>
      </c>
      <c r="L53" s="3" t="str">
        <f>_xlfn.CONCAT("10.", 100+Table5[[#This Row],[Number]], ".4.0")</f>
        <v>10.152.4.0</v>
      </c>
    </row>
    <row r="54" spans="1:12" x14ac:dyDescent="0.2">
      <c r="A54" t="s">
        <v>330</v>
      </c>
      <c r="B54" s="5">
        <v>53</v>
      </c>
      <c r="C54" t="str">
        <f>_xlfn.CONCAT(Table5[[#This Row],[Region]], ".3dverse.net")</f>
        <v>canada-central.3dverse.net</v>
      </c>
      <c r="D54" t="str">
        <f>_xlfn.CONCAT("3dverse.", Table5[[#This Row],[Region]])</f>
        <v>3dverse.canada-central</v>
      </c>
      <c r="E54" s="3" t="str">
        <f t="shared" si="4"/>
        <v>10.1.0.0</v>
      </c>
      <c r="F54" s="3" t="str">
        <f t="shared" si="5"/>
        <v>172.31.0.0</v>
      </c>
      <c r="G54" s="3" t="str">
        <f t="shared" si="6"/>
        <v>192.168.1.0</v>
      </c>
      <c r="H54" s="3" t="str">
        <f>_xlfn.CONCAT("192.168.", 200+Table5[[#This Row],[Number]], ".0")</f>
        <v>192.168.253.0</v>
      </c>
      <c r="I54" s="3" t="str">
        <f t="shared" si="7"/>
        <v>10.10.0.0</v>
      </c>
      <c r="J54" s="3" t="str">
        <f>_xlfn.CONCAT("10.", 100+Table5[[#This Row],[Number]], ".3.0")</f>
        <v>10.153.3.0</v>
      </c>
      <c r="K54" s="3" t="str">
        <f>_xlfn.CONCAT("10.", 100+Table5[[#This Row],[Number]], ".10.0")</f>
        <v>10.153.10.0</v>
      </c>
      <c r="L54" s="3" t="str">
        <f>_xlfn.CONCAT("10.", 100+Table5[[#This Row],[Number]], ".4.0")</f>
        <v>10.153.4.0</v>
      </c>
    </row>
    <row r="55" spans="1:12" x14ac:dyDescent="0.2">
      <c r="A55" t="s">
        <v>114</v>
      </c>
      <c r="B55" s="5">
        <v>54</v>
      </c>
      <c r="C55" t="str">
        <f>_xlfn.CONCAT(Table5[[#This Row],[Region]], ".3dverse.net")</f>
        <v>canada.3dverse.net</v>
      </c>
      <c r="D55" t="str">
        <f>_xlfn.CONCAT("3dverse.", Table5[[#This Row],[Region]])</f>
        <v>3dverse.canada</v>
      </c>
      <c r="E55" s="3" t="str">
        <f t="shared" si="4"/>
        <v>10.1.0.0</v>
      </c>
      <c r="F55" s="3" t="str">
        <f t="shared" si="5"/>
        <v>172.31.0.0</v>
      </c>
      <c r="G55" s="3" t="str">
        <f t="shared" si="6"/>
        <v>192.168.1.0</v>
      </c>
      <c r="H55" s="3" t="str">
        <f>_xlfn.CONCAT("192.168.", 200+Table5[[#This Row],[Number]], ".0")</f>
        <v>192.168.254.0</v>
      </c>
      <c r="I55" s="3" t="str">
        <f t="shared" si="7"/>
        <v>10.10.0.0</v>
      </c>
      <c r="J55" s="3" t="str">
        <f>_xlfn.CONCAT("10.", 100+Table5[[#This Row],[Number]], ".3.0")</f>
        <v>10.154.3.0</v>
      </c>
      <c r="K55" s="3" t="str">
        <f>_xlfn.CONCAT("10.", 100+Table5[[#This Row],[Number]], ".10.0")</f>
        <v>10.154.10.0</v>
      </c>
      <c r="L55" s="3" t="str">
        <f>_xlfn.CONCAT("10.", 100+Table5[[#This Row],[Number]], ".4.0")</f>
        <v>10.154.4.0</v>
      </c>
    </row>
    <row r="56" spans="1:12" x14ac:dyDescent="0.2">
      <c r="A56" t="s">
        <v>331</v>
      </c>
      <c r="B56" s="5">
        <v>55</v>
      </c>
      <c r="C56" t="str">
        <f>_xlfn.CONCAT(Table5[[#This Row],[Region]], ".3dverse.net")</f>
        <v>brazil-southeast.3dverse.net</v>
      </c>
      <c r="D56" t="str">
        <f>_xlfn.CONCAT("3dverse.", Table5[[#This Row],[Region]])</f>
        <v>3dverse.brazil-southeast</v>
      </c>
      <c r="E56" s="3" t="str">
        <f t="shared" si="4"/>
        <v>10.1.0.0</v>
      </c>
      <c r="F56" s="3" t="str">
        <f t="shared" si="5"/>
        <v>172.31.0.0</v>
      </c>
      <c r="G56" s="3" t="str">
        <f t="shared" si="6"/>
        <v>192.168.1.0</v>
      </c>
      <c r="H56" s="3" t="str">
        <f>_xlfn.CONCAT("192.168.", 200+Table5[[#This Row],[Number]], ".0")</f>
        <v>192.168.255.0</v>
      </c>
      <c r="I56" s="3" t="str">
        <f t="shared" si="7"/>
        <v>10.10.0.0</v>
      </c>
      <c r="J56" s="3" t="str">
        <f>_xlfn.CONCAT("10.", 100+Table5[[#This Row],[Number]], ".3.0")</f>
        <v>10.155.3.0</v>
      </c>
      <c r="K56" s="3" t="str">
        <f>_xlfn.CONCAT("10.", 100+Table5[[#This Row],[Number]], ".10.0")</f>
        <v>10.155.10.0</v>
      </c>
      <c r="L56" s="3" t="str">
        <f>_xlfn.CONCAT("10.", 100+Table5[[#This Row],[Number]], ".4.0")</f>
        <v>10.155.4.0</v>
      </c>
    </row>
    <row r="57" spans="1:12" x14ac:dyDescent="0.2">
      <c r="A57" t="s">
        <v>332</v>
      </c>
      <c r="B57" s="5">
        <v>56</v>
      </c>
      <c r="C57" t="str">
        <f>_xlfn.CONCAT(Table5[[#This Row],[Region]], ".3dverse.net")</f>
        <v>brazil-south.3dverse.net</v>
      </c>
      <c r="D57" t="str">
        <f>_xlfn.CONCAT("3dverse.", Table5[[#This Row],[Region]])</f>
        <v>3dverse.brazil-south</v>
      </c>
      <c r="E57" s="3" t="str">
        <f t="shared" si="4"/>
        <v>10.1.0.0</v>
      </c>
      <c r="F57" s="3" t="str">
        <f t="shared" si="5"/>
        <v>172.31.0.0</v>
      </c>
      <c r="G57" s="3" t="str">
        <f t="shared" si="6"/>
        <v>192.168.1.0</v>
      </c>
      <c r="H57" s="3" t="str">
        <f>_xlfn.CONCAT("192.168.", 200+Table5[[#This Row],[Number]], ".0")</f>
        <v>192.168.256.0</v>
      </c>
      <c r="I57" s="3" t="str">
        <f t="shared" si="7"/>
        <v>10.10.0.0</v>
      </c>
      <c r="J57" s="3" t="str">
        <f>_xlfn.CONCAT("10.", 100+Table5[[#This Row],[Number]], ".3.0")</f>
        <v>10.156.3.0</v>
      </c>
      <c r="K57" s="3" t="str">
        <f>_xlfn.CONCAT("10.", 100+Table5[[#This Row],[Number]], ".10.0")</f>
        <v>10.156.10.0</v>
      </c>
      <c r="L57" s="3" t="str">
        <f>_xlfn.CONCAT("10.", 100+Table5[[#This Row],[Number]], ".4.0")</f>
        <v>10.156.4.0</v>
      </c>
    </row>
    <row r="58" spans="1:12" x14ac:dyDescent="0.2">
      <c r="A58" t="s">
        <v>112</v>
      </c>
      <c r="B58" s="5">
        <v>57</v>
      </c>
      <c r="C58" t="str">
        <f>_xlfn.CONCAT(Table5[[#This Row],[Region]], ".3dverse.net")</f>
        <v>brazil.3dverse.net</v>
      </c>
      <c r="D58" t="str">
        <f>_xlfn.CONCAT("3dverse.", Table5[[#This Row],[Region]])</f>
        <v>3dverse.brazil</v>
      </c>
      <c r="E58" s="3" t="str">
        <f t="shared" si="4"/>
        <v>10.1.0.0</v>
      </c>
      <c r="F58" s="3" t="str">
        <f t="shared" si="5"/>
        <v>172.31.0.0</v>
      </c>
      <c r="G58" s="3" t="str">
        <f t="shared" si="6"/>
        <v>192.168.1.0</v>
      </c>
      <c r="H58" s="3" t="str">
        <f>_xlfn.CONCAT("192.168.", 200+Table5[[#This Row],[Number]], ".0")</f>
        <v>192.168.257.0</v>
      </c>
      <c r="I58" s="3" t="str">
        <f t="shared" si="7"/>
        <v>10.10.0.0</v>
      </c>
      <c r="J58" s="3" t="str">
        <f>_xlfn.CONCAT("10.", 100+Table5[[#This Row],[Number]], ".3.0")</f>
        <v>10.157.3.0</v>
      </c>
      <c r="K58" s="3" t="str">
        <f>_xlfn.CONCAT("10.", 100+Table5[[#This Row],[Number]], ".10.0")</f>
        <v>10.157.10.0</v>
      </c>
      <c r="L58" s="3" t="str">
        <f>_xlfn.CONCAT("10.", 100+Table5[[#This Row],[Number]], ".4.0")</f>
        <v>10.157.4.0</v>
      </c>
    </row>
    <row r="59" spans="1:12" x14ac:dyDescent="0.2">
      <c r="A59" t="s">
        <v>333</v>
      </c>
      <c r="B59" s="5">
        <v>58</v>
      </c>
      <c r="C59" t="str">
        <f>_xlfn.CONCAT(Table5[[#This Row],[Region]], ".3dverse.net")</f>
        <v>australia-southeast.3dverse.net</v>
      </c>
      <c r="D59" t="str">
        <f>_xlfn.CONCAT("3dverse.", Table5[[#This Row],[Region]])</f>
        <v>3dverse.australia-southeast</v>
      </c>
      <c r="E59" s="3" t="str">
        <f t="shared" si="4"/>
        <v>10.1.0.0</v>
      </c>
      <c r="F59" s="3" t="str">
        <f t="shared" si="5"/>
        <v>172.31.0.0</v>
      </c>
      <c r="G59" s="3" t="str">
        <f t="shared" si="6"/>
        <v>192.168.1.0</v>
      </c>
      <c r="H59" s="3" t="str">
        <f>_xlfn.CONCAT("192.168.", 200+Table5[[#This Row],[Number]], ".0")</f>
        <v>192.168.258.0</v>
      </c>
      <c r="I59" s="3" t="str">
        <f t="shared" si="7"/>
        <v>10.10.0.0</v>
      </c>
      <c r="J59" s="3" t="str">
        <f>_xlfn.CONCAT("10.", 100+Table5[[#This Row],[Number]], ".3.0")</f>
        <v>10.158.3.0</v>
      </c>
      <c r="K59" s="3" t="str">
        <f>_xlfn.CONCAT("10.", 100+Table5[[#This Row],[Number]], ".10.0")</f>
        <v>10.158.10.0</v>
      </c>
      <c r="L59" s="3" t="str">
        <f>_xlfn.CONCAT("10.", 100+Table5[[#This Row],[Number]], ".4.0")</f>
        <v>10.158.4.0</v>
      </c>
    </row>
    <row r="60" spans="1:12" x14ac:dyDescent="0.2">
      <c r="A60" t="s">
        <v>334</v>
      </c>
      <c r="B60" s="5">
        <v>59</v>
      </c>
      <c r="C60" t="str">
        <f>_xlfn.CONCAT(Table5[[#This Row],[Region]], ".3dverse.net")</f>
        <v>australia-east.3dverse.net</v>
      </c>
      <c r="D60" t="str">
        <f>_xlfn.CONCAT("3dverse.", Table5[[#This Row],[Region]])</f>
        <v>3dverse.australia-east</v>
      </c>
      <c r="E60" s="3" t="str">
        <f t="shared" si="4"/>
        <v>10.1.0.0</v>
      </c>
      <c r="F60" s="3" t="str">
        <f t="shared" si="5"/>
        <v>172.31.0.0</v>
      </c>
      <c r="G60" s="3" t="str">
        <f t="shared" si="6"/>
        <v>192.168.1.0</v>
      </c>
      <c r="H60" s="3" t="str">
        <f>_xlfn.CONCAT("192.168.", 200+Table5[[#This Row],[Number]], ".0")</f>
        <v>192.168.259.0</v>
      </c>
      <c r="I60" s="3" t="str">
        <f t="shared" si="7"/>
        <v>10.10.0.0</v>
      </c>
      <c r="J60" s="3" t="str">
        <f>_xlfn.CONCAT("10.", 100+Table5[[#This Row],[Number]], ".3.0")</f>
        <v>10.159.3.0</v>
      </c>
      <c r="K60" s="3" t="str">
        <f>_xlfn.CONCAT("10.", 100+Table5[[#This Row],[Number]], ".10.0")</f>
        <v>10.159.10.0</v>
      </c>
      <c r="L60" s="3" t="str">
        <f>_xlfn.CONCAT("10.", 100+Table5[[#This Row],[Number]], ".4.0")</f>
        <v>10.159.4.0</v>
      </c>
    </row>
    <row r="61" spans="1:12" x14ac:dyDescent="0.2">
      <c r="A61" t="s">
        <v>335</v>
      </c>
      <c r="B61" s="5">
        <v>60</v>
      </c>
      <c r="C61" t="str">
        <f>_xlfn.CONCAT(Table5[[#This Row],[Region]], ".3dverse.net")</f>
        <v>australia-central2.3dverse.net</v>
      </c>
      <c r="D61" t="str">
        <f>_xlfn.CONCAT("3dverse.", Table5[[#This Row],[Region]])</f>
        <v>3dverse.australia-central2</v>
      </c>
      <c r="E61" s="3" t="str">
        <f t="shared" si="4"/>
        <v>10.1.0.0</v>
      </c>
      <c r="F61" s="3" t="str">
        <f t="shared" si="5"/>
        <v>172.31.0.0</v>
      </c>
      <c r="G61" s="3" t="str">
        <f t="shared" si="6"/>
        <v>192.168.1.0</v>
      </c>
      <c r="H61" s="3" t="str">
        <f>_xlfn.CONCAT("192.168.", 200+Table5[[#This Row],[Number]], ".0")</f>
        <v>192.168.260.0</v>
      </c>
      <c r="I61" s="3" t="str">
        <f t="shared" si="7"/>
        <v>10.10.0.0</v>
      </c>
      <c r="J61" s="3" t="str">
        <f>_xlfn.CONCAT("10.", 100+Table5[[#This Row],[Number]], ".3.0")</f>
        <v>10.160.3.0</v>
      </c>
      <c r="K61" s="3" t="str">
        <f>_xlfn.CONCAT("10.", 100+Table5[[#This Row],[Number]], ".10.0")</f>
        <v>10.160.10.0</v>
      </c>
      <c r="L61" s="3" t="str">
        <f>_xlfn.CONCAT("10.", 100+Table5[[#This Row],[Number]], ".4.0")</f>
        <v>10.160.4.0</v>
      </c>
    </row>
    <row r="62" spans="1:12" x14ac:dyDescent="0.2">
      <c r="A62" t="s">
        <v>336</v>
      </c>
      <c r="B62" s="5">
        <v>61</v>
      </c>
      <c r="C62" t="str">
        <f>_xlfn.CONCAT(Table5[[#This Row],[Region]], ".3dverse.net")</f>
        <v>australia-central.3dverse.net</v>
      </c>
      <c r="D62" t="str">
        <f>_xlfn.CONCAT("3dverse.", Table5[[#This Row],[Region]])</f>
        <v>3dverse.australia-central</v>
      </c>
      <c r="E62" s="3" t="str">
        <f t="shared" si="4"/>
        <v>10.1.0.0</v>
      </c>
      <c r="F62" s="3" t="str">
        <f t="shared" si="5"/>
        <v>172.31.0.0</v>
      </c>
      <c r="G62" s="3" t="str">
        <f t="shared" si="6"/>
        <v>192.168.1.0</v>
      </c>
      <c r="H62" s="3" t="str">
        <f>_xlfn.CONCAT("192.168.", 200+Table5[[#This Row],[Number]], ".0")</f>
        <v>192.168.261.0</v>
      </c>
      <c r="I62" s="3" t="str">
        <f t="shared" si="7"/>
        <v>10.10.0.0</v>
      </c>
      <c r="J62" s="3" t="str">
        <f>_xlfn.CONCAT("10.", 100+Table5[[#This Row],[Number]], ".3.0")</f>
        <v>10.161.3.0</v>
      </c>
      <c r="K62" s="3" t="str">
        <f>_xlfn.CONCAT("10.", 100+Table5[[#This Row],[Number]], ".10.0")</f>
        <v>10.161.10.0</v>
      </c>
      <c r="L62" s="3" t="str">
        <f>_xlfn.CONCAT("10.", 100+Table5[[#This Row],[Number]], ".4.0")</f>
        <v>10.161.4.0</v>
      </c>
    </row>
    <row r="63" spans="1:12" x14ac:dyDescent="0.2">
      <c r="A63" t="s">
        <v>110</v>
      </c>
      <c r="B63" s="5">
        <v>62</v>
      </c>
      <c r="C63" t="str">
        <f>_xlfn.CONCAT(Table5[[#This Row],[Region]], ".3dverse.net")</f>
        <v>australia.3dverse.net</v>
      </c>
      <c r="D63" t="str">
        <f>_xlfn.CONCAT("3dverse.", Table5[[#This Row],[Region]])</f>
        <v>3dverse.australia</v>
      </c>
      <c r="E63" s="3" t="str">
        <f t="shared" si="4"/>
        <v>10.1.0.0</v>
      </c>
      <c r="F63" s="3" t="str">
        <f t="shared" si="5"/>
        <v>172.31.0.0</v>
      </c>
      <c r="G63" s="3" t="str">
        <f t="shared" si="6"/>
        <v>192.168.1.0</v>
      </c>
      <c r="H63" s="3" t="str">
        <f>_xlfn.CONCAT("192.168.", 200+Table5[[#This Row],[Number]], ".0")</f>
        <v>192.168.262.0</v>
      </c>
      <c r="I63" s="3" t="str">
        <f t="shared" si="7"/>
        <v>10.10.0.0</v>
      </c>
      <c r="J63" s="3" t="str">
        <f>_xlfn.CONCAT("10.", 100+Table5[[#This Row],[Number]], ".3.0")</f>
        <v>10.162.3.0</v>
      </c>
      <c r="K63" s="3" t="str">
        <f>_xlfn.CONCAT("10.", 100+Table5[[#This Row],[Number]], ".10.0")</f>
        <v>10.162.10.0</v>
      </c>
      <c r="L63" s="3" t="str">
        <f>_xlfn.CONCAT("10.", 100+Table5[[#This Row],[Number]], ".4.0")</f>
        <v>10.162.4.0</v>
      </c>
    </row>
    <row r="64" spans="1:12" x14ac:dyDescent="0.2">
      <c r="A64" t="s">
        <v>337</v>
      </c>
      <c r="B64" s="5">
        <v>63</v>
      </c>
      <c r="C64" t="str">
        <f>_xlfn.CONCAT(Table5[[#This Row],[Region]], ".3dverse.net")</f>
        <v>asia-southeast.3dverse.net</v>
      </c>
      <c r="D64" t="str">
        <f>_xlfn.CONCAT("3dverse.", Table5[[#This Row],[Region]])</f>
        <v>3dverse.asia-southeast</v>
      </c>
      <c r="E64" s="3" t="str">
        <f t="shared" si="4"/>
        <v>10.1.0.0</v>
      </c>
      <c r="F64" s="3" t="str">
        <f t="shared" si="5"/>
        <v>172.31.0.0</v>
      </c>
      <c r="G64" s="3" t="str">
        <f t="shared" si="6"/>
        <v>192.168.1.0</v>
      </c>
      <c r="H64" s="3" t="str">
        <f>_xlfn.CONCAT("192.168.", 200+Table5[[#This Row],[Number]], ".0")</f>
        <v>192.168.263.0</v>
      </c>
      <c r="I64" s="3" t="str">
        <f t="shared" si="7"/>
        <v>10.10.0.0</v>
      </c>
      <c r="J64" s="3" t="str">
        <f>_xlfn.CONCAT("10.", 100+Table5[[#This Row],[Number]], ".3.0")</f>
        <v>10.163.3.0</v>
      </c>
      <c r="K64" s="3" t="str">
        <f>_xlfn.CONCAT("10.", 100+Table5[[#This Row],[Number]], ".10.0")</f>
        <v>10.163.10.0</v>
      </c>
      <c r="L64" s="3" t="str">
        <f>_xlfn.CONCAT("10.", 100+Table5[[#This Row],[Number]], ".4.0")</f>
        <v>10.163.4.0</v>
      </c>
    </row>
    <row r="65" spans="1:12" x14ac:dyDescent="0.2">
      <c r="A65" t="s">
        <v>339</v>
      </c>
      <c r="B65" s="5">
        <v>64</v>
      </c>
      <c r="C65" t="str">
        <f>_xlfn.CONCAT(Table5[[#This Row],[Region]], ".3dverse.net")</f>
        <v>asia-pacific.3dverse.net</v>
      </c>
      <c r="D65" t="str">
        <f>_xlfn.CONCAT("3dverse.", Table5[[#This Row],[Region]])</f>
        <v>3dverse.asia-pacific</v>
      </c>
      <c r="E65" s="3" t="str">
        <f t="shared" si="4"/>
        <v>10.1.0.0</v>
      </c>
      <c r="F65" s="3" t="str">
        <f t="shared" si="5"/>
        <v>172.31.0.0</v>
      </c>
      <c r="G65" s="3" t="str">
        <f t="shared" si="6"/>
        <v>192.168.1.0</v>
      </c>
      <c r="H65" s="3" t="str">
        <f>_xlfn.CONCAT("192.168.", 200+Table5[[#This Row],[Number]], ".0")</f>
        <v>192.168.264.0</v>
      </c>
      <c r="I65" s="3" t="str">
        <f t="shared" si="7"/>
        <v>10.10.0.0</v>
      </c>
      <c r="J65" s="3" t="str">
        <f>_xlfn.CONCAT("10.", 100+Table5[[#This Row],[Number]], ".3.0")</f>
        <v>10.164.3.0</v>
      </c>
      <c r="K65" s="3" t="str">
        <f>_xlfn.CONCAT("10.", 100+Table5[[#This Row],[Number]], ".10.0")</f>
        <v>10.164.10.0</v>
      </c>
      <c r="L65" s="3" t="str">
        <f>_xlfn.CONCAT("10.", 100+Table5[[#This Row],[Number]], ".4.0")</f>
        <v>10.164.4.0</v>
      </c>
    </row>
    <row r="66" spans="1:12" x14ac:dyDescent="0.2">
      <c r="A66" t="s">
        <v>338</v>
      </c>
      <c r="B66" s="5">
        <v>65</v>
      </c>
      <c r="C66" t="str">
        <f>_xlfn.CONCAT(Table5[[#This Row],[Region]], ".3dverse.net")</f>
        <v>asia-east.3dverse.net</v>
      </c>
      <c r="D66" t="str">
        <f>_xlfn.CONCAT("3dverse.", Table5[[#This Row],[Region]])</f>
        <v>3dverse.asia-east</v>
      </c>
      <c r="E66" s="3" t="str">
        <f t="shared" si="4"/>
        <v>10.1.0.0</v>
      </c>
      <c r="F66" s="3" t="str">
        <f t="shared" si="5"/>
        <v>172.31.0.0</v>
      </c>
      <c r="G66" s="3" t="str">
        <f t="shared" si="6"/>
        <v>192.168.1.0</v>
      </c>
      <c r="H66" s="3" t="str">
        <f>_xlfn.CONCAT("192.168.", 200+Table5[[#This Row],[Number]], ".0")</f>
        <v>192.168.265.0</v>
      </c>
      <c r="I66" s="3" t="str">
        <f t="shared" si="7"/>
        <v>10.10.0.0</v>
      </c>
      <c r="J66" s="3" t="str">
        <f>_xlfn.CONCAT("10.", 100+Table5[[#This Row],[Number]], ".3.0")</f>
        <v>10.165.3.0</v>
      </c>
      <c r="K66" s="3" t="str">
        <f>_xlfn.CONCAT("10.", 100+Table5[[#This Row],[Number]], ".10.0")</f>
        <v>10.165.10.0</v>
      </c>
      <c r="L66" s="3" t="str">
        <f>_xlfn.CONCAT("10.", 100+Table5[[#This Row],[Number]], ".4.0")</f>
        <v>10.165.4.0</v>
      </c>
    </row>
    <row r="67" spans="1:12" x14ac:dyDescent="0.2">
      <c r="A67" t="s">
        <v>106</v>
      </c>
      <c r="B67" s="5">
        <v>66</v>
      </c>
      <c r="C67" t="str">
        <f>_xlfn.CONCAT(Table5[[#This Row],[Region]], ".3dverse.net")</f>
        <v>asia.3dverse.net</v>
      </c>
      <c r="D67" t="str">
        <f>_xlfn.CONCAT("3dverse.", Table5[[#This Row],[Region]])</f>
        <v>3dverse.asia</v>
      </c>
      <c r="E67" s="3" t="str">
        <f t="shared" si="4"/>
        <v>10.1.0.0</v>
      </c>
      <c r="F67" s="3" t="str">
        <f t="shared" si="5"/>
        <v>172.31.0.0</v>
      </c>
      <c r="G67" s="3" t="str">
        <f t="shared" si="6"/>
        <v>192.168.1.0</v>
      </c>
      <c r="H67" s="3" t="str">
        <f>_xlfn.CONCAT("192.168.", 200+Table5[[#This Row],[Number]], ".0")</f>
        <v>192.168.266.0</v>
      </c>
      <c r="I67" s="3" t="str">
        <f t="shared" si="7"/>
        <v>10.10.0.0</v>
      </c>
      <c r="J67" s="3" t="str">
        <f>_xlfn.CONCAT("10.", 100+Table5[[#This Row],[Number]], ".3.0")</f>
        <v>10.166.3.0</v>
      </c>
      <c r="K67" s="3" t="str">
        <f>_xlfn.CONCAT("10.", 100+Table5[[#This Row],[Number]], ".10.0")</f>
        <v>10.166.10.0</v>
      </c>
      <c r="L67" s="3" t="str">
        <f>_xlfn.CONCAT("10.", 100+Table5[[#This Row],[Number]], ".4.0")</f>
        <v>10.166.4.0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3BDA-71E0-4323-83AE-45D3B1B6DDC4}">
  <dimension ref="A1:C67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22.83203125" customWidth="1"/>
    <col min="2" max="2" width="16.6640625" customWidth="1"/>
    <col min="3" max="3" width="15.1640625" customWidth="1"/>
    <col min="4" max="4" width="10.1640625" bestFit="1" customWidth="1"/>
    <col min="5" max="5" width="15" bestFit="1" customWidth="1"/>
    <col min="6" max="6" width="12" bestFit="1" customWidth="1"/>
    <col min="7" max="7" width="13.83203125" bestFit="1" customWidth="1"/>
    <col min="8" max="8" width="22.5" bestFit="1" customWidth="1"/>
    <col min="9" max="9" width="27.33203125" bestFit="1" customWidth="1"/>
    <col min="10" max="10" width="10.1640625" bestFit="1" customWidth="1"/>
  </cols>
  <sheetData>
    <row r="1" spans="1:3" x14ac:dyDescent="0.2">
      <c r="A1" t="s">
        <v>224</v>
      </c>
      <c r="B1" t="s">
        <v>352</v>
      </c>
      <c r="C1" t="s">
        <v>355</v>
      </c>
    </row>
    <row r="2" spans="1:3" x14ac:dyDescent="0.2">
      <c r="A2" t="s">
        <v>283</v>
      </c>
    </row>
    <row r="3" spans="1:3" x14ac:dyDescent="0.2">
      <c r="A3" t="s">
        <v>298</v>
      </c>
    </row>
    <row r="4" spans="1:3" x14ac:dyDescent="0.2">
      <c r="A4" t="s">
        <v>292</v>
      </c>
    </row>
    <row r="5" spans="1:3" x14ac:dyDescent="0.2">
      <c r="A5" t="s">
        <v>293</v>
      </c>
    </row>
    <row r="6" spans="1:3" x14ac:dyDescent="0.2">
      <c r="A6" t="s">
        <v>294</v>
      </c>
    </row>
    <row r="7" spans="1:3" x14ac:dyDescent="0.2">
      <c r="A7" t="s">
        <v>295</v>
      </c>
    </row>
    <row r="8" spans="1:3" x14ac:dyDescent="0.2">
      <c r="A8" t="s">
        <v>299</v>
      </c>
    </row>
    <row r="9" spans="1:3" x14ac:dyDescent="0.2">
      <c r="A9" t="s">
        <v>296</v>
      </c>
    </row>
    <row r="10" spans="1:3" x14ac:dyDescent="0.2">
      <c r="A10" t="s">
        <v>297</v>
      </c>
    </row>
    <row r="11" spans="1:3" x14ac:dyDescent="0.2">
      <c r="A11" t="s">
        <v>290</v>
      </c>
    </row>
    <row r="12" spans="1:3" x14ac:dyDescent="0.2">
      <c r="A12" t="s">
        <v>291</v>
      </c>
    </row>
    <row r="13" spans="1:3" x14ac:dyDescent="0.2">
      <c r="A13" t="s">
        <v>300</v>
      </c>
    </row>
    <row r="14" spans="1:3" x14ac:dyDescent="0.2">
      <c r="A14" t="s">
        <v>301</v>
      </c>
    </row>
    <row r="15" spans="1:3" x14ac:dyDescent="0.2">
      <c r="A15" t="s">
        <v>302</v>
      </c>
    </row>
    <row r="16" spans="1:3" x14ac:dyDescent="0.2">
      <c r="A16" t="s">
        <v>303</v>
      </c>
    </row>
    <row r="17" spans="1:1" x14ac:dyDescent="0.2">
      <c r="A17" t="s">
        <v>304</v>
      </c>
    </row>
    <row r="18" spans="1:1" x14ac:dyDescent="0.2">
      <c r="A18" t="s">
        <v>305</v>
      </c>
    </row>
    <row r="19" spans="1:1" x14ac:dyDescent="0.2">
      <c r="A19" t="s">
        <v>306</v>
      </c>
    </row>
    <row r="20" spans="1:1" x14ac:dyDescent="0.2">
      <c r="A20" t="s">
        <v>307</v>
      </c>
    </row>
    <row r="21" spans="1:1" x14ac:dyDescent="0.2">
      <c r="A21" t="s">
        <v>136</v>
      </c>
    </row>
    <row r="22" spans="1:1" x14ac:dyDescent="0.2">
      <c r="A22" t="s">
        <v>308</v>
      </c>
    </row>
    <row r="23" spans="1:1" x14ac:dyDescent="0.2">
      <c r="A23" t="s">
        <v>309</v>
      </c>
    </row>
    <row r="24" spans="1:1" x14ac:dyDescent="0.2">
      <c r="A24" t="s">
        <v>310</v>
      </c>
    </row>
    <row r="25" spans="1:1" x14ac:dyDescent="0.2">
      <c r="A25" t="s">
        <v>134</v>
      </c>
    </row>
    <row r="26" spans="1:1" x14ac:dyDescent="0.2">
      <c r="A26" t="s">
        <v>132</v>
      </c>
    </row>
    <row r="27" spans="1:1" x14ac:dyDescent="0.2">
      <c r="A27" t="s">
        <v>311</v>
      </c>
    </row>
    <row r="28" spans="1:1" x14ac:dyDescent="0.2">
      <c r="A28" t="s">
        <v>312</v>
      </c>
    </row>
    <row r="29" spans="1:1" x14ac:dyDescent="0.2">
      <c r="A29" t="s">
        <v>313</v>
      </c>
    </row>
    <row r="30" spans="1:1" x14ac:dyDescent="0.2">
      <c r="A30" t="s">
        <v>130</v>
      </c>
    </row>
    <row r="31" spans="1:1" x14ac:dyDescent="0.2">
      <c r="A31" t="s">
        <v>314</v>
      </c>
    </row>
    <row r="32" spans="1:1" x14ac:dyDescent="0.2">
      <c r="A32" t="s">
        <v>315</v>
      </c>
    </row>
    <row r="33" spans="1:1" x14ac:dyDescent="0.2">
      <c r="A33" t="s">
        <v>128</v>
      </c>
    </row>
    <row r="34" spans="1:1" x14ac:dyDescent="0.2">
      <c r="A34" t="s">
        <v>316</v>
      </c>
    </row>
    <row r="35" spans="1:1" x14ac:dyDescent="0.2">
      <c r="A35" t="s">
        <v>317</v>
      </c>
    </row>
    <row r="36" spans="1:1" x14ac:dyDescent="0.2">
      <c r="A36" t="s">
        <v>318</v>
      </c>
    </row>
    <row r="37" spans="1:1" x14ac:dyDescent="0.2">
      <c r="A37" t="s">
        <v>319</v>
      </c>
    </row>
    <row r="38" spans="1:1" x14ac:dyDescent="0.2">
      <c r="A38" t="s">
        <v>126</v>
      </c>
    </row>
    <row r="39" spans="1:1" x14ac:dyDescent="0.2">
      <c r="A39" t="s">
        <v>320</v>
      </c>
    </row>
    <row r="40" spans="1:1" x14ac:dyDescent="0.2">
      <c r="A40" t="s">
        <v>321</v>
      </c>
    </row>
    <row r="41" spans="1:1" x14ac:dyDescent="0.2">
      <c r="A41" t="s">
        <v>322</v>
      </c>
    </row>
    <row r="42" spans="1:1" x14ac:dyDescent="0.2">
      <c r="A42" t="s">
        <v>124</v>
      </c>
    </row>
    <row r="43" spans="1:1" x14ac:dyDescent="0.2">
      <c r="A43" t="s">
        <v>122</v>
      </c>
    </row>
    <row r="44" spans="1:1" x14ac:dyDescent="0.2">
      <c r="A44" t="s">
        <v>323</v>
      </c>
    </row>
    <row r="45" spans="1:1" x14ac:dyDescent="0.2">
      <c r="A45" t="s">
        <v>324</v>
      </c>
    </row>
    <row r="46" spans="1:1" x14ac:dyDescent="0.2">
      <c r="A46" t="s">
        <v>120</v>
      </c>
    </row>
    <row r="47" spans="1:1" x14ac:dyDescent="0.2">
      <c r="A47" t="s">
        <v>325</v>
      </c>
    </row>
    <row r="48" spans="1:1" x14ac:dyDescent="0.2">
      <c r="A48" t="s">
        <v>326</v>
      </c>
    </row>
    <row r="49" spans="1:1" x14ac:dyDescent="0.2">
      <c r="A49" t="s">
        <v>118</v>
      </c>
    </row>
    <row r="50" spans="1:1" x14ac:dyDescent="0.2">
      <c r="A50" t="s">
        <v>327</v>
      </c>
    </row>
    <row r="51" spans="1:1" x14ac:dyDescent="0.2">
      <c r="A51" t="s">
        <v>328</v>
      </c>
    </row>
    <row r="52" spans="1:1" x14ac:dyDescent="0.2">
      <c r="A52" t="s">
        <v>116</v>
      </c>
    </row>
    <row r="53" spans="1:1" x14ac:dyDescent="0.2">
      <c r="A53" t="s">
        <v>329</v>
      </c>
    </row>
    <row r="54" spans="1:1" x14ac:dyDescent="0.2">
      <c r="A54" t="s">
        <v>330</v>
      </c>
    </row>
    <row r="55" spans="1:1" x14ac:dyDescent="0.2">
      <c r="A55" t="s">
        <v>114</v>
      </c>
    </row>
    <row r="56" spans="1:1" x14ac:dyDescent="0.2">
      <c r="A56" t="s">
        <v>331</v>
      </c>
    </row>
    <row r="57" spans="1:1" x14ac:dyDescent="0.2">
      <c r="A57" t="s">
        <v>332</v>
      </c>
    </row>
    <row r="58" spans="1:1" x14ac:dyDescent="0.2">
      <c r="A58" t="s">
        <v>112</v>
      </c>
    </row>
    <row r="59" spans="1:1" x14ac:dyDescent="0.2">
      <c r="A59" t="s">
        <v>333</v>
      </c>
    </row>
    <row r="60" spans="1:1" x14ac:dyDescent="0.2">
      <c r="A60" t="s">
        <v>334</v>
      </c>
    </row>
    <row r="61" spans="1:1" x14ac:dyDescent="0.2">
      <c r="A61" t="s">
        <v>335</v>
      </c>
    </row>
    <row r="62" spans="1:1" x14ac:dyDescent="0.2">
      <c r="A62" t="s">
        <v>336</v>
      </c>
    </row>
    <row r="63" spans="1:1" x14ac:dyDescent="0.2">
      <c r="A63" t="s">
        <v>110</v>
      </c>
    </row>
    <row r="64" spans="1:1" x14ac:dyDescent="0.2">
      <c r="A64" t="s">
        <v>337</v>
      </c>
    </row>
    <row r="65" spans="1:1" x14ac:dyDescent="0.2">
      <c r="A65" t="s">
        <v>339</v>
      </c>
    </row>
    <row r="66" spans="1:1" x14ac:dyDescent="0.2">
      <c r="A66" t="s">
        <v>338</v>
      </c>
    </row>
    <row r="67" spans="1:1" x14ac:dyDescent="0.2">
      <c r="A67" t="s">
        <v>106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8665-FEF0-4922-8085-75AE3BF93317}">
  <dimension ref="A1:T80"/>
  <sheetViews>
    <sheetView workbookViewId="0">
      <selection activeCell="R1" sqref="R1:T80"/>
    </sheetView>
  </sheetViews>
  <sheetFormatPr baseColWidth="10" defaultColWidth="8.83203125" defaultRowHeight="15" x14ac:dyDescent="0.2"/>
  <cols>
    <col min="1" max="3" width="15.1640625" customWidth="1"/>
    <col min="4" max="4" width="12.6640625" customWidth="1"/>
    <col min="5" max="5" width="2" customWidth="1"/>
    <col min="6" max="6" width="20.6640625" customWidth="1"/>
    <col min="7" max="7" width="18" customWidth="1"/>
    <col min="8" max="8" width="9.6640625" customWidth="1"/>
    <col min="9" max="9" width="12.33203125" customWidth="1"/>
    <col min="10" max="10" width="16.6640625" customWidth="1"/>
    <col min="11" max="11" width="14.5" customWidth="1"/>
    <col min="12" max="12" width="18.6640625" customWidth="1"/>
    <col min="14" max="14" width="18.83203125" customWidth="1"/>
    <col min="15" max="15" width="14.33203125" customWidth="1"/>
    <col min="16" max="16" width="13.5" customWidth="1"/>
    <col min="17" max="17" width="16.5" customWidth="1"/>
    <col min="18" max="18" width="20.1640625" bestFit="1" customWidth="1"/>
    <col min="19" max="19" width="17" bestFit="1" customWidth="1"/>
    <col min="20" max="20" width="29" bestFit="1" customWidth="1"/>
  </cols>
  <sheetData>
    <row r="1" spans="1:20" x14ac:dyDescent="0.2">
      <c r="A1" t="s">
        <v>279</v>
      </c>
      <c r="B1" t="s">
        <v>288</v>
      </c>
      <c r="C1" t="s">
        <v>282</v>
      </c>
      <c r="D1" t="s">
        <v>280</v>
      </c>
      <c r="F1" t="s">
        <v>224</v>
      </c>
      <c r="G1" s="8" t="s">
        <v>349</v>
      </c>
      <c r="H1" s="8" t="s">
        <v>348</v>
      </c>
      <c r="I1" t="s">
        <v>280</v>
      </c>
      <c r="J1" t="s">
        <v>277</v>
      </c>
      <c r="K1" t="s">
        <v>279</v>
      </c>
      <c r="L1" t="s">
        <v>227</v>
      </c>
      <c r="M1" t="s">
        <v>229</v>
      </c>
      <c r="N1" t="s">
        <v>223</v>
      </c>
      <c r="O1" t="s">
        <v>225</v>
      </c>
      <c r="P1" t="s">
        <v>226</v>
      </c>
      <c r="R1" t="s">
        <v>4</v>
      </c>
      <c r="S1" t="s">
        <v>1</v>
      </c>
      <c r="T1" t="s">
        <v>5</v>
      </c>
    </row>
    <row r="2" spans="1:20" x14ac:dyDescent="0.2">
      <c r="A2" t="s">
        <v>285</v>
      </c>
      <c r="B2" t="s">
        <v>231</v>
      </c>
      <c r="F2" t="s">
        <v>299</v>
      </c>
      <c r="G2" t="str">
        <f>_xlfn.IFNA(VLOOKUP(Regions[[#This Row],[Continent]], Continents[[Continent]:[Identifier]], 2, FALSE), "")</f>
        <v>eu</v>
      </c>
      <c r="H2" t="s">
        <v>228</v>
      </c>
      <c r="J2" t="str">
        <f>VLOOKUP(Regions[[#This Row],[Continent]], $A:$D, 1,FALSE )</f>
        <v>Europe</v>
      </c>
      <c r="K2" t="s">
        <v>115</v>
      </c>
      <c r="L2" t="s">
        <v>237</v>
      </c>
      <c r="M2" t="s">
        <v>241</v>
      </c>
      <c r="N2" t="s">
        <v>167</v>
      </c>
      <c r="R2" t="s">
        <v>6</v>
      </c>
      <c r="S2" t="s">
        <v>7</v>
      </c>
      <c r="T2" t="s">
        <v>8</v>
      </c>
    </row>
    <row r="3" spans="1:20" x14ac:dyDescent="0.2">
      <c r="A3" t="s">
        <v>105</v>
      </c>
      <c r="B3" t="s">
        <v>106</v>
      </c>
      <c r="F3" t="s">
        <v>298</v>
      </c>
      <c r="G3" t="str">
        <f>_xlfn.IFNA(VLOOKUP(Regions[[#This Row],[Continent]], Continents[[Continent]:[Identifier]], 2, FALSE), "")</f>
        <v>north-america</v>
      </c>
      <c r="H3" t="s">
        <v>228</v>
      </c>
      <c r="J3" t="str">
        <f>VLOOKUP(Regions[[#This Row],[Continent]], $A:$D, 1,FALSE )</f>
        <v>North America</v>
      </c>
      <c r="K3" t="s">
        <v>286</v>
      </c>
      <c r="L3" t="s">
        <v>228</v>
      </c>
      <c r="M3" t="s">
        <v>241</v>
      </c>
      <c r="N3" t="s">
        <v>40</v>
      </c>
      <c r="R3" t="s">
        <v>9</v>
      </c>
      <c r="S3" t="s">
        <v>10</v>
      </c>
      <c r="T3" t="s">
        <v>11</v>
      </c>
    </row>
    <row r="4" spans="1:20" x14ac:dyDescent="0.2">
      <c r="A4" t="s">
        <v>115</v>
      </c>
      <c r="B4" t="s">
        <v>347</v>
      </c>
      <c r="F4" t="s">
        <v>283</v>
      </c>
      <c r="G4" t="str">
        <f>_xlfn.IFNA(VLOOKUP(Regions[[#This Row],[Continent]], Continents[[Continent]:[Identifier]], 2, FALSE), "")</f>
        <v>north-america</v>
      </c>
      <c r="H4" t="s">
        <v>228</v>
      </c>
      <c r="I4" t="s">
        <v>284</v>
      </c>
      <c r="J4" t="str">
        <f>VLOOKUP(Regions[[#This Row],[Continent]], $A:$D, 1,FALSE )</f>
        <v>North America</v>
      </c>
      <c r="K4" t="s">
        <v>286</v>
      </c>
      <c r="L4" t="s">
        <v>228</v>
      </c>
      <c r="M4" t="s">
        <v>238</v>
      </c>
      <c r="N4" t="s">
        <v>7</v>
      </c>
      <c r="R4" t="s">
        <v>12</v>
      </c>
      <c r="S4" t="s">
        <v>13</v>
      </c>
      <c r="T4" t="s">
        <v>14</v>
      </c>
    </row>
    <row r="5" spans="1:20" x14ac:dyDescent="0.2">
      <c r="A5" t="s">
        <v>286</v>
      </c>
      <c r="B5" t="s">
        <v>278</v>
      </c>
      <c r="C5" t="s">
        <v>283</v>
      </c>
      <c r="D5" t="s">
        <v>281</v>
      </c>
      <c r="F5" t="s">
        <v>297</v>
      </c>
      <c r="G5" t="str">
        <f>_xlfn.IFNA(VLOOKUP(Regions[[#This Row],[Continent]], Continents[[Continent]:[Identifier]], 2, FALSE), "")</f>
        <v>north-america</v>
      </c>
      <c r="H5" t="s">
        <v>228</v>
      </c>
      <c r="J5" t="str">
        <f>VLOOKUP(Regions[[#This Row],[Continent]], $A:$D, 1,FALSE )</f>
        <v>North America</v>
      </c>
      <c r="K5" t="s">
        <v>286</v>
      </c>
      <c r="L5" t="s">
        <v>228</v>
      </c>
      <c r="M5" t="s">
        <v>247</v>
      </c>
      <c r="N5" t="s">
        <v>10</v>
      </c>
      <c r="R5" t="s">
        <v>15</v>
      </c>
      <c r="S5" t="s">
        <v>16</v>
      </c>
      <c r="T5" t="s">
        <v>17</v>
      </c>
    </row>
    <row r="6" spans="1:20" x14ac:dyDescent="0.2">
      <c r="A6" t="s">
        <v>287</v>
      </c>
      <c r="B6" t="s">
        <v>289</v>
      </c>
      <c r="F6" t="s">
        <v>296</v>
      </c>
      <c r="G6" t="str">
        <f>_xlfn.IFNA(VLOOKUP(Regions[[#This Row],[Continent]], Continents[[Continent]:[Identifier]], 2, FALSE), "")</f>
        <v>north-america</v>
      </c>
      <c r="H6" t="s">
        <v>228</v>
      </c>
      <c r="J6" t="str">
        <f>VLOOKUP(Regions[[#This Row],[Continent]], $A:$D, 1,FALSE )</f>
        <v>North America</v>
      </c>
      <c r="K6" t="s">
        <v>286</v>
      </c>
      <c r="L6" t="s">
        <v>228</v>
      </c>
      <c r="M6" t="s">
        <v>252</v>
      </c>
      <c r="N6" t="s">
        <v>79</v>
      </c>
      <c r="R6" t="s">
        <v>18</v>
      </c>
      <c r="S6" t="s">
        <v>19</v>
      </c>
      <c r="T6" t="s">
        <v>20</v>
      </c>
    </row>
    <row r="7" spans="1:20" x14ac:dyDescent="0.2">
      <c r="F7" t="s">
        <v>295</v>
      </c>
      <c r="G7" t="str">
        <f>_xlfn.IFNA(VLOOKUP(Regions[[#This Row],[Continent]], Continents[[Continent]:[Identifier]], 2, FALSE), "")</f>
        <v>north-america</v>
      </c>
      <c r="H7" t="s">
        <v>228</v>
      </c>
      <c r="J7" t="str">
        <f>VLOOKUP(Regions[[#This Row],[Continent]], $A:$D, 1,FALSE )</f>
        <v>North America</v>
      </c>
      <c r="K7" t="s">
        <v>286</v>
      </c>
      <c r="L7" t="s">
        <v>228</v>
      </c>
      <c r="M7" t="s">
        <v>246</v>
      </c>
      <c r="N7" t="s">
        <v>158</v>
      </c>
      <c r="R7" t="s">
        <v>21</v>
      </c>
      <c r="S7" t="s">
        <v>22</v>
      </c>
      <c r="T7" t="s">
        <v>23</v>
      </c>
    </row>
    <row r="8" spans="1:20" x14ac:dyDescent="0.2">
      <c r="F8" t="s">
        <v>294</v>
      </c>
      <c r="G8" t="str">
        <f>_xlfn.IFNA(VLOOKUP(Regions[[#This Row],[Continent]], Continents[[Continent]:[Identifier]], 2, FALSE), "")</f>
        <v>north-america</v>
      </c>
      <c r="H8" t="s">
        <v>228</v>
      </c>
      <c r="J8" t="str">
        <f>VLOOKUP(Regions[[#This Row],[Continent]], $A:$D, 1,FALSE )</f>
        <v>North America</v>
      </c>
      <c r="K8" t="s">
        <v>286</v>
      </c>
      <c r="L8" t="s">
        <v>228</v>
      </c>
      <c r="M8" t="s">
        <v>239</v>
      </c>
      <c r="N8" t="s">
        <v>13</v>
      </c>
      <c r="R8" t="s">
        <v>24</v>
      </c>
      <c r="S8" t="s">
        <v>25</v>
      </c>
      <c r="T8" t="s">
        <v>26</v>
      </c>
    </row>
    <row r="9" spans="1:20" x14ac:dyDescent="0.2">
      <c r="F9" t="s">
        <v>293</v>
      </c>
      <c r="G9" t="str">
        <f>_xlfn.IFNA(VLOOKUP(Regions[[#This Row],[Continent]], Continents[[Continent]:[Identifier]], 2, FALSE), "")</f>
        <v>north-america</v>
      </c>
      <c r="H9" t="s">
        <v>228</v>
      </c>
      <c r="J9" t="str">
        <f>VLOOKUP(Regions[[#This Row],[Continent]], $A:$D, 1,FALSE )</f>
        <v>North America</v>
      </c>
      <c r="K9" t="s">
        <v>286</v>
      </c>
      <c r="L9" t="s">
        <v>228</v>
      </c>
      <c r="M9" t="s">
        <v>243</v>
      </c>
      <c r="N9" t="s">
        <v>161</v>
      </c>
      <c r="R9" t="s">
        <v>27</v>
      </c>
      <c r="S9" t="s">
        <v>28</v>
      </c>
      <c r="T9" t="s">
        <v>29</v>
      </c>
    </row>
    <row r="10" spans="1:20" x14ac:dyDescent="0.2">
      <c r="F10" t="s">
        <v>292</v>
      </c>
      <c r="G10" t="str">
        <f>_xlfn.IFNA(VLOOKUP(Regions[[#This Row],[Continent]], Continents[[Continent]:[Identifier]], 2, FALSE), "")</f>
        <v>north-america</v>
      </c>
      <c r="H10" t="s">
        <v>228</v>
      </c>
      <c r="J10" t="str">
        <f>VLOOKUP(Regions[[#This Row],[Continent]], $A:$D, 1,FALSE )</f>
        <v>North America</v>
      </c>
      <c r="K10" t="s">
        <v>286</v>
      </c>
      <c r="L10" t="s">
        <v>228</v>
      </c>
      <c r="M10" t="s">
        <v>249</v>
      </c>
      <c r="N10" t="s">
        <v>16</v>
      </c>
      <c r="R10" t="s">
        <v>30</v>
      </c>
      <c r="S10" t="s">
        <v>31</v>
      </c>
      <c r="T10" t="s">
        <v>32</v>
      </c>
    </row>
    <row r="11" spans="1:20" x14ac:dyDescent="0.2">
      <c r="F11" t="s">
        <v>291</v>
      </c>
      <c r="G11" t="str">
        <f>_xlfn.IFNA(VLOOKUP(Regions[[#This Row],[Continent]], Continents[[Continent]:[Identifier]], 2, FALSE), "")</f>
        <v>north-america</v>
      </c>
      <c r="H11" t="s">
        <v>228</v>
      </c>
      <c r="J11" t="str">
        <f>VLOOKUP(Regions[[#This Row],[Continent]], $A:$D, 1,FALSE )</f>
        <v>North America</v>
      </c>
      <c r="K11" t="s">
        <v>286</v>
      </c>
      <c r="L11" t="s">
        <v>228</v>
      </c>
      <c r="M11" t="s">
        <v>251</v>
      </c>
      <c r="N11" t="s">
        <v>19</v>
      </c>
      <c r="R11" t="s">
        <v>33</v>
      </c>
      <c r="S11" t="s">
        <v>34</v>
      </c>
      <c r="T11" t="s">
        <v>35</v>
      </c>
    </row>
    <row r="12" spans="1:20" x14ac:dyDescent="0.2">
      <c r="F12" t="s">
        <v>290</v>
      </c>
      <c r="G12" t="str">
        <f>_xlfn.IFNA(VLOOKUP(Regions[[#This Row],[Continent]], Continents[[Continent]:[Identifier]], 2, FALSE), "")</f>
        <v>north-america</v>
      </c>
      <c r="H12" t="s">
        <v>228</v>
      </c>
      <c r="J12" t="str">
        <f>VLOOKUP(Regions[[#This Row],[Continent]], $A:$D, 1,FALSE )</f>
        <v>North America</v>
      </c>
      <c r="K12" t="s">
        <v>286</v>
      </c>
      <c r="L12" t="s">
        <v>228</v>
      </c>
      <c r="M12" t="s">
        <v>244</v>
      </c>
      <c r="N12" t="s">
        <v>170</v>
      </c>
      <c r="R12" t="s">
        <v>36</v>
      </c>
      <c r="S12" t="s">
        <v>37</v>
      </c>
      <c r="T12" t="s">
        <v>38</v>
      </c>
    </row>
    <row r="13" spans="1:20" x14ac:dyDescent="0.2">
      <c r="F13" t="s">
        <v>303</v>
      </c>
      <c r="G13" t="str">
        <f>_xlfn.IFNA(VLOOKUP(Regions[[#This Row],[Continent]], Continents[[Continent]:[Identifier]], 2, FALSE), "")</f>
        <v>eu</v>
      </c>
      <c r="H13" t="s">
        <v>140</v>
      </c>
      <c r="J13" t="str">
        <f>VLOOKUP(Regions[[#This Row],[Continent]], $A:$D, 1,FALSE )</f>
        <v>Europe</v>
      </c>
      <c r="K13" t="s">
        <v>115</v>
      </c>
      <c r="L13" t="s">
        <v>235</v>
      </c>
      <c r="M13" t="s">
        <v>242</v>
      </c>
      <c r="N13" t="s">
        <v>34</v>
      </c>
      <c r="R13" t="s">
        <v>39</v>
      </c>
      <c r="S13" t="s">
        <v>40</v>
      </c>
      <c r="T13" t="s">
        <v>41</v>
      </c>
    </row>
    <row r="14" spans="1:20" x14ac:dyDescent="0.2">
      <c r="F14" t="s">
        <v>302</v>
      </c>
      <c r="G14" t="str">
        <f>_xlfn.IFNA(VLOOKUP(Regions[[#This Row],[Continent]], Continents[[Continent]:[Identifier]], 2, FALSE), "")</f>
        <v>eu</v>
      </c>
      <c r="H14" t="s">
        <v>140</v>
      </c>
      <c r="J14" t="str">
        <f>VLOOKUP(Regions[[#This Row],[Continent]], $A:$D, 1,FALSE )</f>
        <v>Europe</v>
      </c>
      <c r="K14" t="s">
        <v>115</v>
      </c>
      <c r="L14" t="s">
        <v>235</v>
      </c>
      <c r="M14" t="s">
        <v>243</v>
      </c>
      <c r="N14" t="s">
        <v>215</v>
      </c>
      <c r="R14" t="s">
        <v>42</v>
      </c>
      <c r="S14" t="s">
        <v>43</v>
      </c>
      <c r="T14" t="s">
        <v>44</v>
      </c>
    </row>
    <row r="15" spans="1:20" x14ac:dyDescent="0.2">
      <c r="F15" t="s">
        <v>300</v>
      </c>
      <c r="G15" t="str">
        <f>_xlfn.IFNA(VLOOKUP(Regions[[#This Row],[Continent]], Continents[[Continent]:[Identifier]], 2, FALSE), "")</f>
        <v>eu</v>
      </c>
      <c r="H15" t="s">
        <v>140</v>
      </c>
      <c r="J15" t="str">
        <f>VLOOKUP(Regions[[#This Row],[Continent]], $A:$D, 1,FALSE )</f>
        <v>Europe</v>
      </c>
      <c r="K15" t="s">
        <v>115</v>
      </c>
      <c r="L15" t="s">
        <v>235</v>
      </c>
      <c r="M15" t="s">
        <v>245</v>
      </c>
      <c r="N15" t="s">
        <v>140</v>
      </c>
      <c r="R15" t="s">
        <v>45</v>
      </c>
      <c r="S15" t="s">
        <v>46</v>
      </c>
      <c r="T15" t="s">
        <v>47</v>
      </c>
    </row>
    <row r="16" spans="1:20" x14ac:dyDescent="0.2">
      <c r="F16" t="s">
        <v>305</v>
      </c>
      <c r="G16" t="str">
        <f>_xlfn.IFNA(VLOOKUP(Regions[[#This Row],[Continent]], Continents[[Continent]:[Identifier]], 2, FALSE), "")</f>
        <v>north-america</v>
      </c>
      <c r="H16" t="s">
        <v>138</v>
      </c>
      <c r="J16" t="str">
        <f>VLOOKUP(Regions[[#This Row],[Continent]], $A:$D, 1,FALSE )</f>
        <v>North America</v>
      </c>
      <c r="K16" t="s">
        <v>286</v>
      </c>
      <c r="L16" t="s">
        <v>234</v>
      </c>
      <c r="M16" t="s">
        <v>241</v>
      </c>
      <c r="N16" t="s">
        <v>218</v>
      </c>
      <c r="R16" t="s">
        <v>48</v>
      </c>
      <c r="S16" t="s">
        <v>49</v>
      </c>
      <c r="T16" t="s">
        <v>50</v>
      </c>
    </row>
    <row r="17" spans="6:20" x14ac:dyDescent="0.2">
      <c r="F17" t="s">
        <v>304</v>
      </c>
      <c r="G17" t="str">
        <f>_xlfn.IFNA(VLOOKUP(Regions[[#This Row],[Continent]], Continents[[Continent]:[Identifier]], 2, FALSE), "")</f>
        <v>north-america</v>
      </c>
      <c r="H17" t="s">
        <v>138</v>
      </c>
      <c r="J17" t="str">
        <f>VLOOKUP(Regions[[#This Row],[Continent]], $A:$D, 1,FALSE )</f>
        <v>North America</v>
      </c>
      <c r="K17" t="s">
        <v>286</v>
      </c>
      <c r="L17" t="s">
        <v>234</v>
      </c>
      <c r="M17" t="s">
        <v>240</v>
      </c>
      <c r="N17" t="s">
        <v>73</v>
      </c>
      <c r="R17" t="s">
        <v>51</v>
      </c>
      <c r="S17" t="s">
        <v>52</v>
      </c>
      <c r="T17" t="s">
        <v>53</v>
      </c>
    </row>
    <row r="18" spans="6:20" x14ac:dyDescent="0.2">
      <c r="F18" t="s">
        <v>301</v>
      </c>
      <c r="G18" t="str">
        <f>_xlfn.IFNA(VLOOKUP(Regions[[#This Row],[Continent]], Continents[[Continent]:[Identifier]], 2, FALSE), "")</f>
        <v>north-america</v>
      </c>
      <c r="H18" t="s">
        <v>138</v>
      </c>
      <c r="J18" t="str">
        <f>VLOOKUP(Regions[[#This Row],[Continent]], $A:$D, 1,FALSE )</f>
        <v>North America</v>
      </c>
      <c r="K18" t="s">
        <v>286</v>
      </c>
      <c r="L18" t="s">
        <v>234</v>
      </c>
      <c r="M18" t="s">
        <v>245</v>
      </c>
      <c r="N18" t="s">
        <v>138</v>
      </c>
      <c r="R18" t="s">
        <v>54</v>
      </c>
      <c r="S18" t="s">
        <v>55</v>
      </c>
      <c r="T18" t="s">
        <v>56</v>
      </c>
    </row>
    <row r="19" spans="6:20" x14ac:dyDescent="0.2">
      <c r="F19" t="s">
        <v>136</v>
      </c>
      <c r="G19" t="str">
        <f>_xlfn.IFNA(VLOOKUP(Regions[[#This Row],[Continent]], Continents[[Continent]:[Identifier]], 2, FALSE), "")</f>
        <v>eu</v>
      </c>
      <c r="H19" t="s">
        <v>136</v>
      </c>
      <c r="J19" t="str">
        <f>VLOOKUP(Regions[[#This Row],[Continent]], $A:$D, 1,FALSE )</f>
        <v>Europe</v>
      </c>
      <c r="K19" t="s">
        <v>115</v>
      </c>
      <c r="L19" t="s">
        <v>136</v>
      </c>
      <c r="M19" t="s">
        <v>245</v>
      </c>
      <c r="N19" t="s">
        <v>136</v>
      </c>
      <c r="R19" t="s">
        <v>57</v>
      </c>
      <c r="S19" t="s">
        <v>58</v>
      </c>
      <c r="T19" t="s">
        <v>59</v>
      </c>
    </row>
    <row r="20" spans="6:20" x14ac:dyDescent="0.2">
      <c r="F20" t="s">
        <v>307</v>
      </c>
      <c r="G20" t="str">
        <f>_xlfn.IFNA(VLOOKUP(Regions[[#This Row],[Continent]], Continents[[Continent]:[Identifier]], 2, FALSE), "")</f>
        <v>eu</v>
      </c>
      <c r="H20" t="s">
        <v>136</v>
      </c>
      <c r="J20" t="str">
        <f>VLOOKUP(Regions[[#This Row],[Continent]], $A:$D, 1,FALSE )</f>
        <v>Europe</v>
      </c>
      <c r="K20" t="s">
        <v>115</v>
      </c>
      <c r="L20" t="s">
        <v>136</v>
      </c>
      <c r="M20" t="s">
        <v>240</v>
      </c>
      <c r="N20" t="s">
        <v>70</v>
      </c>
      <c r="R20" t="s">
        <v>60</v>
      </c>
      <c r="S20" t="s">
        <v>61</v>
      </c>
      <c r="T20" t="s">
        <v>62</v>
      </c>
    </row>
    <row r="21" spans="6:20" x14ac:dyDescent="0.2">
      <c r="F21" t="s">
        <v>306</v>
      </c>
      <c r="G21" t="str">
        <f>_xlfn.IFNA(VLOOKUP(Regions[[#This Row],[Continent]], Continents[[Continent]:[Identifier]], 2, FALSE), "")</f>
        <v>eu</v>
      </c>
      <c r="H21" t="s">
        <v>136</v>
      </c>
      <c r="J21" t="str">
        <f>VLOOKUP(Regions[[#This Row],[Continent]], $A:$D, 1,FALSE )</f>
        <v>Europe</v>
      </c>
      <c r="K21" t="s">
        <v>115</v>
      </c>
      <c r="L21" t="s">
        <v>136</v>
      </c>
      <c r="M21" t="s">
        <v>243</v>
      </c>
      <c r="N21" t="s">
        <v>212</v>
      </c>
      <c r="R21" t="s">
        <v>63</v>
      </c>
      <c r="S21" t="s">
        <v>64</v>
      </c>
      <c r="T21" t="s">
        <v>65</v>
      </c>
    </row>
    <row r="22" spans="6:20" x14ac:dyDescent="0.2">
      <c r="F22" t="s">
        <v>308</v>
      </c>
      <c r="G22" t="str">
        <f>_xlfn.IFNA(VLOOKUP(Regions[[#This Row],[Continent]], Continents[[Continent]:[Identifier]], 2, FALSE), "")</f>
        <v>eu</v>
      </c>
      <c r="H22" t="s">
        <v>230</v>
      </c>
      <c r="J22" t="str">
        <f>VLOOKUP(Regions[[#This Row],[Continent]], $A:$D, 1,FALSE )</f>
        <v>Europe</v>
      </c>
      <c r="K22" t="s">
        <v>115</v>
      </c>
      <c r="L22" t="s">
        <v>230</v>
      </c>
      <c r="M22" t="s">
        <v>241</v>
      </c>
      <c r="N22" t="s">
        <v>31</v>
      </c>
      <c r="R22" t="s">
        <v>66</v>
      </c>
      <c r="S22" t="s">
        <v>67</v>
      </c>
      <c r="T22" t="s">
        <v>68</v>
      </c>
    </row>
    <row r="23" spans="6:20" x14ac:dyDescent="0.2">
      <c r="F23" t="s">
        <v>134</v>
      </c>
      <c r="G23" t="str">
        <f>_xlfn.IFNA(VLOOKUP(Regions[[#This Row],[Continent]], Continents[[Continent]:[Identifier]], 2, FALSE), "")</f>
        <v>africa</v>
      </c>
      <c r="H23" t="s">
        <v>346</v>
      </c>
      <c r="J23" t="str">
        <f>VLOOKUP(Regions[[#This Row],[Continent]], $A:$D, 1,FALSE )</f>
        <v>Africa</v>
      </c>
      <c r="K23" t="s">
        <v>285</v>
      </c>
      <c r="L23" t="s">
        <v>134</v>
      </c>
      <c r="N23" t="s">
        <v>134</v>
      </c>
      <c r="R23" t="s">
        <v>69</v>
      </c>
      <c r="S23" t="s">
        <v>70</v>
      </c>
      <c r="T23" t="s">
        <v>71</v>
      </c>
    </row>
    <row r="24" spans="6:20" x14ac:dyDescent="0.2">
      <c r="F24" t="s">
        <v>310</v>
      </c>
      <c r="G24" t="str">
        <f>_xlfn.IFNA(VLOOKUP(Regions[[#This Row],[Continent]], Continents[[Continent]:[Identifier]], 2, FALSE), "")</f>
        <v>africa</v>
      </c>
      <c r="H24" t="s">
        <v>346</v>
      </c>
      <c r="J24" t="str">
        <f>VLOOKUP(Regions[[#This Row],[Continent]], $A:$D, 1,FALSE )</f>
        <v>Africa</v>
      </c>
      <c r="K24" t="s">
        <v>285</v>
      </c>
      <c r="L24" t="s">
        <v>134</v>
      </c>
      <c r="M24" t="s">
        <v>240</v>
      </c>
      <c r="N24" t="s">
        <v>43</v>
      </c>
      <c r="R24" t="s">
        <v>72</v>
      </c>
      <c r="S24" t="s">
        <v>73</v>
      </c>
      <c r="T24" t="s">
        <v>74</v>
      </c>
    </row>
    <row r="25" spans="6:20" x14ac:dyDescent="0.2">
      <c r="F25" t="s">
        <v>309</v>
      </c>
      <c r="G25" t="str">
        <f>_xlfn.IFNA(VLOOKUP(Regions[[#This Row],[Continent]], Continents[[Continent]:[Identifier]], 2, FALSE), "")</f>
        <v>africa</v>
      </c>
      <c r="H25" t="s">
        <v>346</v>
      </c>
      <c r="J25" t="str">
        <f>VLOOKUP(Regions[[#This Row],[Continent]], $A:$D, 1,FALSE )</f>
        <v>Africa</v>
      </c>
      <c r="K25" t="s">
        <v>285</v>
      </c>
      <c r="L25" t="s">
        <v>134</v>
      </c>
      <c r="M25" t="s">
        <v>243</v>
      </c>
      <c r="N25" t="s">
        <v>173</v>
      </c>
      <c r="R25" t="s">
        <v>75</v>
      </c>
      <c r="S25" t="s">
        <v>76</v>
      </c>
      <c r="T25" t="s">
        <v>77</v>
      </c>
    </row>
    <row r="26" spans="6:20" x14ac:dyDescent="0.2">
      <c r="F26" t="s">
        <v>132</v>
      </c>
      <c r="G26" t="str">
        <f>_xlfn.IFNA(VLOOKUP(Regions[[#This Row],[Continent]], Continents[[Continent]:[Identifier]], 2, FALSE), "")</f>
        <v>asia</v>
      </c>
      <c r="H26" t="s">
        <v>132</v>
      </c>
      <c r="J26" t="str">
        <f>VLOOKUP(Regions[[#This Row],[Continent]], $A:$D, 1,FALSE )</f>
        <v>Asia</v>
      </c>
      <c r="K26" t="s">
        <v>105</v>
      </c>
      <c r="L26" t="s">
        <v>132</v>
      </c>
      <c r="M26" t="s">
        <v>245</v>
      </c>
      <c r="N26" t="s">
        <v>132</v>
      </c>
      <c r="R26" t="s">
        <v>78</v>
      </c>
      <c r="S26" t="s">
        <v>79</v>
      </c>
      <c r="T26" t="s">
        <v>80</v>
      </c>
    </row>
    <row r="27" spans="6:20" x14ac:dyDescent="0.2">
      <c r="F27" t="s">
        <v>311</v>
      </c>
      <c r="G27" t="str">
        <f>_xlfn.IFNA(VLOOKUP(Regions[[#This Row],[Continent]], Continents[[Continent]:[Identifier]], 2, FALSE), "")</f>
        <v>north-america</v>
      </c>
      <c r="H27" t="s">
        <v>232</v>
      </c>
      <c r="J27" t="str">
        <f>VLOOKUP(Regions[[#This Row],[Continent]], $A:$D, 1,FALSE )</f>
        <v>North America</v>
      </c>
      <c r="K27" t="s">
        <v>286</v>
      </c>
      <c r="L27" t="s">
        <v>232</v>
      </c>
      <c r="M27" t="s">
        <v>241</v>
      </c>
      <c r="N27" t="s">
        <v>82</v>
      </c>
      <c r="R27" t="s">
        <v>81</v>
      </c>
      <c r="S27" t="s">
        <v>82</v>
      </c>
      <c r="T27" t="s">
        <v>83</v>
      </c>
    </row>
    <row r="28" spans="6:20" x14ac:dyDescent="0.2">
      <c r="F28" t="s">
        <v>130</v>
      </c>
      <c r="G28" t="str">
        <f>_xlfn.IFNA(VLOOKUP(Regions[[#This Row],[Continent]], Continents[[Continent]:[Identifier]], 2, FALSE), "")</f>
        <v>africa</v>
      </c>
      <c r="H28" t="s">
        <v>130</v>
      </c>
      <c r="J28" t="str">
        <f>VLOOKUP(Regions[[#This Row],[Continent]], $A:$D, 1,FALSE )</f>
        <v>Africa</v>
      </c>
      <c r="K28" t="s">
        <v>285</v>
      </c>
      <c r="L28" t="s">
        <v>130</v>
      </c>
      <c r="M28" t="s">
        <v>245</v>
      </c>
      <c r="N28" t="s">
        <v>130</v>
      </c>
      <c r="R28" t="s">
        <v>84</v>
      </c>
      <c r="S28" t="s">
        <v>85</v>
      </c>
      <c r="T28" t="s">
        <v>86</v>
      </c>
    </row>
    <row r="29" spans="6:20" x14ac:dyDescent="0.2">
      <c r="F29" t="s">
        <v>313</v>
      </c>
      <c r="G29" t="str">
        <f>_xlfn.IFNA(VLOOKUP(Regions[[#This Row],[Continent]], Continents[[Continent]:[Identifier]], 2, FALSE), "")</f>
        <v>africa</v>
      </c>
      <c r="H29" t="s">
        <v>130</v>
      </c>
      <c r="J29" t="str">
        <f>VLOOKUP(Regions[[#This Row],[Continent]], $A:$D, 1,FALSE )</f>
        <v>Africa</v>
      </c>
      <c r="K29" t="s">
        <v>285</v>
      </c>
      <c r="L29" t="s">
        <v>130</v>
      </c>
      <c r="M29" t="s">
        <v>238</v>
      </c>
      <c r="N29" t="s">
        <v>67</v>
      </c>
      <c r="R29" t="s">
        <v>87</v>
      </c>
      <c r="S29" t="s">
        <v>88</v>
      </c>
      <c r="T29" t="s">
        <v>89</v>
      </c>
    </row>
    <row r="30" spans="6:20" x14ac:dyDescent="0.2">
      <c r="F30" t="s">
        <v>312</v>
      </c>
      <c r="G30" t="str">
        <f>_xlfn.IFNA(VLOOKUP(Regions[[#This Row],[Continent]], Continents[[Continent]:[Identifier]], 2, FALSE), "")</f>
        <v>africa</v>
      </c>
      <c r="H30" t="s">
        <v>130</v>
      </c>
      <c r="J30" t="str">
        <f>VLOOKUP(Regions[[#This Row],[Continent]], $A:$D, 1,FALSE )</f>
        <v>Africa</v>
      </c>
      <c r="K30" t="s">
        <v>285</v>
      </c>
      <c r="L30" t="s">
        <v>130</v>
      </c>
      <c r="M30" t="s">
        <v>243</v>
      </c>
      <c r="N30" t="s">
        <v>209</v>
      </c>
      <c r="R30" t="s">
        <v>90</v>
      </c>
      <c r="S30" t="s">
        <v>91</v>
      </c>
      <c r="T30" t="s">
        <v>92</v>
      </c>
    </row>
    <row r="31" spans="6:20" x14ac:dyDescent="0.2">
      <c r="F31" t="s">
        <v>128</v>
      </c>
      <c r="G31" t="str">
        <f>_xlfn.IFNA(VLOOKUP(Regions[[#This Row],[Continent]], Continents[[Continent]:[Identifier]], 2, FALSE), "")</f>
        <v>asia</v>
      </c>
      <c r="H31" t="s">
        <v>128</v>
      </c>
      <c r="J31" t="str">
        <f>VLOOKUP(Regions[[#This Row],[Continent]], $A:$D, 1,FALSE )</f>
        <v>Asia</v>
      </c>
      <c r="K31" t="s">
        <v>105</v>
      </c>
      <c r="L31" t="s">
        <v>128</v>
      </c>
      <c r="M31" t="s">
        <v>245</v>
      </c>
      <c r="N31" t="s">
        <v>128</v>
      </c>
      <c r="R31" t="s">
        <v>93</v>
      </c>
      <c r="S31" t="s">
        <v>94</v>
      </c>
      <c r="T31" t="s">
        <v>95</v>
      </c>
    </row>
    <row r="32" spans="6:20" x14ac:dyDescent="0.2">
      <c r="F32" t="s">
        <v>315</v>
      </c>
      <c r="G32" t="str">
        <f>_xlfn.IFNA(VLOOKUP(Regions[[#This Row],[Continent]], Continents[[Continent]:[Identifier]], 2, FALSE), "")</f>
        <v>asia</v>
      </c>
      <c r="H32" t="s">
        <v>128</v>
      </c>
      <c r="J32" t="str">
        <f>VLOOKUP(Regions[[#This Row],[Continent]], $A:$D, 1,FALSE )</f>
        <v>Asia</v>
      </c>
      <c r="K32" t="s">
        <v>105</v>
      </c>
      <c r="L32" t="s">
        <v>128</v>
      </c>
      <c r="M32" t="s">
        <v>241</v>
      </c>
      <c r="N32" t="s">
        <v>55</v>
      </c>
      <c r="R32" t="s">
        <v>96</v>
      </c>
      <c r="S32" t="s">
        <v>97</v>
      </c>
      <c r="T32" t="s">
        <v>98</v>
      </c>
    </row>
    <row r="33" spans="6:20" x14ac:dyDescent="0.2">
      <c r="F33" t="s">
        <v>314</v>
      </c>
      <c r="G33" t="str">
        <f>_xlfn.IFNA(VLOOKUP(Regions[[#This Row],[Continent]], Continents[[Continent]:[Identifier]], 2, FALSE), "")</f>
        <v>asia</v>
      </c>
      <c r="H33" t="s">
        <v>128</v>
      </c>
      <c r="J33" t="str">
        <f>VLOOKUP(Regions[[#This Row],[Continent]], $A:$D, 1,FALSE )</f>
        <v>Asia</v>
      </c>
      <c r="K33" t="s">
        <v>105</v>
      </c>
      <c r="L33" t="s">
        <v>128</v>
      </c>
      <c r="M33" t="s">
        <v>242</v>
      </c>
      <c r="N33" t="s">
        <v>191</v>
      </c>
      <c r="R33" t="s">
        <v>99</v>
      </c>
      <c r="S33" t="s">
        <v>100</v>
      </c>
      <c r="T33" t="s">
        <v>101</v>
      </c>
    </row>
    <row r="34" spans="6:20" x14ac:dyDescent="0.2">
      <c r="F34" t="s">
        <v>317</v>
      </c>
      <c r="G34" t="str">
        <f>_xlfn.IFNA(VLOOKUP(Regions[[#This Row],[Continent]], Continents[[Continent]:[Identifier]], 2, FALSE), "")</f>
        <v/>
      </c>
      <c r="H34" t="s">
        <v>236</v>
      </c>
      <c r="J34" t="e">
        <f>VLOOKUP(Regions[[#This Row],[Continent]], $A:$D, 1,FALSE )</f>
        <v>#N/A</v>
      </c>
      <c r="L34" t="s">
        <v>236</v>
      </c>
      <c r="M34" t="s">
        <v>241</v>
      </c>
      <c r="N34" t="s">
        <v>188</v>
      </c>
      <c r="R34" t="s">
        <v>102</v>
      </c>
      <c r="S34" t="s">
        <v>103</v>
      </c>
      <c r="T34" t="s">
        <v>104</v>
      </c>
    </row>
    <row r="35" spans="6:20" x14ac:dyDescent="0.2">
      <c r="F35" t="s">
        <v>316</v>
      </c>
      <c r="G35" t="str">
        <f>_xlfn.IFNA(VLOOKUP(Regions[[#This Row],[Continent]], Continents[[Continent]:[Identifier]], 2, FALSE), "")</f>
        <v/>
      </c>
      <c r="H35" t="s">
        <v>236</v>
      </c>
      <c r="J35" t="e">
        <f>VLOOKUP(Regions[[#This Row],[Continent]], $A:$D, 1,FALSE )</f>
        <v>#N/A</v>
      </c>
      <c r="L35" t="s">
        <v>236</v>
      </c>
      <c r="M35" t="s">
        <v>243</v>
      </c>
      <c r="N35" t="s">
        <v>164</v>
      </c>
      <c r="R35" t="s">
        <v>105</v>
      </c>
      <c r="S35" t="s">
        <v>106</v>
      </c>
      <c r="T35" t="s">
        <v>105</v>
      </c>
    </row>
    <row r="36" spans="6:20" x14ac:dyDescent="0.2">
      <c r="F36" t="s">
        <v>126</v>
      </c>
      <c r="G36" t="str">
        <f>_xlfn.IFNA(VLOOKUP(Regions[[#This Row],[Continent]], Continents[[Continent]:[Identifier]], 2, FALSE), "")</f>
        <v>asia</v>
      </c>
      <c r="H36" t="s">
        <v>344</v>
      </c>
      <c r="J36" t="str">
        <f>VLOOKUP(Regions[[#This Row],[Continent]], $A:$D, 1,FALSE )</f>
        <v>Asia</v>
      </c>
      <c r="K36" t="s">
        <v>105</v>
      </c>
      <c r="L36" t="s">
        <v>126</v>
      </c>
      <c r="M36" t="s">
        <v>245</v>
      </c>
      <c r="N36" t="s">
        <v>126</v>
      </c>
      <c r="R36" t="s">
        <v>107</v>
      </c>
      <c r="S36" t="s">
        <v>108</v>
      </c>
      <c r="T36" t="s">
        <v>107</v>
      </c>
    </row>
    <row r="37" spans="6:20" x14ac:dyDescent="0.2">
      <c r="F37" t="s">
        <v>319</v>
      </c>
      <c r="G37" t="str">
        <f>_xlfn.IFNA(VLOOKUP(Regions[[#This Row],[Continent]], Continents[[Continent]:[Identifier]], 2, FALSE), "")</f>
        <v>asia</v>
      </c>
      <c r="H37" t="s">
        <v>344</v>
      </c>
      <c r="J37" t="str">
        <f>VLOOKUP(Regions[[#This Row],[Continent]], $A:$D, 1,FALSE )</f>
        <v>Asia</v>
      </c>
      <c r="K37" t="s">
        <v>105</v>
      </c>
      <c r="L37" t="s">
        <v>126</v>
      </c>
      <c r="M37" t="s">
        <v>238</v>
      </c>
      <c r="N37" t="s">
        <v>52</v>
      </c>
      <c r="R37" t="s">
        <v>109</v>
      </c>
      <c r="S37" t="s">
        <v>110</v>
      </c>
      <c r="T37" t="s">
        <v>109</v>
      </c>
    </row>
    <row r="38" spans="6:20" x14ac:dyDescent="0.2">
      <c r="F38" t="s">
        <v>318</v>
      </c>
      <c r="G38" t="str">
        <f>_xlfn.IFNA(VLOOKUP(Regions[[#This Row],[Continent]], Continents[[Continent]:[Identifier]], 2, FALSE), "")</f>
        <v>asia</v>
      </c>
      <c r="H38" t="s">
        <v>344</v>
      </c>
      <c r="J38" t="str">
        <f>VLOOKUP(Regions[[#This Row],[Continent]], $A:$D, 1,FALSE )</f>
        <v>Asia</v>
      </c>
      <c r="K38" t="s">
        <v>105</v>
      </c>
      <c r="L38" t="s">
        <v>126</v>
      </c>
      <c r="M38" t="s">
        <v>243</v>
      </c>
      <c r="N38" t="s">
        <v>185</v>
      </c>
      <c r="R38" t="s">
        <v>111</v>
      </c>
      <c r="S38" t="s">
        <v>112</v>
      </c>
      <c r="T38" t="s">
        <v>111</v>
      </c>
    </row>
    <row r="39" spans="6:20" x14ac:dyDescent="0.2">
      <c r="F39" t="s">
        <v>124</v>
      </c>
      <c r="G39" t="str">
        <f>_xlfn.IFNA(VLOOKUP(Regions[[#This Row],[Continent]], Continents[[Continent]:[Identifier]], 2, FALSE), "")</f>
        <v/>
      </c>
      <c r="H39" t="s">
        <v>342</v>
      </c>
      <c r="J39" t="e">
        <f>VLOOKUP(Regions[[#This Row],[Continent]], $A:$D, 1,FALSE )</f>
        <v>#N/A</v>
      </c>
      <c r="L39" t="s">
        <v>124</v>
      </c>
      <c r="M39" t="s">
        <v>245</v>
      </c>
      <c r="N39" t="s">
        <v>124</v>
      </c>
      <c r="R39" t="s">
        <v>113</v>
      </c>
      <c r="S39" t="s">
        <v>114</v>
      </c>
      <c r="T39" t="s">
        <v>113</v>
      </c>
    </row>
    <row r="40" spans="6:20" x14ac:dyDescent="0.2">
      <c r="F40" t="s">
        <v>322</v>
      </c>
      <c r="G40" t="str">
        <f>_xlfn.IFNA(VLOOKUP(Regions[[#This Row],[Continent]], Continents[[Continent]:[Identifier]], 2, FALSE), "")</f>
        <v/>
      </c>
      <c r="H40" t="s">
        <v>342</v>
      </c>
      <c r="J40" t="e">
        <f>VLOOKUP(Regions[[#This Row],[Continent]], $A:$D, 1,FALSE )</f>
        <v>#N/A</v>
      </c>
      <c r="L40" t="s">
        <v>124</v>
      </c>
      <c r="M40" t="s">
        <v>241</v>
      </c>
      <c r="N40" t="s">
        <v>46</v>
      </c>
      <c r="R40" t="s">
        <v>115</v>
      </c>
      <c r="S40" t="s">
        <v>116</v>
      </c>
      <c r="T40" t="s">
        <v>115</v>
      </c>
    </row>
    <row r="41" spans="6:20" x14ac:dyDescent="0.2">
      <c r="F41" t="s">
        <v>321</v>
      </c>
      <c r="G41" t="str">
        <f>_xlfn.IFNA(VLOOKUP(Regions[[#This Row],[Continent]], Continents[[Continent]:[Identifier]], 2, FALSE), "")</f>
        <v/>
      </c>
      <c r="H41" t="s">
        <v>342</v>
      </c>
      <c r="J41" t="e">
        <f>VLOOKUP(Regions[[#This Row],[Continent]], $A:$D, 1,FALSE )</f>
        <v>#N/A</v>
      </c>
      <c r="L41" t="s">
        <v>124</v>
      </c>
      <c r="M41" t="s">
        <v>242</v>
      </c>
      <c r="N41" t="s">
        <v>194</v>
      </c>
      <c r="R41" t="s">
        <v>117</v>
      </c>
      <c r="S41" t="s">
        <v>118</v>
      </c>
      <c r="T41" t="s">
        <v>117</v>
      </c>
    </row>
    <row r="42" spans="6:20" x14ac:dyDescent="0.2">
      <c r="F42" t="s">
        <v>320</v>
      </c>
      <c r="G42" t="str">
        <f>_xlfn.IFNA(VLOOKUP(Regions[[#This Row],[Continent]], Continents[[Continent]:[Identifier]], 2, FALSE), "")</f>
        <v/>
      </c>
      <c r="H42" t="s">
        <v>342</v>
      </c>
      <c r="J42" t="e">
        <f>VLOOKUP(Regions[[#This Row],[Continent]], $A:$D, 1,FALSE )</f>
        <v>#N/A</v>
      </c>
      <c r="L42" t="s">
        <v>124</v>
      </c>
      <c r="M42" t="s">
        <v>243</v>
      </c>
      <c r="N42" t="s">
        <v>197</v>
      </c>
      <c r="R42" t="s">
        <v>119</v>
      </c>
      <c r="S42" t="s">
        <v>120</v>
      </c>
      <c r="T42" t="s">
        <v>119</v>
      </c>
    </row>
    <row r="43" spans="6:20" x14ac:dyDescent="0.2">
      <c r="F43" t="s">
        <v>120</v>
      </c>
      <c r="G43" t="str">
        <f>_xlfn.IFNA(VLOOKUP(Regions[[#This Row],[Continent]], Continents[[Continent]:[Identifier]], 2, FALSE), "")</f>
        <v>eu</v>
      </c>
      <c r="H43" t="s">
        <v>343</v>
      </c>
      <c r="J43" t="str">
        <f>VLOOKUP(Regions[[#This Row],[Continent]], $A:$D, 1,FALSE )</f>
        <v>Europe</v>
      </c>
      <c r="K43" t="s">
        <v>115</v>
      </c>
      <c r="L43" t="s">
        <v>120</v>
      </c>
      <c r="M43" t="s">
        <v>245</v>
      </c>
      <c r="N43" t="s">
        <v>120</v>
      </c>
      <c r="R43" t="s">
        <v>121</v>
      </c>
      <c r="S43" t="s">
        <v>122</v>
      </c>
      <c r="T43" t="s">
        <v>121</v>
      </c>
    </row>
    <row r="44" spans="6:20" x14ac:dyDescent="0.2">
      <c r="F44" t="s">
        <v>324</v>
      </c>
      <c r="G44" t="str">
        <f>_xlfn.IFNA(VLOOKUP(Regions[[#This Row],[Continent]], Continents[[Continent]:[Identifier]], 2, FALSE), "")</f>
        <v>eu</v>
      </c>
      <c r="H44" t="s">
        <v>343</v>
      </c>
      <c r="J44" t="str">
        <f>VLOOKUP(Regions[[#This Row],[Continent]], $A:$D, 1,FALSE )</f>
        <v>Europe</v>
      </c>
      <c r="K44" t="s">
        <v>115</v>
      </c>
      <c r="L44" t="s">
        <v>120</v>
      </c>
      <c r="M44" t="s">
        <v>240</v>
      </c>
      <c r="N44" t="s">
        <v>206</v>
      </c>
      <c r="R44" t="s">
        <v>123</v>
      </c>
      <c r="S44" t="s">
        <v>124</v>
      </c>
      <c r="T44" t="s">
        <v>123</v>
      </c>
    </row>
    <row r="45" spans="6:20" x14ac:dyDescent="0.2">
      <c r="F45" t="s">
        <v>323</v>
      </c>
      <c r="G45" t="str">
        <f>_xlfn.IFNA(VLOOKUP(Regions[[#This Row],[Continent]], Continents[[Continent]:[Identifier]], 2, FALSE), "")</f>
        <v>eu</v>
      </c>
      <c r="H45" t="s">
        <v>343</v>
      </c>
      <c r="J45" t="str">
        <f>VLOOKUP(Regions[[#This Row],[Continent]], $A:$D, 1,FALSE )</f>
        <v>Europe</v>
      </c>
      <c r="K45" t="s">
        <v>115</v>
      </c>
      <c r="L45" t="s">
        <v>120</v>
      </c>
      <c r="M45" t="s">
        <v>244</v>
      </c>
      <c r="N45" t="s">
        <v>64</v>
      </c>
      <c r="R45" t="s">
        <v>125</v>
      </c>
      <c r="S45" t="s">
        <v>126</v>
      </c>
      <c r="T45" t="s">
        <v>125</v>
      </c>
    </row>
    <row r="46" spans="6:20" x14ac:dyDescent="0.2">
      <c r="F46" t="s">
        <v>118</v>
      </c>
      <c r="G46" t="str">
        <f>_xlfn.IFNA(VLOOKUP(Regions[[#This Row],[Continent]], Continents[[Continent]:[Identifier]], 2, FALSE), "")</f>
        <v>eu</v>
      </c>
      <c r="H46" t="s">
        <v>340</v>
      </c>
      <c r="J46" t="str">
        <f>VLOOKUP(Regions[[#This Row],[Continent]], $A:$D, 1,FALSE )</f>
        <v>Europe</v>
      </c>
      <c r="K46" t="s">
        <v>115</v>
      </c>
      <c r="L46" t="s">
        <v>118</v>
      </c>
      <c r="M46" t="s">
        <v>245</v>
      </c>
      <c r="N46" t="s">
        <v>118</v>
      </c>
      <c r="R46" t="s">
        <v>127</v>
      </c>
      <c r="S46" t="s">
        <v>128</v>
      </c>
      <c r="T46" t="s">
        <v>127</v>
      </c>
    </row>
    <row r="47" spans="6:20" x14ac:dyDescent="0.2">
      <c r="F47" t="s">
        <v>326</v>
      </c>
      <c r="G47" t="str">
        <f>_xlfn.IFNA(VLOOKUP(Regions[[#This Row],[Continent]], Continents[[Continent]:[Identifier]], 2, FALSE), "")</f>
        <v>eu</v>
      </c>
      <c r="H47" t="s">
        <v>340</v>
      </c>
      <c r="J47" t="str">
        <f>VLOOKUP(Regions[[#This Row],[Continent]], $A:$D, 1,FALSE )</f>
        <v>Europe</v>
      </c>
      <c r="K47" t="s">
        <v>115</v>
      </c>
      <c r="L47" t="s">
        <v>118</v>
      </c>
      <c r="M47" t="s">
        <v>241</v>
      </c>
      <c r="N47" t="s">
        <v>61</v>
      </c>
      <c r="R47" t="s">
        <v>129</v>
      </c>
      <c r="S47" t="s">
        <v>130</v>
      </c>
      <c r="T47" t="s">
        <v>129</v>
      </c>
    </row>
    <row r="48" spans="6:20" x14ac:dyDescent="0.2">
      <c r="F48" t="s">
        <v>325</v>
      </c>
      <c r="G48" t="str">
        <f>_xlfn.IFNA(VLOOKUP(Regions[[#This Row],[Continent]], Continents[[Continent]:[Identifier]], 2, FALSE), "")</f>
        <v>eu</v>
      </c>
      <c r="H48" t="s">
        <v>340</v>
      </c>
      <c r="J48" t="str">
        <f>VLOOKUP(Regions[[#This Row],[Continent]], $A:$D, 1,FALSE )</f>
        <v>Europe</v>
      </c>
      <c r="K48" t="s">
        <v>115</v>
      </c>
      <c r="L48" t="s">
        <v>118</v>
      </c>
      <c r="M48" t="s">
        <v>242</v>
      </c>
      <c r="N48" t="s">
        <v>203</v>
      </c>
      <c r="R48" t="s">
        <v>131</v>
      </c>
      <c r="S48" t="s">
        <v>132</v>
      </c>
      <c r="T48" t="s">
        <v>131</v>
      </c>
    </row>
    <row r="49" spans="6:20" x14ac:dyDescent="0.2">
      <c r="F49" t="s">
        <v>116</v>
      </c>
      <c r="G49" t="str">
        <f>_xlfn.IFNA(VLOOKUP(Regions[[#This Row],[Continent]], Continents[[Continent]:[Identifier]], 2, FALSE), "")</f>
        <v>eu</v>
      </c>
      <c r="H49" t="s">
        <v>347</v>
      </c>
      <c r="J49" t="str">
        <f>VLOOKUP(Regions[[#This Row],[Continent]], $A:$D, 1,FALSE )</f>
        <v>Europe</v>
      </c>
      <c r="K49" t="s">
        <v>115</v>
      </c>
      <c r="L49" t="s">
        <v>116</v>
      </c>
      <c r="M49" t="s">
        <v>245</v>
      </c>
      <c r="N49" t="s">
        <v>116</v>
      </c>
      <c r="R49" t="s">
        <v>133</v>
      </c>
      <c r="S49" t="s">
        <v>134</v>
      </c>
      <c r="T49" t="s">
        <v>133</v>
      </c>
    </row>
    <row r="50" spans="6:20" x14ac:dyDescent="0.2">
      <c r="F50" t="s">
        <v>328</v>
      </c>
      <c r="G50" t="str">
        <f>_xlfn.IFNA(VLOOKUP(Regions[[#This Row],[Continent]], Continents[[Continent]:[Identifier]], 2, FALSE), "")</f>
        <v>eu</v>
      </c>
      <c r="H50" t="s">
        <v>347</v>
      </c>
      <c r="J50" t="str">
        <f>VLOOKUP(Regions[[#This Row],[Continent]], $A:$D, 1,FALSE )</f>
        <v>Europe</v>
      </c>
      <c r="K50" t="s">
        <v>115</v>
      </c>
      <c r="L50" t="s">
        <v>116</v>
      </c>
      <c r="M50" t="s">
        <v>240</v>
      </c>
      <c r="N50" t="s">
        <v>28</v>
      </c>
      <c r="R50" t="s">
        <v>135</v>
      </c>
      <c r="S50" t="s">
        <v>136</v>
      </c>
      <c r="T50" t="s">
        <v>135</v>
      </c>
    </row>
    <row r="51" spans="6:20" x14ac:dyDescent="0.2">
      <c r="F51" t="s">
        <v>327</v>
      </c>
      <c r="G51" t="str">
        <f>_xlfn.IFNA(VLOOKUP(Regions[[#This Row],[Continent]], Continents[[Continent]:[Identifier]], 2, FALSE), "")</f>
        <v>eu</v>
      </c>
      <c r="H51" t="s">
        <v>347</v>
      </c>
      <c r="J51" t="str">
        <f>VLOOKUP(Regions[[#This Row],[Continent]], $A:$D, 1,FALSE )</f>
        <v>Europe</v>
      </c>
      <c r="K51" t="s">
        <v>115</v>
      </c>
      <c r="L51" t="s">
        <v>116</v>
      </c>
      <c r="M51" t="s">
        <v>243</v>
      </c>
      <c r="N51" t="s">
        <v>37</v>
      </c>
      <c r="R51" t="s">
        <v>137</v>
      </c>
      <c r="S51" t="s">
        <v>138</v>
      </c>
      <c r="T51" t="s">
        <v>137</v>
      </c>
    </row>
    <row r="52" spans="6:20" x14ac:dyDescent="0.2">
      <c r="F52" t="s">
        <v>114</v>
      </c>
      <c r="G52" t="str">
        <f>_xlfn.IFNA(VLOOKUP(Regions[[#This Row],[Continent]], Continents[[Continent]:[Identifier]], 2, FALSE), "")</f>
        <v>north-america</v>
      </c>
      <c r="H52" t="s">
        <v>341</v>
      </c>
      <c r="J52" t="str">
        <f>VLOOKUP(Regions[[#This Row],[Continent]], $A:$D, 1,FALSE )</f>
        <v>North America</v>
      </c>
      <c r="K52" t="s">
        <v>286</v>
      </c>
      <c r="L52" t="s">
        <v>114</v>
      </c>
      <c r="M52" t="s">
        <v>245</v>
      </c>
      <c r="N52" t="s">
        <v>114</v>
      </c>
      <c r="R52" t="s">
        <v>139</v>
      </c>
      <c r="S52" t="s">
        <v>140</v>
      </c>
      <c r="T52" t="s">
        <v>139</v>
      </c>
    </row>
    <row r="53" spans="6:20" x14ac:dyDescent="0.2">
      <c r="F53" t="s">
        <v>330</v>
      </c>
      <c r="G53" t="str">
        <f>_xlfn.IFNA(VLOOKUP(Regions[[#This Row],[Continent]], Continents[[Continent]:[Identifier]], 2, FALSE), "")</f>
        <v>north-america</v>
      </c>
      <c r="H53" t="s">
        <v>341</v>
      </c>
      <c r="J53" t="str">
        <f>VLOOKUP(Regions[[#This Row],[Continent]], $A:$D, 1,FALSE )</f>
        <v>North America</v>
      </c>
      <c r="K53" t="s">
        <v>286</v>
      </c>
      <c r="L53" t="s">
        <v>114</v>
      </c>
      <c r="M53" t="s">
        <v>241</v>
      </c>
      <c r="N53" t="s">
        <v>58</v>
      </c>
      <c r="R53" t="s">
        <v>141</v>
      </c>
      <c r="S53" t="s">
        <v>142</v>
      </c>
      <c r="T53" t="s">
        <v>141</v>
      </c>
    </row>
    <row r="54" spans="6:20" x14ac:dyDescent="0.2">
      <c r="F54" t="s">
        <v>329</v>
      </c>
      <c r="G54" t="str">
        <f>_xlfn.IFNA(VLOOKUP(Regions[[#This Row],[Continent]], Continents[[Continent]:[Identifier]], 2, FALSE), "")</f>
        <v>north-america</v>
      </c>
      <c r="H54" t="s">
        <v>341</v>
      </c>
      <c r="J54" t="str">
        <f>VLOOKUP(Regions[[#This Row],[Continent]], $A:$D, 1,FALSE )</f>
        <v>North America</v>
      </c>
      <c r="K54" t="s">
        <v>286</v>
      </c>
      <c r="L54" t="s">
        <v>114</v>
      </c>
      <c r="M54" t="s">
        <v>238</v>
      </c>
      <c r="N54" t="s">
        <v>200</v>
      </c>
      <c r="R54" t="s">
        <v>143</v>
      </c>
      <c r="S54" t="s">
        <v>144</v>
      </c>
      <c r="T54" t="s">
        <v>143</v>
      </c>
    </row>
    <row r="55" spans="6:20" x14ac:dyDescent="0.2">
      <c r="F55" t="s">
        <v>112</v>
      </c>
      <c r="G55" t="str">
        <f>_xlfn.IFNA(VLOOKUP(Regions[[#This Row],[Continent]], Continents[[Continent]:[Identifier]], 2, FALSE), "")</f>
        <v>south-america</v>
      </c>
      <c r="H55" t="s">
        <v>112</v>
      </c>
      <c r="J55" t="str">
        <f>VLOOKUP(Regions[[#This Row],[Continent]], $A:$D, 1,FALSE )</f>
        <v>South America</v>
      </c>
      <c r="K55" t="s">
        <v>287</v>
      </c>
      <c r="L55" t="s">
        <v>112</v>
      </c>
      <c r="M55" t="s">
        <v>245</v>
      </c>
      <c r="N55" t="s">
        <v>112</v>
      </c>
      <c r="R55" t="s">
        <v>145</v>
      </c>
      <c r="S55" t="s">
        <v>146</v>
      </c>
      <c r="T55" t="s">
        <v>147</v>
      </c>
    </row>
    <row r="56" spans="6:20" x14ac:dyDescent="0.2">
      <c r="F56" t="s">
        <v>332</v>
      </c>
      <c r="G56" t="str">
        <f>_xlfn.IFNA(VLOOKUP(Regions[[#This Row],[Continent]], Continents[[Continent]:[Identifier]], 2, FALSE), "")</f>
        <v>south-america</v>
      </c>
      <c r="H56" t="s">
        <v>112</v>
      </c>
      <c r="J56" t="str">
        <f>VLOOKUP(Regions[[#This Row],[Continent]], $A:$D, 1,FALSE )</f>
        <v>South America</v>
      </c>
      <c r="K56" t="s">
        <v>287</v>
      </c>
      <c r="L56" t="s">
        <v>112</v>
      </c>
      <c r="M56" t="s">
        <v>242</v>
      </c>
      <c r="N56" t="s">
        <v>76</v>
      </c>
      <c r="R56" t="s">
        <v>148</v>
      </c>
      <c r="S56" t="s">
        <v>149</v>
      </c>
      <c r="T56" t="s">
        <v>150</v>
      </c>
    </row>
    <row r="57" spans="6:20" x14ac:dyDescent="0.2">
      <c r="F57" t="s">
        <v>331</v>
      </c>
      <c r="G57" t="str">
        <f>_xlfn.IFNA(VLOOKUP(Regions[[#This Row],[Continent]], Continents[[Continent]:[Identifier]], 2, FALSE), "")</f>
        <v>south-america</v>
      </c>
      <c r="H57" t="s">
        <v>112</v>
      </c>
      <c r="J57" t="str">
        <f>VLOOKUP(Regions[[#This Row],[Continent]], $A:$D, 1,FALSE )</f>
        <v>South America</v>
      </c>
      <c r="K57" t="s">
        <v>287</v>
      </c>
      <c r="L57" t="s">
        <v>112</v>
      </c>
      <c r="M57" t="s">
        <v>248</v>
      </c>
      <c r="N57" t="s">
        <v>221</v>
      </c>
      <c r="R57" t="s">
        <v>151</v>
      </c>
      <c r="S57" t="s">
        <v>152</v>
      </c>
      <c r="T57" t="s">
        <v>153</v>
      </c>
    </row>
    <row r="58" spans="6:20" x14ac:dyDescent="0.2">
      <c r="F58" t="s">
        <v>110</v>
      </c>
      <c r="G58" t="str">
        <f>_xlfn.IFNA(VLOOKUP(Regions[[#This Row],[Continent]], Continents[[Continent]:[Identifier]], 2, FALSE), "")</f>
        <v/>
      </c>
      <c r="H58" t="s">
        <v>345</v>
      </c>
      <c r="J58" t="e">
        <f>VLOOKUP(Regions[[#This Row],[Continent]], $A:$D, 1,FALSE )</f>
        <v>#N/A</v>
      </c>
      <c r="L58" t="s">
        <v>110</v>
      </c>
      <c r="M58" t="s">
        <v>245</v>
      </c>
      <c r="N58" t="s">
        <v>110</v>
      </c>
      <c r="R58" t="s">
        <v>154</v>
      </c>
      <c r="S58" t="s">
        <v>155</v>
      </c>
      <c r="T58" t="s">
        <v>156</v>
      </c>
    </row>
    <row r="59" spans="6:20" x14ac:dyDescent="0.2">
      <c r="F59" t="s">
        <v>336</v>
      </c>
      <c r="G59" t="str">
        <f>_xlfn.IFNA(VLOOKUP(Regions[[#This Row],[Continent]], Continents[[Continent]:[Identifier]], 2, FALSE), "")</f>
        <v/>
      </c>
      <c r="H59" t="s">
        <v>345</v>
      </c>
      <c r="J59" t="e">
        <f>VLOOKUP(Regions[[#This Row],[Continent]], $A:$D, 1,FALSE )</f>
        <v>#N/A</v>
      </c>
      <c r="L59" t="s">
        <v>110</v>
      </c>
      <c r="M59" t="s">
        <v>241</v>
      </c>
      <c r="N59" t="s">
        <v>176</v>
      </c>
      <c r="R59" t="s">
        <v>157</v>
      </c>
      <c r="S59" t="s">
        <v>158</v>
      </c>
      <c r="T59" t="s">
        <v>159</v>
      </c>
    </row>
    <row r="60" spans="6:20" x14ac:dyDescent="0.2">
      <c r="F60" t="s">
        <v>335</v>
      </c>
      <c r="G60" t="str">
        <f>_xlfn.IFNA(VLOOKUP(Regions[[#This Row],[Continent]], Continents[[Continent]:[Identifier]], 2, FALSE), "")</f>
        <v/>
      </c>
      <c r="H60" t="s">
        <v>345</v>
      </c>
      <c r="J60" t="e">
        <f>VLOOKUP(Regions[[#This Row],[Continent]], $A:$D, 1,FALSE )</f>
        <v>#N/A</v>
      </c>
      <c r="L60" t="s">
        <v>110</v>
      </c>
      <c r="M60" t="s">
        <v>250</v>
      </c>
      <c r="N60" t="s">
        <v>179</v>
      </c>
      <c r="R60" t="s">
        <v>160</v>
      </c>
      <c r="S60" t="s">
        <v>161</v>
      </c>
      <c r="T60" t="s">
        <v>162</v>
      </c>
    </row>
    <row r="61" spans="6:20" x14ac:dyDescent="0.2">
      <c r="F61" t="s">
        <v>334</v>
      </c>
      <c r="G61" t="str">
        <f>_xlfn.IFNA(VLOOKUP(Regions[[#This Row],[Continent]], Continents[[Continent]:[Identifier]], 2, FALSE), "")</f>
        <v/>
      </c>
      <c r="H61" t="s">
        <v>345</v>
      </c>
      <c r="J61" t="e">
        <f>VLOOKUP(Regions[[#This Row],[Continent]], $A:$D, 1,FALSE )</f>
        <v>#N/A</v>
      </c>
      <c r="L61" t="s">
        <v>110</v>
      </c>
      <c r="M61" t="s">
        <v>238</v>
      </c>
      <c r="N61" t="s">
        <v>22</v>
      </c>
      <c r="R61" t="s">
        <v>163</v>
      </c>
      <c r="S61" t="s">
        <v>164</v>
      </c>
      <c r="T61" t="s">
        <v>165</v>
      </c>
    </row>
    <row r="62" spans="6:20" x14ac:dyDescent="0.2">
      <c r="F62" t="s">
        <v>333</v>
      </c>
      <c r="G62" t="str">
        <f>_xlfn.IFNA(VLOOKUP(Regions[[#This Row],[Continent]], Continents[[Continent]:[Identifier]], 2, FALSE), "")</f>
        <v/>
      </c>
      <c r="H62" t="s">
        <v>345</v>
      </c>
      <c r="J62" t="e">
        <f>VLOOKUP(Regions[[#This Row],[Continent]], $A:$D, 1,FALSE )</f>
        <v>#N/A</v>
      </c>
      <c r="L62" t="s">
        <v>110</v>
      </c>
      <c r="M62" t="s">
        <v>248</v>
      </c>
      <c r="N62" t="s">
        <v>182</v>
      </c>
      <c r="R62" t="s">
        <v>166</v>
      </c>
      <c r="S62" t="s">
        <v>167</v>
      </c>
      <c r="T62" t="s">
        <v>168</v>
      </c>
    </row>
    <row r="63" spans="6:20" x14ac:dyDescent="0.2">
      <c r="F63" t="s">
        <v>339</v>
      </c>
      <c r="G63" t="str">
        <f>_xlfn.IFNA(VLOOKUP(Regions[[#This Row],[Continent]], Continents[[Continent]:[Identifier]], 2, FALSE), "")</f>
        <v>asia</v>
      </c>
      <c r="H63" t="s">
        <v>106</v>
      </c>
      <c r="J63" t="str">
        <f>VLOOKUP(Regions[[#This Row],[Continent]], $A:$D, 1,FALSE )</f>
        <v>Asia</v>
      </c>
      <c r="K63" t="s">
        <v>105</v>
      </c>
      <c r="L63" t="s">
        <v>233</v>
      </c>
      <c r="M63" t="s">
        <v>245</v>
      </c>
      <c r="N63" t="s">
        <v>108</v>
      </c>
      <c r="R63" t="s">
        <v>169</v>
      </c>
      <c r="S63" t="s">
        <v>170</v>
      </c>
      <c r="T63" t="s">
        <v>171</v>
      </c>
    </row>
    <row r="64" spans="6:20" x14ac:dyDescent="0.2">
      <c r="F64" t="s">
        <v>106</v>
      </c>
      <c r="G64" t="str">
        <f>_xlfn.IFNA(VLOOKUP(Regions[[#This Row],[Continent]], Continents[[Continent]:[Identifier]], 2, FALSE), "")</f>
        <v>asia</v>
      </c>
      <c r="H64" t="s">
        <v>106</v>
      </c>
      <c r="J64" t="str">
        <f>VLOOKUP(Regions[[#This Row],[Continent]], $A:$D, 1,FALSE )</f>
        <v>Asia</v>
      </c>
      <c r="K64" t="s">
        <v>105</v>
      </c>
      <c r="L64" t="s">
        <v>106</v>
      </c>
      <c r="M64" t="s">
        <v>245</v>
      </c>
      <c r="N64" t="s">
        <v>106</v>
      </c>
      <c r="R64" t="s">
        <v>172</v>
      </c>
      <c r="S64" t="s">
        <v>173</v>
      </c>
      <c r="T64" t="s">
        <v>174</v>
      </c>
    </row>
    <row r="65" spans="6:20" x14ac:dyDescent="0.2">
      <c r="F65" t="s">
        <v>338</v>
      </c>
      <c r="G65" t="str">
        <f>_xlfn.IFNA(VLOOKUP(Regions[[#This Row],[Continent]], Continents[[Continent]:[Identifier]], 2, FALSE), "")</f>
        <v>asia</v>
      </c>
      <c r="H65" t="s">
        <v>106</v>
      </c>
      <c r="J65" t="str">
        <f>VLOOKUP(Regions[[#This Row],[Continent]], $A:$D, 1,FALSE )</f>
        <v>Asia</v>
      </c>
      <c r="K65" t="s">
        <v>105</v>
      </c>
      <c r="L65" t="s">
        <v>106</v>
      </c>
      <c r="M65" t="s">
        <v>238</v>
      </c>
      <c r="N65" t="s">
        <v>49</v>
      </c>
      <c r="R65" t="s">
        <v>175</v>
      </c>
      <c r="S65" t="s">
        <v>176</v>
      </c>
      <c r="T65" t="s">
        <v>177</v>
      </c>
    </row>
    <row r="66" spans="6:20" x14ac:dyDescent="0.2">
      <c r="F66" t="s">
        <v>337</v>
      </c>
      <c r="G66" t="str">
        <f>_xlfn.IFNA(VLOOKUP(Regions[[#This Row],[Continent]], Continents[[Continent]:[Identifier]], 2, FALSE), "")</f>
        <v>asia</v>
      </c>
      <c r="H66" t="s">
        <v>106</v>
      </c>
      <c r="J66" t="str">
        <f>VLOOKUP(Regions[[#This Row],[Continent]], $A:$D, 1,FALSE )</f>
        <v>Asia</v>
      </c>
      <c r="K66" t="s">
        <v>105</v>
      </c>
      <c r="L66" t="s">
        <v>106</v>
      </c>
      <c r="M66" t="s">
        <v>248</v>
      </c>
      <c r="N66" t="s">
        <v>25</v>
      </c>
      <c r="R66" t="s">
        <v>178</v>
      </c>
      <c r="S66" t="s">
        <v>179</v>
      </c>
      <c r="T66" t="s">
        <v>180</v>
      </c>
    </row>
    <row r="67" spans="6:20" x14ac:dyDescent="0.2">
      <c r="F67" t="s">
        <v>122</v>
      </c>
      <c r="G67" t="str">
        <f>_xlfn.IFNA(VLOOKUP(Regions[[#This Row],[Continent]], Continents[[Continent]:[Identifier]], 2, FALSE), "")</f>
        <v/>
      </c>
      <c r="M67" t="s">
        <v>245</v>
      </c>
      <c r="N67" t="s">
        <v>122</v>
      </c>
      <c r="R67" t="s">
        <v>181</v>
      </c>
      <c r="S67" t="s">
        <v>182</v>
      </c>
      <c r="T67" t="s">
        <v>183</v>
      </c>
    </row>
    <row r="68" spans="6:20" x14ac:dyDescent="0.2">
      <c r="G68" t="str">
        <f>_xlfn.IFNA(VLOOKUP(Regions[[#This Row],[Continent]], Continents[[Continent]:[Identifier]], 2, FALSE), "")</f>
        <v/>
      </c>
      <c r="R68" t="s">
        <v>184</v>
      </c>
      <c r="S68" t="s">
        <v>185</v>
      </c>
      <c r="T68" t="s">
        <v>186</v>
      </c>
    </row>
    <row r="69" spans="6:20" x14ac:dyDescent="0.2">
      <c r="G69" t="str">
        <f>_xlfn.IFNA(VLOOKUP(Regions[[#This Row],[Continent]], Continents[[Continent]:[Identifier]], 2, FALSE), "")</f>
        <v/>
      </c>
      <c r="R69" t="s">
        <v>187</v>
      </c>
      <c r="S69" t="s">
        <v>188</v>
      </c>
      <c r="T69" t="s">
        <v>189</v>
      </c>
    </row>
    <row r="70" spans="6:20" x14ac:dyDescent="0.2">
      <c r="R70" t="s">
        <v>190</v>
      </c>
      <c r="S70" t="s">
        <v>191</v>
      </c>
      <c r="T70" t="s">
        <v>192</v>
      </c>
    </row>
    <row r="71" spans="6:20" x14ac:dyDescent="0.2">
      <c r="R71" t="s">
        <v>193</v>
      </c>
      <c r="S71" t="s">
        <v>194</v>
      </c>
      <c r="T71" t="s">
        <v>195</v>
      </c>
    </row>
    <row r="72" spans="6:20" x14ac:dyDescent="0.2">
      <c r="R72" t="s">
        <v>196</v>
      </c>
      <c r="S72" t="s">
        <v>197</v>
      </c>
      <c r="T72" t="s">
        <v>198</v>
      </c>
    </row>
    <row r="73" spans="6:20" x14ac:dyDescent="0.2">
      <c r="R73" t="s">
        <v>199</v>
      </c>
      <c r="S73" t="s">
        <v>200</v>
      </c>
      <c r="T73" t="s">
        <v>201</v>
      </c>
    </row>
    <row r="74" spans="6:20" x14ac:dyDescent="0.2">
      <c r="R74" t="s">
        <v>202</v>
      </c>
      <c r="S74" t="s">
        <v>203</v>
      </c>
      <c r="T74" t="s">
        <v>204</v>
      </c>
    </row>
    <row r="75" spans="6:20" x14ac:dyDescent="0.2">
      <c r="R75" t="s">
        <v>205</v>
      </c>
      <c r="S75" t="s">
        <v>206</v>
      </c>
      <c r="T75" t="s">
        <v>207</v>
      </c>
    </row>
    <row r="76" spans="6:20" x14ac:dyDescent="0.2">
      <c r="R76" t="s">
        <v>208</v>
      </c>
      <c r="S76" t="s">
        <v>209</v>
      </c>
      <c r="T76" t="s">
        <v>210</v>
      </c>
    </row>
    <row r="77" spans="6:20" x14ac:dyDescent="0.2">
      <c r="R77" t="s">
        <v>211</v>
      </c>
      <c r="S77" t="s">
        <v>212</v>
      </c>
      <c r="T77" t="s">
        <v>213</v>
      </c>
    </row>
    <row r="78" spans="6:20" x14ac:dyDescent="0.2">
      <c r="R78" t="s">
        <v>214</v>
      </c>
      <c r="S78" t="s">
        <v>215</v>
      </c>
      <c r="T78" t="s">
        <v>216</v>
      </c>
    </row>
    <row r="79" spans="6:20" x14ac:dyDescent="0.2">
      <c r="R79" t="s">
        <v>217</v>
      </c>
      <c r="S79" t="s">
        <v>218</v>
      </c>
      <c r="T79" t="s">
        <v>219</v>
      </c>
    </row>
    <row r="80" spans="6:20" x14ac:dyDescent="0.2">
      <c r="R80" t="s">
        <v>220</v>
      </c>
      <c r="S80" t="s">
        <v>221</v>
      </c>
      <c r="T80" t="s">
        <v>222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3.6640625" customWidth="1"/>
    <col min="2" max="2" width="24.5" customWidth="1"/>
    <col min="3" max="3" width="17.1640625" customWidth="1"/>
    <col min="4" max="4" width="1" customWidth="1"/>
    <col min="5" max="5" width="3" customWidth="1"/>
    <col min="7" max="8" width="9" style="6"/>
  </cols>
  <sheetData>
    <row r="1" spans="1:8" s="2" customFormat="1" ht="14" x14ac:dyDescent="0.2">
      <c r="A1" s="2" t="s">
        <v>1</v>
      </c>
      <c r="B1" s="2" t="s">
        <v>2</v>
      </c>
      <c r="C1" s="2" t="s">
        <v>3</v>
      </c>
      <c r="D1" s="2" t="s">
        <v>258</v>
      </c>
      <c r="F1" s="2" t="s">
        <v>259</v>
      </c>
      <c r="G1" s="7" t="s">
        <v>265</v>
      </c>
      <c r="H1" s="7" t="s">
        <v>266</v>
      </c>
    </row>
    <row r="2" spans="1:8" x14ac:dyDescent="0.2">
      <c r="A2" t="s">
        <v>0</v>
      </c>
      <c r="B2" s="1" t="str" cm="1">
        <f t="array" aca="1" ref="B2" ca="1">LEFT(CELL("filename",$B$2), FIND("[",CELL("filename",$B$2), 1) -9)</f>
        <v>/Users/jeanmichel.girard@bnc.ca/Projects/Demos/terragrunt-demo/3-features/functions</v>
      </c>
      <c r="D2" t="str">
        <f t="shared" ref="D2:D3" si="0">" "</f>
        <v xml:space="preserve"> </v>
      </c>
      <c r="F2" t="s">
        <v>264</v>
      </c>
      <c r="G2" s="6">
        <v>4</v>
      </c>
      <c r="H2" s="6">
        <f>Masks[[#This Row],[Ips]]-2</f>
        <v>2</v>
      </c>
    </row>
    <row r="3" spans="1:8" x14ac:dyDescent="0.2">
      <c r="A3" t="s">
        <v>359</v>
      </c>
      <c r="B3" t="s">
        <v>358</v>
      </c>
      <c r="C3" s="1" t="str">
        <f ca="1">SUBSTITUTE(_xlfn.CONCAT($B$2, "\", B3), "/", "\")</f>
        <v>\Users\jeanmichel.girard@bnc.ca\Projects\Demos\terragrunt-demo\3-features\functions\config\data\locations.csv</v>
      </c>
      <c r="D3" t="str">
        <f t="shared" si="0"/>
        <v xml:space="preserve"> </v>
      </c>
      <c r="F3" t="s">
        <v>263</v>
      </c>
      <c r="G3" s="6">
        <v>8</v>
      </c>
      <c r="H3" s="6">
        <f>Masks[[#This Row],[Ips]]-2</f>
        <v>6</v>
      </c>
    </row>
    <row r="4" spans="1:8" x14ac:dyDescent="0.2">
      <c r="F4" t="s">
        <v>270</v>
      </c>
      <c r="G4" s="6">
        <v>16</v>
      </c>
      <c r="H4" s="6">
        <f>Masks[[#This Row],[Ips]]-2</f>
        <v>14</v>
      </c>
    </row>
    <row r="5" spans="1:8" x14ac:dyDescent="0.2">
      <c r="F5" t="s">
        <v>269</v>
      </c>
      <c r="G5" s="6">
        <v>32</v>
      </c>
      <c r="H5" s="6">
        <f>Masks[[#This Row],[Ips]]-2</f>
        <v>30</v>
      </c>
    </row>
    <row r="6" spans="1:8" x14ac:dyDescent="0.2">
      <c r="F6" t="s">
        <v>268</v>
      </c>
      <c r="G6" s="6">
        <v>64</v>
      </c>
      <c r="H6" s="6">
        <f>Masks[[#This Row],[Ips]]-2</f>
        <v>62</v>
      </c>
    </row>
    <row r="7" spans="1:8" x14ac:dyDescent="0.2">
      <c r="F7" t="s">
        <v>267</v>
      </c>
      <c r="G7" s="6">
        <v>128</v>
      </c>
      <c r="H7" s="6">
        <f>Masks[[#This Row],[Ips]]-2</f>
        <v>126</v>
      </c>
    </row>
    <row r="8" spans="1:8" x14ac:dyDescent="0.2">
      <c r="F8" t="s">
        <v>260</v>
      </c>
      <c r="G8" s="6">
        <v>256</v>
      </c>
      <c r="H8" s="6">
        <f>Masks[[#This Row],[Ips]]-2</f>
        <v>254</v>
      </c>
    </row>
    <row r="9" spans="1:8" x14ac:dyDescent="0.2">
      <c r="F9" t="s">
        <v>262</v>
      </c>
      <c r="G9" s="6">
        <v>512</v>
      </c>
      <c r="H9" s="6">
        <f>Masks[[#This Row],[Ips]]-2</f>
        <v>510</v>
      </c>
    </row>
    <row r="10" spans="1:8" x14ac:dyDescent="0.2">
      <c r="F10" t="s">
        <v>261</v>
      </c>
      <c r="G10" s="6">
        <v>1024</v>
      </c>
      <c r="H10" s="6">
        <f>Masks[[#This Row],[Ips]]-2</f>
        <v>1022</v>
      </c>
    </row>
    <row r="11" spans="1:8" x14ac:dyDescent="0.2">
      <c r="F11" t="s">
        <v>271</v>
      </c>
      <c r="G11" s="6">
        <v>2048</v>
      </c>
      <c r="H11" s="6">
        <f>Masks[[#This Row],[Ips]]-2</f>
        <v>2046</v>
      </c>
    </row>
    <row r="12" spans="1:8" x14ac:dyDescent="0.2">
      <c r="F12" t="s">
        <v>272</v>
      </c>
      <c r="G12" s="6">
        <v>4096</v>
      </c>
      <c r="H12" s="6">
        <f>Masks[[#This Row],[Ips]]-2</f>
        <v>4094</v>
      </c>
    </row>
    <row r="13" spans="1:8" x14ac:dyDescent="0.2">
      <c r="F13" t="s">
        <v>273</v>
      </c>
      <c r="G13" s="6">
        <v>8192</v>
      </c>
      <c r="H13" s="6">
        <f>Masks[[#This Row],[Ips]]-2</f>
        <v>8190</v>
      </c>
    </row>
    <row r="14" spans="1:8" x14ac:dyDescent="0.2">
      <c r="F14" t="s">
        <v>274</v>
      </c>
      <c r="G14" s="6">
        <v>16384</v>
      </c>
      <c r="H14" s="6">
        <f>Masks[[#This Row],[Ips]]-2</f>
        <v>16382</v>
      </c>
    </row>
    <row r="15" spans="1:8" x14ac:dyDescent="0.2">
      <c r="F15" t="s">
        <v>275</v>
      </c>
      <c r="G15" s="6">
        <v>32768</v>
      </c>
      <c r="H15" s="6">
        <f>Masks[[#This Row],[Ips]]-2</f>
        <v>32766</v>
      </c>
    </row>
    <row r="16" spans="1:8" x14ac:dyDescent="0.2">
      <c r="F16" t="s">
        <v>276</v>
      </c>
      <c r="G16" s="6">
        <v>65532</v>
      </c>
      <c r="H16" s="6">
        <f>Masks[[#This Row],[Ips]]-2</f>
        <v>65530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AFB64-7717-47B5-B5FA-BEDD6EA2F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Networks</vt:lpstr>
      <vt:lpstr>Endpoints</vt:lpstr>
      <vt:lpstr>Locations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Girard</dc:creator>
  <cp:lastModifiedBy>Girard, Jean Michel</cp:lastModifiedBy>
  <dcterms:created xsi:type="dcterms:W3CDTF">2015-06-05T18:17:20Z</dcterms:created>
  <dcterms:modified xsi:type="dcterms:W3CDTF">2023-01-29T18:35:01Z</dcterms:modified>
</cp:coreProperties>
</file>