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880A5452-45E8-4537-9D17-2B1A42B111D4}" xr6:coauthVersionLast="47" xr6:coauthVersionMax="47" xr10:uidLastSave="{00000000-0000-0000-0000-000000000000}"/>
  <bookViews>
    <workbookView xWindow="983" yWindow="-98" windowWidth="23115" windowHeight="13695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EN141" i="5" l="1"/>
  <c r="EN142" i="5" s="1"/>
  <c r="EM141" i="5"/>
  <c r="EM142" i="5" s="1"/>
  <c r="EL141" i="5"/>
  <c r="EL142" i="5" s="1"/>
  <c r="EK141" i="5"/>
  <c r="EK142" i="5" s="1"/>
  <c r="EJ141" i="5"/>
  <c r="EJ142" i="5" s="1"/>
  <c r="EI141" i="5"/>
  <c r="EI142" i="5" s="1"/>
  <c r="EH141" i="5"/>
  <c r="EO141" i="5" s="1"/>
  <c r="EG142" i="5"/>
  <c r="EF142" i="5"/>
  <c r="EE142" i="5"/>
  <c r="ED142" i="5"/>
  <c r="EC142" i="5"/>
  <c r="EB142" i="5"/>
  <c r="EA142" i="5"/>
  <c r="DZ142" i="5"/>
  <c r="EG141" i="5"/>
  <c r="EF141" i="5"/>
  <c r="EE141" i="5"/>
  <c r="ED141" i="5"/>
  <c r="EC141" i="5"/>
  <c r="EB141" i="5"/>
  <c r="EA141" i="5"/>
  <c r="DZ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H142" i="5" l="1"/>
  <c r="EO142" i="5" s="1"/>
  <c r="C9" i="5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K333" i="7" l="1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144" i="7" l="1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F181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J219" i="7" l="1"/>
  <c r="J502" i="7"/>
  <c r="F18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J324" i="7" s="1"/>
  <c r="K324" i="7" s="1"/>
  <c r="L324" i="7" s="1"/>
  <c r="M324" i="7" s="1"/>
  <c r="N324" i="7" s="1"/>
  <c r="H325" i="7"/>
  <c r="I325" i="7" s="1"/>
  <c r="H326" i="7"/>
  <c r="I326" i="7" s="1"/>
  <c r="J326" i="7" s="1"/>
  <c r="K326" i="7" s="1"/>
  <c r="L326" i="7" s="1"/>
  <c r="M326" i="7" s="1"/>
  <c r="N326" i="7" s="1"/>
  <c r="H327" i="7"/>
  <c r="I327" i="7" s="1"/>
  <c r="H328" i="7"/>
  <c r="I328" i="7" s="1"/>
  <c r="J328" i="7" s="1"/>
  <c r="K328" i="7" s="1"/>
  <c r="L328" i="7" s="1"/>
  <c r="M328" i="7" s="1"/>
  <c r="N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H140" i="7"/>
  <c r="H139" i="7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334" i="7" s="1"/>
  <c r="G260" i="7"/>
  <c r="E260" i="7"/>
  <c r="G183" i="7"/>
  <c r="G184" i="7" s="1"/>
  <c r="E183" i="7"/>
  <c r="G144" i="7"/>
  <c r="G145" i="7" s="1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323" i="7" l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P215" i="7" s="1"/>
  <c r="Q215" i="7" s="1"/>
  <c r="R215" i="7" s="1"/>
  <c r="S215" i="7" s="1"/>
  <c r="T215" i="7" s="1"/>
  <c r="N211" i="7"/>
  <c r="O211" i="7" s="1"/>
  <c r="P211" i="7" s="1"/>
  <c r="Q211" i="7" s="1"/>
  <c r="R211" i="7" s="1"/>
  <c r="S211" i="7" s="1"/>
  <c r="T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M221" i="7" s="1"/>
  <c r="L526" i="7"/>
  <c r="L527" i="7" s="1"/>
  <c r="L514" i="7"/>
  <c r="L515" i="7" s="1"/>
  <c r="L501" i="7"/>
  <c r="L502" i="7" s="1"/>
  <c r="L243" i="7"/>
  <c r="L244" i="7" s="1"/>
  <c r="L231" i="7"/>
  <c r="L232" i="7" s="1"/>
  <c r="P213" i="7" l="1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P497" i="7" s="1"/>
  <c r="Q497" i="7" s="1"/>
  <c r="R497" i="7" s="1"/>
  <c r="S497" i="7" s="1"/>
  <c r="T497" i="7" s="1"/>
  <c r="N493" i="7"/>
  <c r="O493" i="7" s="1"/>
  <c r="P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6" i="7" l="1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493" i="7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<sst xmlns="http://schemas.openxmlformats.org/spreadsheetml/2006/main" count="27179" uniqueCount="2448">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</sst>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15" fillId="0" borderId="0" xfId="0" applyNumberFormat="1" applyFo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15" type="button" dataOnly="0" labelOnly="1" outline="0" axis="axisRow" fieldPosition="0"/>
    </format>
    <format dxfId="347">
      <pivotArea dataOnly="0" labelOnly="1" fieldPosition="0">
        <references count="1">
          <reference field="15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05" type="button" dataOnly="0" labelOnly="1" outline="0" axis="axisRow" fieldPosition="0"/>
    </format>
    <format dxfId="353">
      <pivotArea dataOnly="0" labelOnly="1" fieldPosition="0">
        <references count="1">
          <reference field="105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31" type="button" dataOnly="0" labelOnly="1" outline="0" axis="axisRow" fieldPosition="0"/>
    </format>
    <format dxfId="359">
      <pivotArea dataOnly="0" labelOnly="1" fieldPosition="0">
        <references count="1">
          <reference field="31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70" type="button" dataOnly="0" labelOnly="1" outline="0" axis="axisRow" fieldPosition="0"/>
    </format>
    <format dxfId="365">
      <pivotArea dataOnly="0" labelOnly="1" fieldPosition="0">
        <references count="1">
          <reference field="170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15" type="button" dataOnly="0" labelOnly="1" outline="0" axis="axisRow" fieldPosition="0"/>
    </format>
    <format dxfId="371">
      <pivotArea dataOnly="0" labelOnly="1" fieldPosition="0">
        <references count="1">
          <reference field="115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44" type="button" dataOnly="0" labelOnly="1" outline="0" axis="axisRow" fieldPosition="0"/>
    </format>
    <format dxfId="377">
      <pivotArea dataOnly="0" labelOnly="1" fieldPosition="0">
        <references count="1">
          <reference field="144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49" type="button" dataOnly="0" labelOnly="1" outline="0" axis="axisRow" fieldPosition="0"/>
    </format>
    <format dxfId="383">
      <pivotArea dataOnly="0" labelOnly="1" fieldPosition="0">
        <references count="1">
          <reference field="49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49" type="button" dataOnly="0" labelOnly="1" outline="0" axis="axisRow" fieldPosition="0"/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95" type="button" dataOnly="0" labelOnly="1" outline="0" axis="axisRow" fieldPosition="0"/>
    </format>
    <format dxfId="394">
      <pivotArea dataOnly="0" labelOnly="1" fieldPosition="0">
        <references count="1">
          <reference field="95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16">
      <filters>
        <filter val="Tak (kontynuowanie badania przedstawicieli władz uczelni)"/>
      </filters>
    </filterColumn>
  </autoFilter>
  <tableColumns count="216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COUNTA((O3:O135))</totalsRowFormula>
    </tableColumn>
    <tableColumn id="14" xr3:uid="{A75D7BB0-BDD4-4F9E-BFE1-A35FFDAA2A35}" name="Czy jesteś studentem uczelni wyższej?" totalsRowFunction="custom" dataDxfId="513" totalsRowDxfId="512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COUNTA((R3:R135))</totalsRowFormula>
    </tableColumn>
    <tableColumn id="17" xr3:uid="{C6F68B54-181D-4E6B-90DE-3758AC28643F}" name="Jak się nazywa kierunek, na którym studiujesz?" totalsRowFunction="custom" totalsRowDxfId="509">
      <totalsRowFormula>COUNTA((S3:S135))</totalsRowFormula>
    </tableColumn>
    <tableColumn id="18" xr3:uid="{4009F8D5-0845-4794-BD7B-DEDD90E1035F}" name="Moja satysfakcja z usług edukacyjnych ocenianej uczelni jest wysoka." totalsRowFunction="custom" totalsRowDxfId="508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COUNTA((V3:V135))</totalsRowFormula>
    </tableColumn>
    <tableColumn id="21" xr3:uid="{29A03634-DD01-47E7-9082-570B2CBA75AC}" name="Kolumna1" totalsRowFunction="custom" totalsRowDxfId="505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3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1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0">
      <totalsRowFormula>COUNTA((AB3:AB135))</totalsRowFormula>
    </tableColumn>
    <tableColumn id="27" xr3:uid="{8DCB6BDF-C860-4D73-8953-D14EF0C8F0AA}" name="Jakiego rodzaju są Twoje studia?" totalsRowFunction="custom" totalsRowDxfId="499">
      <totalsRowFormula>COUNTA((AC3:AC135))</totalsRowFormula>
    </tableColumn>
    <tableColumn id="28" xr3:uid="{F292FE47-988D-4A95-932D-2E3B34B7BF0B}" name="Pole dodatkowe" totalsRowFunction="custom" totalsRowDxfId="498">
      <totalsRowFormula>COUNTA((AD3:AD135))</totalsRowFormula>
    </tableColumn>
    <tableColumn id="29" xr3:uid="{4225184D-873A-4CF3-B8D1-575C3D6A2435}" name="Na którym semestrze studiujesz obecnie?" totalsRowFunction="custom" totalsRowDxfId="497">
      <totalsRowFormula>COUNTA((AE3:AE135))</totalsRowFormula>
    </tableColumn>
    <tableColumn id="30" xr3:uid="{41979390-06F4-463C-ADB5-F98E8C311CBA}" name="Czy jesteś absolwentem uczelni wyższej?" totalsRowFunction="custom" dataDxfId="496" totalsRowDxfId="495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COUNTA((AG3:AG135))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COUNTA((AJ3:AJ135))</totalsRowFormula>
    </tableColumn>
    <tableColumn id="34" xr3:uid="{B85DD2EE-D5F2-46D3-9E33-DA992576E185}" name="Jak się nazywa kierunek, który ukończyłaś/eś?" totalsRowFunction="custom" totalsRowDxfId="489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COUNTA((AT3:AT135))</totalsRowFormula>
    </tableColumn>
    <tableColumn id="44" xr3:uid="{6B48263B-8F26-4FBA-9F9A-424993C5E3ED}" name="Co wpływało na twoją satysfakcję ze studiowania?_x000a_" totalsRowFunction="custom" totalsRowDxfId="479">
      <totalsRowFormula>COUNTA((AU3:AU135))</totalsRowFormula>
    </tableColumn>
    <tableColumn id="45" xr3:uid="{52ED1FC9-CD2D-42A5-B204-567F0483F099}" name="Kolumna6" totalsRowFunction="custom" totalsRowDxfId="478">
      <totalsRowFormula>COUNTA((AV3:AV135))</totalsRowFormula>
    </tableColumn>
    <tableColumn id="46" xr3:uid="{3D74590B-7E93-443E-BE1C-FD99ECE16017}" name="Jakiego rodzaju były Twoje studia?" totalsRowFunction="custom" totalsRowDxfId="477">
      <totalsRowFormula>COUNTA((AW3:AW135))</totalsRowFormula>
    </tableColumn>
    <tableColumn id="47" xr3:uid="{E8CA34F5-D9E4-418D-8BF9-050444C4061E}" name="Pole dodatkowe7" totalsRowFunction="custom" totalsRowDxfId="476">
      <totalsRowFormula>COUNTA((AX3:AX135))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COUNTA((AY3:AY135))</totalsRowFormula>
    </tableColumn>
    <tableColumn id="49" xr3:uid="{FEE5A281-6D4B-4D31-93CD-509A968E7773}" name="Uczelnie ilu podopiecznych będziesz oceniać?" totalsRowFunction="custom" totalsRowDxfId="473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COUNTA((BL3:BL135))</totalsRowFormula>
    </tableColumn>
    <tableColumn id="62" xr3:uid="{F0DE0B1C-928B-4581-8D63-11188CD95233}" name="Pole dodatkowe10" totalsRowFunction="custom" totalsRowDxfId="460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COUNTA((CA3:CA135))</totalsRowFormula>
    </tableColumn>
    <tableColumn id="77" xr3:uid="{C2670D09-B14E-48CE-8D3B-FD4F08474C2E}" name="Pole dodatkowe23" totalsRowFunction="custom" totalsRowDxfId="445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COUNTA((CP3:CP135))</totalsRowFormula>
    </tableColumn>
    <tableColumn id="92" xr3:uid="{86B9680A-4D70-4DFA-8189-827F813E4B73}" name="Pole dodatkowe37" totalsRowFunction="custom" totalsRowDxfId="430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COUNTA((CR3:CR135))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COUNTA((HA3:HA135))</totalsRowFormula>
    </tableColumn>
    <tableColumn id="207" xr3:uid="{2B31368C-8BB4-45F5-A368-4A4E1AFFFE2E}" name="Rok urodzenia" totalsRowFunction="custom" totalsRowDxfId="417">
      <totalsRowFormula>COUNTA((HB3:HB135))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COUNTA((HD3:HD135))</totalsRowFormula>
    </tableColumn>
    <tableColumn id="209" xr3:uid="{40C0F4A2-88CA-4804-AB61-0C883C5C9CF7}" name="Pole dodatkowe52" totalsRowFunction="custom" totalsRowDxfId="41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35"/>
  <sheetViews>
    <sheetView tabSelected="1" topLeftCell="B631" workbookViewId="0">
      <selection activeCell="P635" sqref="P635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4">
        <v>5.6959999999999997</v>
      </c>
    </row>
    <row r="621" spans="1:7" x14ac:dyDescent="0.45">
      <c r="B621" s="20" t="s">
        <v>2442</v>
      </c>
      <c r="C621" s="54">
        <v>6.75</v>
      </c>
    </row>
    <row r="622" spans="1:7" x14ac:dyDescent="0.45">
      <c r="B622" s="20" t="s">
        <v>2443</v>
      </c>
      <c r="C622" s="54">
        <v>6</v>
      </c>
    </row>
    <row r="623" spans="1:7" x14ac:dyDescent="0.45">
      <c r="B623" s="20" t="s">
        <v>2444</v>
      </c>
      <c r="C623" s="54">
        <v>5.8</v>
      </c>
    </row>
    <row r="624" spans="1:7" x14ac:dyDescent="0.45">
      <c r="B624" s="20" t="s">
        <v>2445</v>
      </c>
      <c r="C624" s="54">
        <v>4.8</v>
      </c>
    </row>
    <row r="625" spans="1:16" x14ac:dyDescent="0.45">
      <c r="B625" s="20" t="s">
        <v>2446</v>
      </c>
      <c r="C625" s="54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t="s">
        <v>53</v>
      </c>
      <c r="I633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T217">
    <cfRule type="cellIs" dxfId="520" priority="3" operator="lessThan">
      <formula>U217</formula>
    </cfRule>
  </conditionalFormatting>
  <conditionalFormatting sqref="N330">
    <cfRule type="cellIs" dxfId="519" priority="2" operator="lessThan">
      <formula>O330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2"/>
  <sheetViews>
    <sheetView topLeftCell="DR1" workbookViewId="0">
      <pane ySplit="2" topLeftCell="A3" activePane="bottomLeft" state="frozen"/>
      <selection activeCell="J1" sqref="J1"/>
      <selection pane="bottomLeft" activeCell="DZ142" activeCellId="1" sqref="DZ1:EO2 DZ142:EO14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customWidth="1" outlineLevel="1"/>
    <col min="146" max="146" width="11.796875" customWidth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hidden="1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hidden="1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hidden="1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  <c r="DZ141">
        <f>SUM(DZ66,DZ67,DZ74,DZ84,DZ87)</f>
        <v>110</v>
      </c>
      <c r="EA141">
        <f>SUM(EA66,EA67,EA74,EA84,EA87)</f>
        <v>120</v>
      </c>
      <c r="EB141">
        <f>SUM(EB66,EB67,EB74,EB84,EB87)</f>
        <v>2</v>
      </c>
      <c r="EC141">
        <f>SUM(EC66,EC67,EC74,EC84,EC87)</f>
        <v>60</v>
      </c>
      <c r="ED141">
        <f>SUM(ED66,ED67,ED74,ED84,ED87)</f>
        <v>88</v>
      </c>
      <c r="EE141">
        <f>SUM(EE66,EE67,EE74,EE84,EE87)</f>
        <v>70</v>
      </c>
      <c r="EF141">
        <f>SUM(EF66,EF67,EF74,EF84,EF87)</f>
        <v>50</v>
      </c>
      <c r="EG141">
        <f>SUM(DZ141:EF141)</f>
        <v>500</v>
      </c>
      <c r="EH141">
        <f>SUM(EH66,EH67,EH74,EH84,EH87)</f>
        <v>90</v>
      </c>
      <c r="EI141">
        <f>SUM(EI66,EI67,EI74,EI84,EI87)</f>
        <v>115</v>
      </c>
      <c r="EJ141">
        <f>SUM(EJ66,EJ67,EJ74,EJ84,EJ87)</f>
        <v>1</v>
      </c>
      <c r="EK141">
        <f>SUM(EK66,EK67,EK74,EK84,EK87)</f>
        <v>49</v>
      </c>
      <c r="EL141">
        <f>SUM(EL66,EL67,EL74,EL84,EL87)</f>
        <v>125</v>
      </c>
      <c r="EM141">
        <f>SUM(EM66,EM67,EM74,EM84,EM87)</f>
        <v>60</v>
      </c>
      <c r="EN141">
        <f>SUM(EN66,EN67,EN74,EN84,EN87)</f>
        <v>60</v>
      </c>
      <c r="EO141">
        <f>SUM(EH141:EN141)</f>
        <v>500</v>
      </c>
    </row>
    <row r="142" spans="1:216" x14ac:dyDescent="0.45">
      <c r="DZ142" s="33">
        <f>DZ141/$EG$141</f>
        <v>0.22</v>
      </c>
      <c r="EA142" s="33">
        <f>EA141/$EG$141</f>
        <v>0.24</v>
      </c>
      <c r="EB142" s="33">
        <f>EB141/$EG$141</f>
        <v>4.0000000000000001E-3</v>
      </c>
      <c r="EC142" s="33">
        <f>EC141/$EG$141</f>
        <v>0.12</v>
      </c>
      <c r="ED142" s="33">
        <f>ED141/$EG$141</f>
        <v>0.17599999999999999</v>
      </c>
      <c r="EE142" s="33">
        <f>EE141/$EG$141</f>
        <v>0.14000000000000001</v>
      </c>
      <c r="EF142" s="33">
        <f>EF141/$EG$141</f>
        <v>0.1</v>
      </c>
      <c r="EG142" s="33">
        <f>SUM(DZ142:EF142)</f>
        <v>1</v>
      </c>
      <c r="EH142" s="33">
        <f>EH141/$EG$141</f>
        <v>0.18</v>
      </c>
      <c r="EI142" s="33">
        <f>EI141/$EG$141</f>
        <v>0.23</v>
      </c>
      <c r="EJ142" s="33">
        <f>EJ141/$EG$141</f>
        <v>2E-3</v>
      </c>
      <c r="EK142" s="33">
        <f>EK141/$EG$141</f>
        <v>9.8000000000000004E-2</v>
      </c>
      <c r="EL142" s="33">
        <f>EL141/$EG$141</f>
        <v>0.25</v>
      </c>
      <c r="EM142" s="33">
        <f>EM141/$EG$141</f>
        <v>0.12</v>
      </c>
      <c r="EN142" s="33">
        <f>EN141/$EG$141</f>
        <v>0.12</v>
      </c>
      <c r="EO142" s="33">
        <f>SUM(EH142:EN142)</f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2023-04-01T07:15:53Z</dcterms:modified>
  <cp:category>wyniki indywidualne</cp:category>
</cp:coreProperties>
</file>