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7BEE60F1-9F4D-4B3E-A0CB-0F5A56F88B8B}" xr6:coauthVersionLast="47" xr6:coauthVersionMax="47" xr10:uidLastSave="{00000000-0000-0000-0000-000000000000}"/>
  <bookViews>
    <workbookView xWindow="3680" yWindow="-16020" windowWidth="17300" windowHeight="9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3" i="1"/>
  <c r="C11" i="1"/>
  <c r="C18" i="1"/>
  <c r="C14" i="1"/>
  <c r="C15" i="1"/>
  <c r="C16" i="1"/>
  <c r="C17" i="1"/>
  <c r="C13" i="1"/>
  <c r="F7" i="1"/>
  <c r="F6" i="1"/>
  <c r="F4" i="1"/>
  <c r="D30" i="1"/>
  <c r="C30" i="1"/>
  <c r="C31" i="1"/>
  <c r="C4" i="1"/>
  <c r="C5" i="1"/>
  <c r="A5" i="1" s="1"/>
  <c r="C6" i="1"/>
  <c r="C7" i="1"/>
  <c r="C8" i="1"/>
  <c r="C74" i="1"/>
  <c r="C3" i="1" s="1"/>
  <c r="D3" i="1" s="1"/>
  <c r="C9" i="1"/>
  <c r="A6" i="1" l="1"/>
  <c r="A7" i="1"/>
  <c r="A8" i="1"/>
  <c r="A4" i="1"/>
  <c r="A9" i="1"/>
</calcChain>
</file>

<file path=xl/sharedStrings.xml><?xml version="1.0" encoding="utf-8"?>
<sst xmlns="http://schemas.openxmlformats.org/spreadsheetml/2006/main" count="37" uniqueCount="30">
  <si>
    <t>powyżej 65 lat</t>
  </si>
  <si>
    <t>56-65 lat</t>
  </si>
  <si>
    <t>46-55 lat</t>
  </si>
  <si>
    <t>36-45 lat</t>
  </si>
  <si>
    <t>26-35 lat</t>
  </si>
  <si>
    <t>19-26 lat</t>
  </si>
  <si>
    <t>20-24</t>
  </si>
  <si>
    <t>wg GUS rocznik demograficzny 2021 - stan na 31 XII 2020</t>
  </si>
  <si>
    <t>30-34</t>
  </si>
  <si>
    <t>40-44</t>
  </si>
  <si>
    <t>50-54</t>
  </si>
  <si>
    <t>60-64</t>
  </si>
  <si>
    <t>70-74</t>
  </si>
  <si>
    <t>75-79</t>
  </si>
  <si>
    <t>80-84</t>
  </si>
  <si>
    <t>85-89</t>
  </si>
  <si>
    <t>90-94</t>
  </si>
  <si>
    <t>95-99</t>
  </si>
  <si>
    <t>ponad 100</t>
  </si>
  <si>
    <t>Cała populacja Polska pow. 18 roku życia w 2020 r.</t>
  </si>
  <si>
    <t>15-19</t>
  </si>
  <si>
    <t>10-14lat</t>
  </si>
  <si>
    <t>5-9lat</t>
  </si>
  <si>
    <t>0-4lat</t>
  </si>
  <si>
    <t>suma kontrolna</t>
  </si>
  <si>
    <t>0-18</t>
  </si>
  <si>
    <t>Ludność Polski w dniu 31 grudnia2020</t>
  </si>
  <si>
    <t>pow 25 lat</t>
  </si>
  <si>
    <t>szacunkowa wartość współczynnika skolaryzacji netto dla grupy wiekowej 19-26 lat</t>
  </si>
  <si>
    <t>Oszacowanie struktury populacji badanej absolwentów i studentów wg wybranych grup wiekowych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</si>
</sst>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7" fontId="0" fillId="0" borderId="0" xfId="0" applyNumberFormat="1"/>
    <xf numFmtId="168" fontId="0" fillId="0" borderId="0" xfId="1" applyNumberFormat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workbookViewId="0">
      <selection activeCell="B12" sqref="B12:D18"/>
    </sheetView>
  </sheetViews>
  <sheetFormatPr defaultRowHeight="14.25" x14ac:dyDescent="0.45"/>
  <cols>
    <col min="2" max="2" width="57.73046875" customWidth="1"/>
    <col min="3" max="3" width="12.19921875" bestFit="1" customWidth="1"/>
    <col min="6" max="6" width="9.6640625" bestFit="1" customWidth="1"/>
  </cols>
  <sheetData>
    <row r="1" spans="1:7" x14ac:dyDescent="0.45">
      <c r="B1" t="s">
        <v>7</v>
      </c>
    </row>
    <row r="2" spans="1:7" x14ac:dyDescent="0.45">
      <c r="B2" t="s">
        <v>26</v>
      </c>
      <c r="C2" s="1">
        <v>38265013</v>
      </c>
    </row>
    <row r="3" spans="1:7" x14ac:dyDescent="0.45">
      <c r="B3" s="5" t="s">
        <v>19</v>
      </c>
      <c r="C3" s="1">
        <f>$C$74</f>
        <v>30957915</v>
      </c>
      <c r="D3" s="2">
        <f>C3/C2</f>
        <v>0.80903970945991843</v>
      </c>
    </row>
    <row r="4" spans="1:7" x14ac:dyDescent="0.45">
      <c r="A4" s="3">
        <f>C4/$C$74</f>
        <v>0.21255611044865264</v>
      </c>
      <c r="B4" t="s">
        <v>0</v>
      </c>
      <c r="C4" s="1">
        <f>SUM(C63:C73)</f>
        <v>6580294</v>
      </c>
      <c r="E4" t="s">
        <v>27</v>
      </c>
      <c r="F4" s="1">
        <f>SUM(C4:C8)</f>
        <v>28189155</v>
      </c>
    </row>
    <row r="5" spans="1:7" x14ac:dyDescent="0.45">
      <c r="A5" s="3">
        <f>C5/$C$74</f>
        <v>0.16452600247788005</v>
      </c>
      <c r="B5" t="s">
        <v>1</v>
      </c>
      <c r="C5" s="1">
        <f>SUM(C57:C62)</f>
        <v>5093382</v>
      </c>
    </row>
    <row r="6" spans="1:7" x14ac:dyDescent="0.45">
      <c r="A6" s="3">
        <f>C6/$C$74</f>
        <v>0.15642222675525791</v>
      </c>
      <c r="B6" s="1" t="s">
        <v>2</v>
      </c>
      <c r="C6" s="1">
        <f>SUM(C51:C56)</f>
        <v>4842506</v>
      </c>
      <c r="F6" s="7">
        <f>7.6/28.2</f>
        <v>0.26950354609929078</v>
      </c>
    </row>
    <row r="7" spans="1:7" x14ac:dyDescent="0.45">
      <c r="A7" s="3">
        <f>C7/$C$74</f>
        <v>0.20192826293372793</v>
      </c>
      <c r="B7" t="s">
        <v>3</v>
      </c>
      <c r="C7" s="1">
        <f>SUM(C45:C50)</f>
        <v>6251278</v>
      </c>
      <c r="F7" s="8">
        <f>ROUND(F6,2)</f>
        <v>0.27</v>
      </c>
    </row>
    <row r="8" spans="1:7" x14ac:dyDescent="0.45">
      <c r="A8" s="3">
        <f>C8/$C$74</f>
        <v>0.17513114174517244</v>
      </c>
      <c r="B8" s="1" t="s">
        <v>4</v>
      </c>
      <c r="C8" s="1">
        <f>SUM(C39:C44)</f>
        <v>5421695</v>
      </c>
    </row>
    <row r="9" spans="1:7" x14ac:dyDescent="0.45">
      <c r="A9" s="3">
        <f>C9/$C$74</f>
        <v>0.10433415816278326</v>
      </c>
      <c r="B9" t="s">
        <v>5</v>
      </c>
      <c r="C9" s="1">
        <f>SUM(C36:C39)</f>
        <v>3229968</v>
      </c>
    </row>
    <row r="11" spans="1:7" x14ac:dyDescent="0.45">
      <c r="C11" s="1">
        <f>SUM(C13:C18)</f>
        <v>8773858</v>
      </c>
      <c r="F11" s="8">
        <v>0.36</v>
      </c>
      <c r="G11" t="s">
        <v>28</v>
      </c>
    </row>
    <row r="12" spans="1:7" x14ac:dyDescent="0.45">
      <c r="B12" s="1" t="s">
        <v>29</v>
      </c>
    </row>
    <row r="13" spans="1:7" x14ac:dyDescent="0.45">
      <c r="B13" t="s">
        <v>0</v>
      </c>
      <c r="C13" s="1">
        <f>INT(C4*$F$7)</f>
        <v>1776679</v>
      </c>
      <c r="D13" s="3">
        <f>C13/$C$11</f>
        <v>0.20249689475257066</v>
      </c>
    </row>
    <row r="14" spans="1:7" x14ac:dyDescent="0.45">
      <c r="B14" t="s">
        <v>1</v>
      </c>
      <c r="C14" s="1">
        <f t="shared" ref="C14:C18" si="0">INT(C5*$F$7)</f>
        <v>1375213</v>
      </c>
      <c r="D14" s="3">
        <f>C14/$C$11</f>
        <v>0.15673982870477274</v>
      </c>
    </row>
    <row r="15" spans="1:7" x14ac:dyDescent="0.45">
      <c r="B15" s="1" t="s">
        <v>2</v>
      </c>
      <c r="C15" s="1">
        <f t="shared" si="0"/>
        <v>1307476</v>
      </c>
      <c r="D15" s="3">
        <f>C15/$C$11</f>
        <v>0.14901950772396819</v>
      </c>
    </row>
    <row r="16" spans="1:7" x14ac:dyDescent="0.45">
      <c r="B16" t="s">
        <v>3</v>
      </c>
      <c r="C16" s="1">
        <f t="shared" si="0"/>
        <v>1687845</v>
      </c>
      <c r="D16" s="3">
        <f>C16/$C$11</f>
        <v>0.19237204431619476</v>
      </c>
    </row>
    <row r="17" spans="2:4" x14ac:dyDescent="0.45">
      <c r="B17" s="1" t="s">
        <v>4</v>
      </c>
      <c r="C17" s="1">
        <f t="shared" si="0"/>
        <v>1463857</v>
      </c>
      <c r="D17" s="3">
        <f>C17/$C$11</f>
        <v>0.16684302390123024</v>
      </c>
    </row>
    <row r="18" spans="2:4" x14ac:dyDescent="0.45">
      <c r="B18" t="s">
        <v>5</v>
      </c>
      <c r="C18" s="1">
        <f>INT(C9*$F$11)</f>
        <v>1162788</v>
      </c>
      <c r="D18" s="3">
        <f>C18/$C$11</f>
        <v>0.13252870060126343</v>
      </c>
    </row>
    <row r="30" spans="2:4" x14ac:dyDescent="0.45">
      <c r="B30" t="s">
        <v>25</v>
      </c>
      <c r="C30">
        <f>SUM(C32:C35)-C36</f>
        <v>7307098</v>
      </c>
      <c r="D30">
        <f>C30/C2</f>
        <v>0.19096029054008162</v>
      </c>
    </row>
    <row r="31" spans="2:4" x14ac:dyDescent="0.45">
      <c r="B31" t="s">
        <v>24</v>
      </c>
      <c r="C31">
        <f>SUM(C32:C73)-C36</f>
        <v>38265013</v>
      </c>
    </row>
    <row r="32" spans="2:4" x14ac:dyDescent="0.45">
      <c r="B32" t="s">
        <v>23</v>
      </c>
      <c r="C32">
        <v>1902236</v>
      </c>
    </row>
    <row r="33" spans="2:3" x14ac:dyDescent="0.45">
      <c r="B33" t="s">
        <v>22</v>
      </c>
      <c r="C33">
        <v>1910470</v>
      </c>
    </row>
    <row r="34" spans="2:3" x14ac:dyDescent="0.45">
      <c r="B34" s="6" t="s">
        <v>21</v>
      </c>
      <c r="C34">
        <v>2065628</v>
      </c>
    </row>
    <row r="35" spans="2:3" x14ac:dyDescent="0.45">
      <c r="B35" t="s">
        <v>20</v>
      </c>
      <c r="C35">
        <v>1794310</v>
      </c>
    </row>
    <row r="36" spans="2:3" x14ac:dyDescent="0.45">
      <c r="B36" s="1">
        <v>19</v>
      </c>
      <c r="C36">
        <v>365546</v>
      </c>
    </row>
    <row r="37" spans="2:3" x14ac:dyDescent="0.45">
      <c r="B37" s="4" t="s">
        <v>6</v>
      </c>
      <c r="C37">
        <v>1969685</v>
      </c>
    </row>
    <row r="38" spans="2:3" x14ac:dyDescent="0.45">
      <c r="B38">
        <v>25</v>
      </c>
      <c r="C38">
        <v>433529</v>
      </c>
    </row>
    <row r="39" spans="2:3" x14ac:dyDescent="0.45">
      <c r="B39">
        <v>26</v>
      </c>
      <c r="C39">
        <v>461208</v>
      </c>
    </row>
    <row r="40" spans="2:3" x14ac:dyDescent="0.45">
      <c r="B40" s="1">
        <v>27</v>
      </c>
      <c r="C40">
        <v>480255</v>
      </c>
    </row>
    <row r="41" spans="2:3" x14ac:dyDescent="0.45">
      <c r="B41">
        <v>28</v>
      </c>
      <c r="C41">
        <v>498849</v>
      </c>
    </row>
    <row r="42" spans="2:3" x14ac:dyDescent="0.45">
      <c r="B42">
        <v>29</v>
      </c>
      <c r="C42">
        <v>528880</v>
      </c>
    </row>
    <row r="43" spans="2:3" x14ac:dyDescent="0.45">
      <c r="B43" s="4" t="s">
        <v>8</v>
      </c>
      <c r="C43">
        <v>2820162</v>
      </c>
    </row>
    <row r="44" spans="2:3" x14ac:dyDescent="0.45">
      <c r="B44" s="5">
        <v>35</v>
      </c>
      <c r="C44">
        <v>632341</v>
      </c>
    </row>
    <row r="45" spans="2:3" x14ac:dyDescent="0.45">
      <c r="B45" s="4">
        <v>36</v>
      </c>
      <c r="C45">
        <v>651869</v>
      </c>
    </row>
    <row r="46" spans="2:3" x14ac:dyDescent="0.45">
      <c r="B46" s="4">
        <v>37</v>
      </c>
      <c r="C46">
        <v>670804</v>
      </c>
    </row>
    <row r="47" spans="2:3" x14ac:dyDescent="0.45">
      <c r="B47" s="4">
        <v>38</v>
      </c>
      <c r="C47">
        <v>649475</v>
      </c>
    </row>
    <row r="48" spans="2:3" x14ac:dyDescent="0.45">
      <c r="B48" s="5">
        <v>39</v>
      </c>
      <c r="C48">
        <v>621242</v>
      </c>
    </row>
    <row r="49" spans="2:3" x14ac:dyDescent="0.45">
      <c r="B49" s="5" t="s">
        <v>9</v>
      </c>
      <c r="C49">
        <v>3075130</v>
      </c>
    </row>
    <row r="50" spans="2:3" x14ac:dyDescent="0.45">
      <c r="B50" s="4">
        <v>45</v>
      </c>
      <c r="C50">
        <v>582758</v>
      </c>
    </row>
    <row r="51" spans="2:3" x14ac:dyDescent="0.45">
      <c r="B51" s="4">
        <v>46</v>
      </c>
      <c r="C51">
        <v>560755</v>
      </c>
    </row>
    <row r="52" spans="2:3" x14ac:dyDescent="0.45">
      <c r="B52" s="5">
        <v>47</v>
      </c>
      <c r="C52">
        <v>537782</v>
      </c>
    </row>
    <row r="53" spans="2:3" x14ac:dyDescent="0.45">
      <c r="B53" s="5">
        <v>48</v>
      </c>
      <c r="C53">
        <v>516823</v>
      </c>
    </row>
    <row r="54" spans="2:3" x14ac:dyDescent="0.45">
      <c r="B54" s="5">
        <v>49</v>
      </c>
      <c r="C54">
        <v>495123</v>
      </c>
    </row>
    <row r="55" spans="2:3" x14ac:dyDescent="0.45">
      <c r="B55" s="4" t="s">
        <v>10</v>
      </c>
      <c r="C55">
        <v>2282038</v>
      </c>
    </row>
    <row r="56" spans="2:3" x14ac:dyDescent="0.45">
      <c r="B56" s="5">
        <v>55</v>
      </c>
      <c r="C56">
        <v>449985</v>
      </c>
    </row>
    <row r="57" spans="2:3" x14ac:dyDescent="0.45">
      <c r="B57" s="5">
        <v>56</v>
      </c>
      <c r="C57">
        <v>458428</v>
      </c>
    </row>
    <row r="58" spans="2:3" x14ac:dyDescent="0.45">
      <c r="B58" s="5">
        <v>57</v>
      </c>
      <c r="C58">
        <v>465903</v>
      </c>
    </row>
    <row r="59" spans="2:3" x14ac:dyDescent="0.45">
      <c r="B59" s="5">
        <v>58</v>
      </c>
      <c r="C59">
        <v>467503</v>
      </c>
    </row>
    <row r="60" spans="2:3" x14ac:dyDescent="0.45">
      <c r="B60" s="5">
        <v>59</v>
      </c>
      <c r="C60">
        <v>481609</v>
      </c>
    </row>
    <row r="61" spans="2:3" x14ac:dyDescent="0.45">
      <c r="B61" s="5" t="s">
        <v>11</v>
      </c>
      <c r="C61">
        <v>2680248</v>
      </c>
    </row>
    <row r="62" spans="2:3" x14ac:dyDescent="0.45">
      <c r="B62" s="5">
        <v>65</v>
      </c>
      <c r="C62">
        <v>539691</v>
      </c>
    </row>
    <row r="63" spans="2:3" x14ac:dyDescent="0.45">
      <c r="B63" s="5">
        <v>66</v>
      </c>
      <c r="C63">
        <v>511728</v>
      </c>
    </row>
    <row r="64" spans="2:3" x14ac:dyDescent="0.45">
      <c r="B64" s="5">
        <v>67</v>
      </c>
      <c r="C64">
        <v>500838</v>
      </c>
    </row>
    <row r="65" spans="2:3" x14ac:dyDescent="0.45">
      <c r="B65" s="5">
        <v>68</v>
      </c>
      <c r="C65">
        <v>484684</v>
      </c>
    </row>
    <row r="66" spans="2:3" x14ac:dyDescent="0.45">
      <c r="B66" s="5">
        <v>69</v>
      </c>
      <c r="C66">
        <v>468654</v>
      </c>
    </row>
    <row r="67" spans="2:3" x14ac:dyDescent="0.45">
      <c r="B67" s="4" t="s">
        <v>12</v>
      </c>
      <c r="C67">
        <v>1916928</v>
      </c>
    </row>
    <row r="68" spans="2:3" x14ac:dyDescent="0.45">
      <c r="B68" s="5" t="s">
        <v>13</v>
      </c>
      <c r="C68">
        <v>1013492</v>
      </c>
    </row>
    <row r="69" spans="2:3" x14ac:dyDescent="0.45">
      <c r="B69" s="5" t="s">
        <v>14</v>
      </c>
      <c r="C69">
        <v>865717</v>
      </c>
    </row>
    <row r="70" spans="2:3" x14ac:dyDescent="0.45">
      <c r="B70" s="5" t="s">
        <v>15</v>
      </c>
      <c r="C70">
        <v>538356</v>
      </c>
    </row>
    <row r="71" spans="2:3" x14ac:dyDescent="0.45">
      <c r="B71" s="5" t="s">
        <v>16</v>
      </c>
      <c r="C71">
        <v>222498</v>
      </c>
    </row>
    <row r="72" spans="2:3" x14ac:dyDescent="0.45">
      <c r="B72" s="5" t="s">
        <v>17</v>
      </c>
      <c r="C72">
        <v>50517</v>
      </c>
    </row>
    <row r="73" spans="2:3" x14ac:dyDescent="0.45">
      <c r="B73" s="5" t="s">
        <v>18</v>
      </c>
      <c r="C73">
        <v>6882</v>
      </c>
    </row>
    <row r="74" spans="2:3" x14ac:dyDescent="0.45">
      <c r="B74" s="5" t="s">
        <v>19</v>
      </c>
      <c r="C74">
        <f>SUM(C36:C73)</f>
        <v>30957915</v>
      </c>
    </row>
    <row r="77" spans="2:3" x14ac:dyDescent="0.45">
      <c r="B77" s="1"/>
    </row>
    <row r="78" spans="2:3" x14ac:dyDescent="0.45">
      <c r="B78" s="1"/>
    </row>
    <row r="81" spans="2:2" x14ac:dyDescent="0.45">
      <c r="B81" s="1"/>
    </row>
    <row r="82" spans="2:2" x14ac:dyDescent="0.45">
      <c r="B82" s="1"/>
    </row>
    <row r="85" spans="2:2" x14ac:dyDescent="0.45">
      <c r="B85" s="1"/>
    </row>
    <row r="87" spans="2:2" x14ac:dyDescent="0.45">
      <c r="B87" s="1"/>
    </row>
    <row r="89" spans="2:2" x14ac:dyDescent="0.45">
      <c r="B89" s="1"/>
    </row>
    <row r="91" spans="2:2" x14ac:dyDescent="0.45">
      <c r="B91" s="1"/>
    </row>
    <row r="93" spans="2:2" x14ac:dyDescent="0.45">
      <c r="B93" s="1"/>
    </row>
    <row r="95" spans="2:2" x14ac:dyDescent="0.45">
      <c r="B95" s="1"/>
    </row>
    <row r="97" spans="2:2" x14ac:dyDescent="0.45">
      <c r="B97" s="1"/>
    </row>
    <row r="99" spans="2:2" x14ac:dyDescent="0.45">
      <c r="B99" s="1"/>
    </row>
    <row r="103" spans="2:2" x14ac:dyDescent="0.45">
      <c r="B103" s="1"/>
    </row>
    <row r="108" spans="2:2" x14ac:dyDescent="0.45">
      <c r="B108" s="1"/>
    </row>
    <row r="111" spans="2:2" x14ac:dyDescent="0.45">
      <c r="B111" s="1"/>
    </row>
    <row r="112" spans="2:2" x14ac:dyDescent="0.45">
      <c r="B112" s="1"/>
    </row>
    <row r="115" spans="2:2" x14ac:dyDescent="0.45">
      <c r="B115" s="1"/>
    </row>
    <row r="120" spans="2:2" x14ac:dyDescent="0.45">
      <c r="B120" s="1"/>
    </row>
    <row r="121" spans="2:2" x14ac:dyDescent="0.45">
      <c r="B121" s="1"/>
    </row>
    <row r="124" spans="2:2" x14ac:dyDescent="0.45">
      <c r="B124" s="1"/>
    </row>
    <row r="125" spans="2:2" x14ac:dyDescent="0.45">
      <c r="B125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2" spans="2:2" x14ac:dyDescent="0.45">
      <c r="B132" s="1"/>
    </row>
    <row r="136" spans="2:2" x14ac:dyDescent="0.45">
      <c r="B136" s="1"/>
    </row>
    <row r="141" spans="2:2" x14ac:dyDescent="0.45">
      <c r="B141" s="1"/>
    </row>
    <row r="145" spans="2:2" x14ac:dyDescent="0.45">
      <c r="B145" s="1"/>
    </row>
    <row r="151" spans="2:2" x14ac:dyDescent="0.45">
      <c r="B151" s="1"/>
    </row>
    <row r="153" spans="2:2" x14ac:dyDescent="0.45">
      <c r="B153" s="1"/>
    </row>
    <row r="154" spans="2:2" x14ac:dyDescent="0.45">
      <c r="B154" s="1"/>
    </row>
    <row r="157" spans="2:2" x14ac:dyDescent="0.45">
      <c r="B157" s="1"/>
    </row>
    <row r="158" spans="2:2" x14ac:dyDescent="0.45">
      <c r="B158" s="1"/>
    </row>
    <row r="160" spans="2:2" x14ac:dyDescent="0.45">
      <c r="B160" s="1"/>
    </row>
    <row r="162" spans="2:2" x14ac:dyDescent="0.45">
      <c r="B162" s="1"/>
    </row>
    <row r="166" spans="2:2" x14ac:dyDescent="0.45">
      <c r="B166" s="1"/>
    </row>
    <row r="167" spans="2:2" x14ac:dyDescent="0.45">
      <c r="B167" s="1"/>
    </row>
    <row r="169" spans="2:2" x14ac:dyDescent="0.45">
      <c r="B169" s="1"/>
    </row>
    <row r="171" spans="2:2" x14ac:dyDescent="0.45">
      <c r="B171" s="1"/>
    </row>
    <row r="173" spans="2:2" x14ac:dyDescent="0.45">
      <c r="B173" s="1"/>
    </row>
    <row r="177" spans="2:2" x14ac:dyDescent="0.45">
      <c r="B177" s="1"/>
    </row>
    <row r="181" spans="2:2" x14ac:dyDescent="0.45">
      <c r="B181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9" spans="2:2" x14ac:dyDescent="0.45">
      <c r="B189" s="1"/>
    </row>
    <row r="194" spans="2:2" x14ac:dyDescent="0.45">
      <c r="B194" s="1"/>
    </row>
    <row r="198" spans="2:2" x14ac:dyDescent="0.45">
      <c r="B198" s="1"/>
    </row>
    <row r="200" spans="2:2" x14ac:dyDescent="0.45">
      <c r="B200" s="1"/>
    </row>
    <row r="204" spans="2:2" x14ac:dyDescent="0.45">
      <c r="B204" s="1"/>
    </row>
    <row r="218" spans="2:2" x14ac:dyDescent="0.45">
      <c r="B218" s="1"/>
    </row>
    <row r="227" spans="2:2" x14ac:dyDescent="0.45">
      <c r="B227" s="1"/>
    </row>
    <row r="241" spans="2:2" x14ac:dyDescent="0.45">
      <c r="B241" s="1"/>
    </row>
    <row r="243" spans="2:2" x14ac:dyDescent="0.45">
      <c r="B243" s="1"/>
    </row>
    <row r="247" spans="2:2" x14ac:dyDescent="0.45">
      <c r="B247" s="1"/>
    </row>
    <row r="261" spans="2:2" x14ac:dyDescent="0.45">
      <c r="B261" s="1"/>
    </row>
    <row r="270" spans="2:2" x14ac:dyDescent="0.45">
      <c r="B27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2023-01-25T23:34:53Z</dcterms:modified>
</cp:coreProperties>
</file>