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PSZ\Desktop\STUDIA\doktorat_git\pomocnicze\"/>
    </mc:Choice>
  </mc:AlternateContent>
  <xr:revisionPtr revIDLastSave="0" documentId="13_ncr:1_{5850DF65-21D0-4EF3-824F-1C89E7A5F33C}" xr6:coauthVersionLast="47" xr6:coauthVersionMax="47" xr10:uidLastSave="{00000000-0000-0000-0000-000000000000}"/>
  <bookViews>
    <workbookView xWindow="833" yWindow="-98" windowWidth="23265" windowHeight="13695" activeTab="1" xr2:uid="{00000000-000D-0000-FFFF-FFFF00000000}"/>
  </bookViews>
  <sheets>
    <sheet name="RadarModelUniwersytetu" sheetId="1" r:id="rId1"/>
    <sheet name="SSRwpły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2" l="1"/>
  <c r="B37" i="2"/>
  <c r="B35" i="2"/>
  <c r="F6" i="2"/>
  <c r="F9" i="2" s="1"/>
  <c r="F8" i="2"/>
  <c r="E9" i="2"/>
  <c r="E8" i="2"/>
  <c r="E5" i="2"/>
  <c r="F5" i="2" s="1"/>
  <c r="E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I8" i="2" s="1"/>
  <c r="F7" i="2"/>
  <c r="G7" i="2" s="1"/>
  <c r="H7" i="2" s="1"/>
  <c r="I8" i="2" l="1"/>
  <c r="H8" i="2"/>
  <c r="AD8" i="2"/>
  <c r="V8" i="2"/>
  <c r="N8" i="2"/>
  <c r="AB9" i="2"/>
  <c r="T9" i="2"/>
  <c r="L9" i="2"/>
  <c r="AG8" i="2"/>
  <c r="X8" i="2"/>
  <c r="AI9" i="2"/>
  <c r="K9" i="2"/>
  <c r="Q8" i="2"/>
  <c r="AC8" i="2"/>
  <c r="J9" i="2"/>
  <c r="AF8" i="2"/>
  <c r="AD9" i="2"/>
  <c r="U8" i="2"/>
  <c r="AA9" i="2"/>
  <c r="T8" i="2"/>
  <c r="Z9" i="2"/>
  <c r="S8" i="2"/>
  <c r="AG9" i="2"/>
  <c r="Y9" i="2"/>
  <c r="Q9" i="2"/>
  <c r="I9" i="2"/>
  <c r="M8" i="2"/>
  <c r="S9" i="2"/>
  <c r="AB8" i="2"/>
  <c r="L8" i="2"/>
  <c r="AH9" i="2"/>
  <c r="R9" i="2"/>
  <c r="AA8" i="2"/>
  <c r="K8" i="2"/>
  <c r="AH8" i="2"/>
  <c r="Z8" i="2"/>
  <c r="R8" i="2"/>
  <c r="J8" i="2"/>
  <c r="AF9" i="2"/>
  <c r="X9" i="2"/>
  <c r="P9" i="2"/>
  <c r="H9" i="2"/>
  <c r="AE9" i="2"/>
  <c r="W9" i="2"/>
  <c r="O9" i="2"/>
  <c r="G9" i="2"/>
  <c r="N9" i="2"/>
  <c r="Y8" i="2"/>
  <c r="P8" i="2"/>
  <c r="V9" i="2"/>
  <c r="AE8" i="2"/>
  <c r="W8" i="2"/>
  <c r="O8" i="2"/>
  <c r="G8" i="2"/>
  <c r="AC9" i="2"/>
  <c r="U9" i="2"/>
  <c r="M9" i="2"/>
  <c r="E10" i="2"/>
  <c r="G5" i="2"/>
  <c r="I7" i="2"/>
  <c r="F10" i="2" l="1"/>
  <c r="J7" i="2"/>
  <c r="H5" i="2"/>
  <c r="G10" i="2"/>
  <c r="K7" i="2" l="1"/>
  <c r="I5" i="2"/>
  <c r="H10" i="2"/>
  <c r="I10" i="2" l="1"/>
  <c r="L7" i="2"/>
  <c r="J5" i="2"/>
  <c r="J10" i="2" l="1"/>
  <c r="M7" i="2"/>
  <c r="K5" i="2"/>
  <c r="K10" i="2" l="1"/>
  <c r="N7" i="2"/>
  <c r="L5" i="2"/>
  <c r="L10" i="2" l="1"/>
  <c r="O7" i="2"/>
  <c r="M5" i="2"/>
  <c r="P7" i="2" l="1"/>
  <c r="M10" i="2"/>
  <c r="N5" i="2"/>
  <c r="Q7" i="2" l="1"/>
  <c r="N10" i="2"/>
  <c r="O5" i="2"/>
  <c r="R7" i="2" l="1"/>
  <c r="P5" i="2"/>
  <c r="O10" i="2"/>
  <c r="S7" i="2" l="1"/>
  <c r="P10" i="2"/>
  <c r="Q5" i="2"/>
  <c r="T7" i="2" l="1"/>
  <c r="R5" i="2"/>
  <c r="Q10" i="2"/>
  <c r="U7" i="2" l="1"/>
  <c r="R10" i="2"/>
  <c r="S5" i="2"/>
  <c r="S10" i="2" l="1"/>
  <c r="V7" i="2"/>
  <c r="T5" i="2"/>
  <c r="T10" i="2" l="1"/>
  <c r="W7" i="2"/>
  <c r="U5" i="2"/>
  <c r="X7" i="2" l="1"/>
  <c r="V5" i="2"/>
  <c r="U10" i="2"/>
  <c r="Y7" i="2" l="1"/>
  <c r="W5" i="2"/>
  <c r="V10" i="2"/>
  <c r="Z7" i="2" l="1"/>
  <c r="X5" i="2"/>
  <c r="W10" i="2"/>
  <c r="AA7" i="2" l="1"/>
  <c r="Y5" i="2"/>
  <c r="X10" i="2"/>
  <c r="AB7" i="2" l="1"/>
  <c r="Y10" i="2"/>
  <c r="Z5" i="2"/>
  <c r="AC7" i="2" l="1"/>
  <c r="Z10" i="2"/>
  <c r="AA5" i="2"/>
  <c r="AD7" i="2" l="1"/>
  <c r="AA10" i="2"/>
  <c r="AB5" i="2"/>
  <c r="AE7" i="2" l="1"/>
  <c r="AC5" i="2"/>
  <c r="AB10" i="2"/>
  <c r="AF7" i="2" l="1"/>
  <c r="AC10" i="2"/>
  <c r="AD5" i="2"/>
  <c r="AG7" i="2" l="1"/>
  <c r="AE5" i="2"/>
  <c r="AD10" i="2"/>
  <c r="AH7" i="2" l="1"/>
  <c r="AF5" i="2"/>
  <c r="AE10" i="2"/>
  <c r="AI7" i="2" l="1"/>
  <c r="AF10" i="2"/>
  <c r="AG5" i="2"/>
  <c r="AG10" i="2" l="1"/>
  <c r="AH5" i="2"/>
  <c r="AH10" i="2" l="1"/>
  <c r="AI5" i="2"/>
  <c r="AI10" i="2" l="1"/>
</calcChain>
</file>

<file path=xl/sharedStrings.xml><?xml version="1.0" encoding="utf-8"?>
<sst xmlns="http://schemas.openxmlformats.org/spreadsheetml/2006/main" count="17" uniqueCount="17">
  <si>
    <t>Miara</t>
  </si>
  <si>
    <t>SR</t>
  </si>
  <si>
    <t>AG</t>
  </si>
  <si>
    <t>SG</t>
  </si>
  <si>
    <t>MG</t>
  </si>
  <si>
    <t>C</t>
  </si>
  <si>
    <t>Uniwersytet Przedsiębiorczy</t>
  </si>
  <si>
    <t>Uniwersytet Społecznie Odpowiedzialny</t>
  </si>
  <si>
    <t>Uniwersytet Liberalny</t>
  </si>
  <si>
    <t>SSR</t>
  </si>
  <si>
    <t>zmniejszenie wskaźnika dostępności dydaktycznej (di) [%]</t>
  </si>
  <si>
    <t>zwiększnie wskaźnika liczby studentów przypadających na jednego nauczyciela akademickiego (SSR) [%]</t>
  </si>
  <si>
    <t>wartość referencyjna (optymalna) dla wskaźnika SSR</t>
  </si>
  <si>
    <t>proporcja teoretycznego spadku wielkości subwencji do wzrostu wartości wskaźnika SSR</t>
  </si>
  <si>
    <t>Studenci polskich uczelni 2018</t>
  </si>
  <si>
    <t>Studenci polskich uniwersytetów 2018</t>
  </si>
  <si>
    <t>Studenci polskich uczelni technicznych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</si>
</sst>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164" fontId="0" fillId="0" borderId="0" xfId="1" applyNumberFormat="1" applyFont="1"/>
    <xf numFmtId="0" fontId="4" fillId="0" borderId="0" xfId="0" applyFont="1"/>
    <xf numFmtId="165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20123116679256E-2"/>
          <c:y val="7.2911734636030109E-2"/>
          <c:w val="0.59080838893217658"/>
          <c:h val="0.8783398109701176"/>
        </c:manualLayout>
      </c:layout>
      <c:radarChart>
        <c:radarStyle val="marker"/>
        <c:varyColors val="0"/>
        <c:ser>
          <c:idx val="0"/>
          <c:order val="0"/>
          <c:tx>
            <c:strRef>
              <c:f>RadarModelUniwersytetu!$C$8</c:f>
              <c:strCache>
                <c:ptCount val="1"/>
                <c:pt idx="0">
                  <c:v>Uniwersytet Przedsiębiorczy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RadarModelUniwersytetu!$D$7:$H$7</c:f>
              <c:strCache>
                <c:ptCount val="5"/>
                <c:pt idx="0">
                  <c:v>SR</c:v>
                </c:pt>
                <c:pt idx="1">
                  <c:v>AG</c:v>
                </c:pt>
                <c:pt idx="2">
                  <c:v>SG</c:v>
                </c:pt>
                <c:pt idx="3">
                  <c:v>MG</c:v>
                </c:pt>
                <c:pt idx="4">
                  <c:v>C</c:v>
                </c:pt>
              </c:strCache>
            </c:strRef>
          </c:cat>
          <c:val>
            <c:numRef>
              <c:f>RadarModelUniwersytetu!$D$8:$H$8</c:f>
              <c:numCache>
                <c:formatCode>General</c:formatCode>
                <c:ptCount val="5"/>
                <c:pt idx="0">
                  <c:v>4</c:v>
                </c:pt>
                <c:pt idx="1">
                  <c:v>2.5</c:v>
                </c:pt>
                <c:pt idx="2">
                  <c:v>7.5</c:v>
                </c:pt>
                <c:pt idx="3">
                  <c:v>9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8-4DCF-9D00-25E386C0FEFA}"/>
            </c:ext>
          </c:extLst>
        </c:ser>
        <c:ser>
          <c:idx val="1"/>
          <c:order val="1"/>
          <c:tx>
            <c:strRef>
              <c:f>RadarModelUniwersytetu!$C$9</c:f>
              <c:strCache>
                <c:ptCount val="1"/>
                <c:pt idx="0">
                  <c:v>Uniwersytet Społecznie Odpowiedzialny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RadarModelUniwersytetu!$D$7:$H$7</c:f>
              <c:strCache>
                <c:ptCount val="5"/>
                <c:pt idx="0">
                  <c:v>SR</c:v>
                </c:pt>
                <c:pt idx="1">
                  <c:v>AG</c:v>
                </c:pt>
                <c:pt idx="2">
                  <c:v>SG</c:v>
                </c:pt>
                <c:pt idx="3">
                  <c:v>MG</c:v>
                </c:pt>
                <c:pt idx="4">
                  <c:v>C</c:v>
                </c:pt>
              </c:strCache>
            </c:strRef>
          </c:cat>
          <c:val>
            <c:numRef>
              <c:f>RadarModelUniwersytetu!$D$9:$H$9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8-4DCF-9D00-25E386C0FEFA}"/>
            </c:ext>
          </c:extLst>
        </c:ser>
        <c:ser>
          <c:idx val="2"/>
          <c:order val="2"/>
          <c:tx>
            <c:strRef>
              <c:f>RadarModelUniwersytetu!$C$10</c:f>
              <c:strCache>
                <c:ptCount val="1"/>
                <c:pt idx="0">
                  <c:v>Uniwersytet Liberalny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RadarModelUniwersytetu!$D$7:$H$7</c:f>
              <c:strCache>
                <c:ptCount val="5"/>
                <c:pt idx="0">
                  <c:v>SR</c:v>
                </c:pt>
                <c:pt idx="1">
                  <c:v>AG</c:v>
                </c:pt>
                <c:pt idx="2">
                  <c:v>SG</c:v>
                </c:pt>
                <c:pt idx="3">
                  <c:v>MG</c:v>
                </c:pt>
                <c:pt idx="4">
                  <c:v>C</c:v>
                </c:pt>
              </c:strCache>
            </c:strRef>
          </c:cat>
          <c:val>
            <c:numRef>
              <c:f>RadarModelUniwersytetu!$D$10:$H$10</c:f>
              <c:numCache>
                <c:formatCode>General</c:formatCode>
                <c:ptCount val="5"/>
                <c:pt idx="0">
                  <c:v>9</c:v>
                </c:pt>
                <c:pt idx="1">
                  <c:v>9.5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9-4570-81E7-EACDC9F3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09720"/>
        <c:axId val="748810048"/>
      </c:radarChart>
      <c:catAx>
        <c:axId val="74880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8810048"/>
        <c:crosses val="autoZero"/>
        <c:auto val="1"/>
        <c:lblAlgn val="ctr"/>
        <c:lblOffset val="100"/>
        <c:noMultiLvlLbl val="0"/>
      </c:catAx>
      <c:valAx>
        <c:axId val="7488100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88097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8259259259266"/>
          <c:y val="0.23773624477437919"/>
          <c:w val="0.3000174074074074"/>
          <c:h val="0.319255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75826819001801E-2"/>
          <c:y val="4.3117283950617286E-2"/>
          <c:w val="0.85302032471437161"/>
          <c:h val="0.75421728395061727"/>
        </c:manualLayout>
      </c:layout>
      <c:lineChart>
        <c:grouping val="standard"/>
        <c:varyColors val="0"/>
        <c:ser>
          <c:idx val="1"/>
          <c:order val="0"/>
          <c:tx>
            <c:strRef>
              <c:f>SSRwpływ!$D$8</c:f>
              <c:strCache>
                <c:ptCount val="1"/>
                <c:pt idx="0">
                  <c:v>zwiększnie wskaźnika liczby studentów przypadających na jednego nauczyciela akademickiego (SSR) [%]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SSRwpływ!$E$5:$AI$5</c15:sqref>
                  </c15:fullRef>
                </c:ext>
              </c:extLst>
              <c:f>SSRwpływ!$E$5:$Y$5</c:f>
              <c:numCache>
                <c:formatCode>0.0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SSRwpływ!$E$8:$AI$8</c15:sqref>
                  </c15:fullRef>
                </c:ext>
              </c:extLst>
              <c:f>SSRwpływ!$E$8:$Y$8</c:f>
              <c:numCache>
                <c:formatCode>0.0%</c:formatCode>
                <c:ptCount val="21"/>
                <c:pt idx="0">
                  <c:v>0</c:v>
                </c:pt>
                <c:pt idx="1">
                  <c:v>7.692307692307665E-3</c:v>
                </c:pt>
                <c:pt idx="2">
                  <c:v>1.538461538461533E-2</c:v>
                </c:pt>
                <c:pt idx="3">
                  <c:v>2.3076923076922995E-2</c:v>
                </c:pt>
                <c:pt idx="4">
                  <c:v>3.076923076923066E-2</c:v>
                </c:pt>
                <c:pt idx="5">
                  <c:v>3.8461538461538325E-2</c:v>
                </c:pt>
                <c:pt idx="6">
                  <c:v>4.615384615384599E-2</c:v>
                </c:pt>
                <c:pt idx="7">
                  <c:v>5.3846153846153655E-2</c:v>
                </c:pt>
                <c:pt idx="8">
                  <c:v>6.153846153846132E-2</c:v>
                </c:pt>
                <c:pt idx="9">
                  <c:v>6.9230769230768985E-2</c:v>
                </c:pt>
                <c:pt idx="10">
                  <c:v>7.692307692307665E-2</c:v>
                </c:pt>
                <c:pt idx="11">
                  <c:v>8.4615384615384315E-2</c:v>
                </c:pt>
                <c:pt idx="12">
                  <c:v>9.230769230769198E-2</c:v>
                </c:pt>
                <c:pt idx="13">
                  <c:v>9.9999999999999645E-2</c:v>
                </c:pt>
                <c:pt idx="14">
                  <c:v>0.10769230769230731</c:v>
                </c:pt>
                <c:pt idx="15">
                  <c:v>0.11538461538461497</c:v>
                </c:pt>
                <c:pt idx="16">
                  <c:v>0.12307692307692264</c:v>
                </c:pt>
                <c:pt idx="17">
                  <c:v>0.1307692307692303</c:v>
                </c:pt>
                <c:pt idx="18">
                  <c:v>0.13846153846153797</c:v>
                </c:pt>
                <c:pt idx="19">
                  <c:v>0.14615384615384563</c:v>
                </c:pt>
                <c:pt idx="20">
                  <c:v>0.1538461538461533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F-4DD0-AAB9-29FC9F6C15CF}"/>
            </c:ext>
          </c:extLst>
        </c:ser>
        <c:ser>
          <c:idx val="3"/>
          <c:order val="1"/>
          <c:tx>
            <c:strRef>
              <c:f>SSRwpływ!$D$9</c:f>
              <c:strCache>
                <c:ptCount val="1"/>
                <c:pt idx="0">
                  <c:v>zmniejszenie wskaźnika dostępności dydaktycznej (di) [%]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SSRwpływ!$E$5:$AI$5</c15:sqref>
                  </c15:fullRef>
                </c:ext>
              </c:extLst>
              <c:f>SSRwpływ!$E$5:$Y$5</c:f>
              <c:numCache>
                <c:formatCode>0.0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SSRwpływ!$E$9:$AI$9</c15:sqref>
                  </c15:fullRef>
                </c:ext>
              </c:extLst>
              <c:f>SSRwpływ!$E$9:$Y$9</c:f>
              <c:numCache>
                <c:formatCode>0.0%</c:formatCode>
                <c:ptCount val="21"/>
                <c:pt idx="0">
                  <c:v>0</c:v>
                </c:pt>
                <c:pt idx="1">
                  <c:v>1.5208903910028604E-2</c:v>
                </c:pt>
                <c:pt idx="2">
                  <c:v>3.0073461891643727E-2</c:v>
                </c:pt>
                <c:pt idx="3">
                  <c:v>4.4603991180959812E-2</c:v>
                </c:pt>
                <c:pt idx="4">
                  <c:v>5.8810425484517426E-2</c:v>
                </c:pt>
                <c:pt idx="5">
                  <c:v>7.2702331961590927E-2</c:v>
                </c:pt>
                <c:pt idx="6">
                  <c:v>8.6288927335639865E-2</c:v>
                </c:pt>
                <c:pt idx="7">
                  <c:v>9.9579093185571677E-2</c:v>
                </c:pt>
                <c:pt idx="8">
                  <c:v>0.1125813904641878</c:v>
                </c:pt>
                <c:pt idx="9">
                  <c:v>0.12530407328813176</c:v>
                </c:pt>
                <c:pt idx="10">
                  <c:v>0.13775510204081587</c:v>
                </c:pt>
                <c:pt idx="11">
                  <c:v>0.1499421558271713</c:v>
                </c:pt>
                <c:pt idx="12">
                  <c:v>0.16187264431660342</c:v>
                </c:pt>
                <c:pt idx="13">
                  <c:v>0.17355371900826388</c:v>
                </c:pt>
                <c:pt idx="14">
                  <c:v>0.18499228395061662</c:v>
                </c:pt>
                <c:pt idx="15">
                  <c:v>0.19619500594530259</c:v>
                </c:pt>
                <c:pt idx="16">
                  <c:v>0.20716832426346343</c:v>
                </c:pt>
                <c:pt idx="17">
                  <c:v>0.21791845990096659</c:v>
                </c:pt>
                <c:pt idx="18">
                  <c:v>0.22845142439736976</c:v>
                </c:pt>
                <c:pt idx="19">
                  <c:v>0.23877302824197033</c:v>
                </c:pt>
                <c:pt idx="20">
                  <c:v>0.24888888888888827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F-4DD0-AAB9-29FC9F6C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26448"/>
        <c:axId val="309830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SSRwpływ!$D$7</c15:sqref>
                        </c15:formulaRef>
                      </c:ext>
                    </c:extLst>
                    <c:strCache>
                      <c:ptCount val="1"/>
                      <c:pt idx="0">
                        <c:v>wartość referencyjna (optymalna) dla wskaźnika SSR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SSRwpływ!$E$5:$AI$5</c15:sqref>
                        </c15:fullRef>
                        <c15:formulaRef>
                          <c15:sqref>SSRwpływ!$E$5:$Y$5</c15:sqref>
                        </c15:formulaRef>
                      </c:ext>
                    </c:extLst>
                    <c:numCache>
                      <c:formatCode>0.0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SSRwpływ!$E$7:$AI$7</c15:sqref>
                        </c15:fullRef>
                        <c15:formulaRef>
                          <c15:sqref>SSRwpływ!$E$7:$Y$7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13</c:v>
                      </c:pt>
                      <c:pt idx="4">
                        <c:v>13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13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13</c:v>
                      </c:pt>
                      <c:pt idx="17">
                        <c:v>13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5F-4DD0-AAB9-29FC9F6C15C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SSRwpływ!$D$10</c:f>
              <c:strCache>
                <c:ptCount val="1"/>
                <c:pt idx="0">
                  <c:v>proporcja teoretycznego spadku wielkości subwencji do wzrostu wartości wskaźnika SSR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SSRwpływ!$E$5:$AI$5</c15:sqref>
                  </c15:fullRef>
                </c:ext>
              </c:extLst>
              <c:f>SSRwpływ!$E$5:$Y$5</c:f>
              <c:numCache>
                <c:formatCode>0.0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SSRwpływ!$E$10:$AI$10</c15:sqref>
                  </c15:fullRef>
                </c:ext>
              </c:extLst>
              <c:f>SSRwpływ!$E$10:$Y$10</c:f>
              <c:numCache>
                <c:formatCode>0%</c:formatCode>
                <c:ptCount val="21"/>
                <c:pt idx="0">
                  <c:v>0</c:v>
                </c:pt>
                <c:pt idx="1">
                  <c:v>1.9771575083037256</c:v>
                </c:pt>
                <c:pt idx="2">
                  <c:v>1.9547750229568492</c:v>
                </c:pt>
                <c:pt idx="3">
                  <c:v>1.9328396178415987</c:v>
                </c:pt>
                <c:pt idx="4">
                  <c:v>1.9113388282468231</c:v>
                </c:pt>
                <c:pt idx="5">
                  <c:v>1.8902606310013708</c:v>
                </c:pt>
                <c:pt idx="6">
                  <c:v>1.8695934256055371</c:v>
                </c:pt>
                <c:pt idx="7">
                  <c:v>1.8493260163034806</c:v>
                </c:pt>
                <c:pt idx="8">
                  <c:v>1.8294475950430582</c:v>
                </c:pt>
                <c:pt idx="9">
                  <c:v>1.8099477252730207</c:v>
                </c:pt>
                <c:pt idx="10">
                  <c:v>1.7908163265306127</c:v>
                </c:pt>
                <c:pt idx="11">
                  <c:v>1.772043659775667</c:v>
                </c:pt>
                <c:pt idx="12">
                  <c:v>1.7536203134298767</c:v>
                </c:pt>
                <c:pt idx="13">
                  <c:v>1.7355371900826451</c:v>
                </c:pt>
                <c:pt idx="14">
                  <c:v>1.7177854938271604</c:v>
                </c:pt>
                <c:pt idx="15">
                  <c:v>1.7003567181926285</c:v>
                </c:pt>
                <c:pt idx="16">
                  <c:v>1.6832426346406464</c:v>
                </c:pt>
                <c:pt idx="17">
                  <c:v>1.6664352815956327</c:v>
                </c:pt>
                <c:pt idx="18">
                  <c:v>1.6499269539810097</c:v>
                </c:pt>
                <c:pt idx="19">
                  <c:v>1.6337101932345397</c:v>
                </c:pt>
                <c:pt idx="20">
                  <c:v>1.6177777777777795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F-4DD0-AAB9-29FC9F6C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757752"/>
        <c:axId val="607757424"/>
      </c:lineChart>
      <c:catAx>
        <c:axId val="30982644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830384"/>
        <c:crosses val="autoZero"/>
        <c:auto val="1"/>
        <c:lblAlgn val="ctr"/>
        <c:lblOffset val="100"/>
        <c:noMultiLvlLbl val="0"/>
      </c:catAx>
      <c:valAx>
        <c:axId val="3098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826448"/>
        <c:crosses val="autoZero"/>
        <c:crossBetween val="between"/>
      </c:valAx>
      <c:valAx>
        <c:axId val="6077574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757752"/>
        <c:crosses val="max"/>
        <c:crossBetween val="between"/>
      </c:valAx>
      <c:catAx>
        <c:axId val="6077577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0775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81238725195431E-2"/>
          <c:y val="0.85839753086419757"/>
          <c:w val="0.96687400280617353"/>
          <c:h val="0.11808395061728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14</xdr:row>
      <xdr:rowOff>119062</xdr:rowOff>
    </xdr:from>
    <xdr:to>
      <xdr:col>10</xdr:col>
      <xdr:colOff>85049</xdr:colOff>
      <xdr:row>34</xdr:row>
      <xdr:rowOff>99562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C4EDEE-D3F2-43FB-8E2C-EBC5D9ECD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316705</xdr:colOff>
      <xdr:row>14</xdr:row>
      <xdr:rowOff>19047</xdr:rowOff>
    </xdr:from>
    <xdr:to>
      <xdr:col>12</xdr:col>
      <xdr:colOff>247405</xdr:colOff>
      <xdr:row>32</xdr:row>
      <xdr:rowOff>1497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AA9E12-B24B-4764-B86A-25DFDED88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H10"/>
  <sheetViews>
    <sheetView topLeftCell="A19" workbookViewId="0">
      <selection activeCell="L33" sqref="L33"/>
    </sheetView>
  </sheetViews>
  <sheetFormatPr defaultRowHeight="14.25" x14ac:dyDescent="0.45"/>
  <sheetData>
    <row r="6" spans="3:8" ht="14.65" thickBot="1" x14ac:dyDescent="0.5"/>
    <row r="7" spans="3:8" ht="14.65" thickBot="1" x14ac:dyDescent="0.5">
      <c r="C7" s="1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</row>
    <row r="8" spans="3:8" ht="54.4" thickBot="1" x14ac:dyDescent="0.5">
      <c r="C8" s="3" t="s">
        <v>6</v>
      </c>
      <c r="D8" s="4">
        <v>4</v>
      </c>
      <c r="E8" s="4">
        <v>2.5</v>
      </c>
      <c r="F8" s="4">
        <v>7.5</v>
      </c>
      <c r="G8" s="4">
        <v>9</v>
      </c>
      <c r="H8" s="4">
        <v>7.5</v>
      </c>
    </row>
    <row r="9" spans="3:8" ht="81.400000000000006" thickBot="1" x14ac:dyDescent="0.5">
      <c r="C9" s="3" t="s">
        <v>7</v>
      </c>
      <c r="D9" s="4">
        <v>2</v>
      </c>
      <c r="E9" s="4">
        <v>4</v>
      </c>
      <c r="F9" s="4">
        <v>9</v>
      </c>
      <c r="G9" s="4">
        <v>9</v>
      </c>
      <c r="H9" s="4">
        <v>5.5</v>
      </c>
    </row>
    <row r="10" spans="3:8" ht="40.9" thickBot="1" x14ac:dyDescent="0.5">
      <c r="C10" s="3" t="s">
        <v>8</v>
      </c>
      <c r="D10" s="4">
        <v>9</v>
      </c>
      <c r="E10" s="4">
        <v>9.5</v>
      </c>
      <c r="F10" s="4">
        <v>1</v>
      </c>
      <c r="G10" s="4">
        <v>4</v>
      </c>
      <c r="H10" s="4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1355-9A40-4CDF-BFE7-020CB030EAAA}">
  <dimension ref="B3:AI37"/>
  <sheetViews>
    <sheetView tabSelected="1" topLeftCell="A19" workbookViewId="0">
      <selection activeCell="C42" sqref="C42"/>
    </sheetView>
  </sheetViews>
  <sheetFormatPr defaultRowHeight="14.25" x14ac:dyDescent="0.45"/>
  <cols>
    <col min="4" max="4" width="15.73046875" customWidth="1"/>
  </cols>
  <sheetData>
    <row r="3" spans="2:35" x14ac:dyDescent="0.45">
      <c r="B3">
        <v>250</v>
      </c>
    </row>
    <row r="4" spans="2:35" x14ac:dyDescent="0.45">
      <c r="B4">
        <v>120</v>
      </c>
    </row>
    <row r="5" spans="2:35" x14ac:dyDescent="0.45">
      <c r="B5">
        <v>200</v>
      </c>
      <c r="E5" s="7">
        <f>0</f>
        <v>0</v>
      </c>
      <c r="F5" s="7">
        <f>E5+0.1</f>
        <v>0.1</v>
      </c>
      <c r="G5" s="7">
        <f t="shared" ref="G5:AI6" si="0">F5+0.1</f>
        <v>0.2</v>
      </c>
      <c r="H5" s="7">
        <f t="shared" si="0"/>
        <v>0.30000000000000004</v>
      </c>
      <c r="I5" s="7">
        <f t="shared" si="0"/>
        <v>0.4</v>
      </c>
      <c r="J5" s="7">
        <f t="shared" si="0"/>
        <v>0.5</v>
      </c>
      <c r="K5" s="7">
        <f t="shared" si="0"/>
        <v>0.6</v>
      </c>
      <c r="L5" s="7">
        <f t="shared" si="0"/>
        <v>0.7</v>
      </c>
      <c r="M5" s="7">
        <f t="shared" si="0"/>
        <v>0.79999999999999993</v>
      </c>
      <c r="N5" s="7">
        <f t="shared" si="0"/>
        <v>0.89999999999999991</v>
      </c>
      <c r="O5" s="7">
        <f t="shared" si="0"/>
        <v>0.99999999999999989</v>
      </c>
      <c r="P5" s="7">
        <f t="shared" si="0"/>
        <v>1.0999999999999999</v>
      </c>
      <c r="Q5" s="7">
        <f t="shared" si="0"/>
        <v>1.2</v>
      </c>
      <c r="R5" s="7">
        <f t="shared" si="0"/>
        <v>1.3</v>
      </c>
      <c r="S5" s="7">
        <f t="shared" si="0"/>
        <v>1.4000000000000001</v>
      </c>
      <c r="T5" s="7">
        <f t="shared" si="0"/>
        <v>1.5000000000000002</v>
      </c>
      <c r="U5" s="7">
        <f t="shared" si="0"/>
        <v>1.6000000000000003</v>
      </c>
      <c r="V5" s="7">
        <f t="shared" si="0"/>
        <v>1.7000000000000004</v>
      </c>
      <c r="W5" s="7">
        <f t="shared" si="0"/>
        <v>1.8000000000000005</v>
      </c>
      <c r="X5" s="7">
        <f t="shared" si="0"/>
        <v>1.9000000000000006</v>
      </c>
      <c r="Y5" s="7">
        <f t="shared" si="0"/>
        <v>2.0000000000000004</v>
      </c>
      <c r="Z5" s="7">
        <f t="shared" si="0"/>
        <v>2.1000000000000005</v>
      </c>
      <c r="AA5" s="7">
        <f t="shared" si="0"/>
        <v>2.2000000000000006</v>
      </c>
      <c r="AB5" s="7">
        <f t="shared" si="0"/>
        <v>2.3000000000000007</v>
      </c>
      <c r="AC5" s="7">
        <f t="shared" si="0"/>
        <v>2.4000000000000008</v>
      </c>
      <c r="AD5" s="7">
        <f t="shared" si="0"/>
        <v>2.5000000000000009</v>
      </c>
      <c r="AE5" s="7">
        <f t="shared" si="0"/>
        <v>2.600000000000001</v>
      </c>
      <c r="AF5" s="7">
        <f t="shared" si="0"/>
        <v>2.7000000000000011</v>
      </c>
      <c r="AG5" s="7">
        <f t="shared" si="0"/>
        <v>2.8000000000000012</v>
      </c>
      <c r="AH5" s="7">
        <f t="shared" si="0"/>
        <v>2.9000000000000012</v>
      </c>
      <c r="AI5" s="7">
        <f t="shared" si="0"/>
        <v>3.0000000000000013</v>
      </c>
    </row>
    <row r="6" spans="2:35" x14ac:dyDescent="0.45">
      <c r="B6">
        <v>60</v>
      </c>
      <c r="D6" t="s">
        <v>9</v>
      </c>
      <c r="E6" s="7">
        <f>E7</f>
        <v>13</v>
      </c>
      <c r="F6" s="7">
        <f>E6+0.1</f>
        <v>13.1</v>
      </c>
      <c r="G6" s="7">
        <f t="shared" si="0"/>
        <v>13.2</v>
      </c>
      <c r="H6" s="7">
        <f t="shared" si="0"/>
        <v>13.299999999999999</v>
      </c>
      <c r="I6" s="7">
        <f t="shared" si="0"/>
        <v>13.399999999999999</v>
      </c>
      <c r="J6" s="7">
        <f t="shared" si="0"/>
        <v>13.499999999999998</v>
      </c>
      <c r="K6" s="7">
        <f t="shared" si="0"/>
        <v>13.599999999999998</v>
      </c>
      <c r="L6" s="7">
        <f t="shared" si="0"/>
        <v>13.699999999999998</v>
      </c>
      <c r="M6" s="7">
        <f t="shared" si="0"/>
        <v>13.799999999999997</v>
      </c>
      <c r="N6" s="7">
        <f t="shared" si="0"/>
        <v>13.899999999999997</v>
      </c>
      <c r="O6" s="7">
        <f t="shared" si="0"/>
        <v>13.999999999999996</v>
      </c>
      <c r="P6" s="7">
        <f t="shared" si="0"/>
        <v>14.099999999999996</v>
      </c>
      <c r="Q6" s="7">
        <f t="shared" si="0"/>
        <v>14.199999999999996</v>
      </c>
      <c r="R6" s="7">
        <f t="shared" si="0"/>
        <v>14.299999999999995</v>
      </c>
      <c r="S6" s="7">
        <f t="shared" si="0"/>
        <v>14.399999999999995</v>
      </c>
      <c r="T6" s="7">
        <f t="shared" si="0"/>
        <v>14.499999999999995</v>
      </c>
      <c r="U6" s="7">
        <f t="shared" si="0"/>
        <v>14.599999999999994</v>
      </c>
      <c r="V6" s="7">
        <f t="shared" si="0"/>
        <v>14.699999999999994</v>
      </c>
      <c r="W6" s="7">
        <f t="shared" si="0"/>
        <v>14.799999999999994</v>
      </c>
      <c r="X6" s="7">
        <f t="shared" si="0"/>
        <v>14.899999999999993</v>
      </c>
      <c r="Y6" s="7">
        <f t="shared" si="0"/>
        <v>14.999999999999993</v>
      </c>
      <c r="Z6" s="7">
        <f t="shared" si="0"/>
        <v>15.099999999999993</v>
      </c>
      <c r="AA6" s="7">
        <f t="shared" si="0"/>
        <v>15.199999999999992</v>
      </c>
      <c r="AB6" s="7">
        <f t="shared" si="0"/>
        <v>15.299999999999992</v>
      </c>
      <c r="AC6" s="7">
        <f t="shared" si="0"/>
        <v>15.399999999999991</v>
      </c>
      <c r="AD6" s="7">
        <f t="shared" si="0"/>
        <v>15.499999999999991</v>
      </c>
      <c r="AE6" s="7">
        <f t="shared" si="0"/>
        <v>15.599999999999991</v>
      </c>
      <c r="AF6" s="7">
        <f t="shared" si="0"/>
        <v>15.69999999999999</v>
      </c>
      <c r="AG6" s="7">
        <f t="shared" si="0"/>
        <v>15.79999999999999</v>
      </c>
      <c r="AH6" s="7">
        <f t="shared" si="0"/>
        <v>15.89999999999999</v>
      </c>
      <c r="AI6" s="7">
        <f t="shared" si="0"/>
        <v>15.999999999999989</v>
      </c>
    </row>
    <row r="7" spans="2:35" x14ac:dyDescent="0.45">
      <c r="B7">
        <v>40</v>
      </c>
      <c r="D7" t="s">
        <v>12</v>
      </c>
      <c r="E7" s="6">
        <v>13</v>
      </c>
      <c r="F7">
        <f>E7</f>
        <v>13</v>
      </c>
      <c r="G7">
        <f t="shared" ref="G7:AI7" si="1">F7</f>
        <v>13</v>
      </c>
      <c r="H7">
        <f t="shared" si="1"/>
        <v>13</v>
      </c>
      <c r="I7">
        <f t="shared" si="1"/>
        <v>13</v>
      </c>
      <c r="J7">
        <f t="shared" si="1"/>
        <v>13</v>
      </c>
      <c r="K7">
        <f t="shared" si="1"/>
        <v>13</v>
      </c>
      <c r="L7">
        <f t="shared" si="1"/>
        <v>13</v>
      </c>
      <c r="M7">
        <f t="shared" si="1"/>
        <v>13</v>
      </c>
      <c r="N7">
        <f t="shared" si="1"/>
        <v>13</v>
      </c>
      <c r="O7">
        <f t="shared" si="1"/>
        <v>13</v>
      </c>
      <c r="P7">
        <f t="shared" si="1"/>
        <v>13</v>
      </c>
      <c r="Q7">
        <f t="shared" si="1"/>
        <v>13</v>
      </c>
      <c r="R7">
        <f t="shared" si="1"/>
        <v>13</v>
      </c>
      <c r="S7">
        <f t="shared" si="1"/>
        <v>13</v>
      </c>
      <c r="T7">
        <f t="shared" si="1"/>
        <v>13</v>
      </c>
      <c r="U7">
        <f t="shared" si="1"/>
        <v>13</v>
      </c>
      <c r="V7">
        <f t="shared" si="1"/>
        <v>13</v>
      </c>
      <c r="W7">
        <f t="shared" si="1"/>
        <v>13</v>
      </c>
      <c r="X7">
        <f t="shared" si="1"/>
        <v>13</v>
      </c>
      <c r="Y7">
        <f t="shared" si="1"/>
        <v>13</v>
      </c>
      <c r="Z7">
        <f t="shared" si="1"/>
        <v>13</v>
      </c>
      <c r="AA7">
        <f t="shared" si="1"/>
        <v>13</v>
      </c>
      <c r="AB7">
        <f t="shared" si="1"/>
        <v>13</v>
      </c>
      <c r="AC7">
        <f t="shared" si="1"/>
        <v>13</v>
      </c>
      <c r="AD7">
        <f t="shared" si="1"/>
        <v>13</v>
      </c>
      <c r="AE7">
        <f t="shared" si="1"/>
        <v>13</v>
      </c>
      <c r="AF7">
        <f t="shared" si="1"/>
        <v>13</v>
      </c>
      <c r="AG7">
        <f t="shared" si="1"/>
        <v>13</v>
      </c>
      <c r="AH7">
        <f t="shared" si="1"/>
        <v>13</v>
      </c>
      <c r="AI7">
        <f t="shared" si="1"/>
        <v>13</v>
      </c>
    </row>
    <row r="8" spans="2:35" x14ac:dyDescent="0.45">
      <c r="B8">
        <v>300</v>
      </c>
      <c r="D8" t="s">
        <v>11</v>
      </c>
      <c r="E8" s="5">
        <f>E6/$E$6-1</f>
        <v>0</v>
      </c>
      <c r="F8" s="5">
        <f t="shared" ref="F8:AI8" si="2">F6/$E$6-1</f>
        <v>7.692307692307665E-3</v>
      </c>
      <c r="G8" s="5">
        <f t="shared" si="2"/>
        <v>1.538461538461533E-2</v>
      </c>
      <c r="H8" s="5">
        <f t="shared" si="2"/>
        <v>2.3076923076922995E-2</v>
      </c>
      <c r="I8" s="5">
        <f t="shared" si="2"/>
        <v>3.076923076923066E-2</v>
      </c>
      <c r="J8" s="5">
        <f t="shared" si="2"/>
        <v>3.8461538461538325E-2</v>
      </c>
      <c r="K8" s="5">
        <f t="shared" si="2"/>
        <v>4.615384615384599E-2</v>
      </c>
      <c r="L8" s="5">
        <f t="shared" si="2"/>
        <v>5.3846153846153655E-2</v>
      </c>
      <c r="M8" s="5">
        <f t="shared" si="2"/>
        <v>6.153846153846132E-2</v>
      </c>
      <c r="N8" s="5">
        <f t="shared" si="2"/>
        <v>6.9230769230768985E-2</v>
      </c>
      <c r="O8" s="5">
        <f t="shared" si="2"/>
        <v>7.692307692307665E-2</v>
      </c>
      <c r="P8" s="5">
        <f t="shared" si="2"/>
        <v>8.4615384615384315E-2</v>
      </c>
      <c r="Q8" s="5">
        <f t="shared" si="2"/>
        <v>9.230769230769198E-2</v>
      </c>
      <c r="R8" s="5">
        <f t="shared" si="2"/>
        <v>9.9999999999999645E-2</v>
      </c>
      <c r="S8" s="5">
        <f t="shared" si="2"/>
        <v>0.10769230769230731</v>
      </c>
      <c r="T8" s="5">
        <f t="shared" si="2"/>
        <v>0.11538461538461497</v>
      </c>
      <c r="U8" s="5">
        <f t="shared" si="2"/>
        <v>0.12307692307692264</v>
      </c>
      <c r="V8" s="5">
        <f t="shared" si="2"/>
        <v>0.1307692307692303</v>
      </c>
      <c r="W8" s="5">
        <f t="shared" si="2"/>
        <v>0.13846153846153797</v>
      </c>
      <c r="X8" s="5">
        <f t="shared" si="2"/>
        <v>0.14615384615384563</v>
      </c>
      <c r="Y8" s="5">
        <f t="shared" si="2"/>
        <v>0.1538461538461533</v>
      </c>
      <c r="Z8" s="5">
        <f t="shared" si="2"/>
        <v>0.16153846153846096</v>
      </c>
      <c r="AA8" s="5">
        <f t="shared" si="2"/>
        <v>0.16923076923076863</v>
      </c>
      <c r="AB8" s="5">
        <f t="shared" si="2"/>
        <v>0.17692307692307629</v>
      </c>
      <c r="AC8" s="5">
        <f t="shared" si="2"/>
        <v>0.18461538461538396</v>
      </c>
      <c r="AD8" s="5">
        <f t="shared" si="2"/>
        <v>0.19230769230769162</v>
      </c>
      <c r="AE8" s="5">
        <f t="shared" si="2"/>
        <v>0.19999999999999929</v>
      </c>
      <c r="AF8" s="5">
        <f t="shared" si="2"/>
        <v>0.20769230769230695</v>
      </c>
      <c r="AG8" s="5">
        <f t="shared" si="2"/>
        <v>0.21538461538461462</v>
      </c>
      <c r="AH8" s="5">
        <f t="shared" si="2"/>
        <v>0.22307692307692228</v>
      </c>
      <c r="AI8" s="5">
        <f t="shared" si="2"/>
        <v>0.23076923076922995</v>
      </c>
    </row>
    <row r="9" spans="2:35" x14ac:dyDescent="0.45">
      <c r="B9">
        <v>300</v>
      </c>
      <c r="D9" t="s">
        <v>10</v>
      </c>
      <c r="E9" s="5">
        <f>(((E7/E6)^2)-1)*(-1)</f>
        <v>0</v>
      </c>
      <c r="F9" s="5">
        <f t="shared" ref="F9:AI9" si="3">(((F7/F6)^2)-1)*(-1)</f>
        <v>1.5208903910028604E-2</v>
      </c>
      <c r="G9" s="5">
        <f t="shared" si="3"/>
        <v>3.0073461891643727E-2</v>
      </c>
      <c r="H9" s="5">
        <f t="shared" si="3"/>
        <v>4.4603991180959812E-2</v>
      </c>
      <c r="I9" s="5">
        <f t="shared" si="3"/>
        <v>5.8810425484517426E-2</v>
      </c>
      <c r="J9" s="5">
        <f t="shared" si="3"/>
        <v>7.2702331961590927E-2</v>
      </c>
      <c r="K9" s="5">
        <f t="shared" si="3"/>
        <v>8.6288927335639865E-2</v>
      </c>
      <c r="L9" s="5">
        <f t="shared" si="3"/>
        <v>9.9579093185571677E-2</v>
      </c>
      <c r="M9" s="5">
        <f t="shared" si="3"/>
        <v>0.1125813904641878</v>
      </c>
      <c r="N9" s="5">
        <f t="shared" si="3"/>
        <v>0.12530407328813176</v>
      </c>
      <c r="O9" s="5">
        <f t="shared" si="3"/>
        <v>0.13775510204081587</v>
      </c>
      <c r="P9" s="5">
        <f t="shared" si="3"/>
        <v>0.1499421558271713</v>
      </c>
      <c r="Q9" s="5">
        <f t="shared" si="3"/>
        <v>0.16187264431660342</v>
      </c>
      <c r="R9" s="5">
        <f t="shared" si="3"/>
        <v>0.17355371900826388</v>
      </c>
      <c r="S9" s="5">
        <f t="shared" si="3"/>
        <v>0.18499228395061662</v>
      </c>
      <c r="T9" s="5">
        <f t="shared" si="3"/>
        <v>0.19619500594530259</v>
      </c>
      <c r="U9" s="5">
        <f t="shared" si="3"/>
        <v>0.20716832426346343</v>
      </c>
      <c r="V9" s="5">
        <f t="shared" si="3"/>
        <v>0.21791845990096659</v>
      </c>
      <c r="W9" s="5">
        <f t="shared" si="3"/>
        <v>0.22845142439736976</v>
      </c>
      <c r="X9" s="5">
        <f t="shared" si="3"/>
        <v>0.23877302824197033</v>
      </c>
      <c r="Y9" s="5">
        <f t="shared" si="3"/>
        <v>0.24888888888888827</v>
      </c>
      <c r="Z9" s="5">
        <f t="shared" si="3"/>
        <v>0.25880443840182377</v>
      </c>
      <c r="AA9" s="5">
        <f t="shared" si="3"/>
        <v>0.26852493074792172</v>
      </c>
      <c r="AB9" s="5">
        <f t="shared" si="3"/>
        <v>0.27805544875902355</v>
      </c>
      <c r="AC9" s="5">
        <f t="shared" si="3"/>
        <v>0.28740091077753327</v>
      </c>
      <c r="AD9" s="5">
        <f t="shared" si="3"/>
        <v>0.29656607700312099</v>
      </c>
      <c r="AE9" s="5">
        <f t="shared" si="3"/>
        <v>0.3055555555555548</v>
      </c>
      <c r="AF9" s="5">
        <f t="shared" si="3"/>
        <v>0.31437380826808314</v>
      </c>
      <c r="AG9" s="5">
        <f t="shared" si="3"/>
        <v>0.32302515622496308</v>
      </c>
      <c r="AH9" s="5">
        <f t="shared" si="3"/>
        <v>0.33151378505597007</v>
      </c>
      <c r="AI9" s="5">
        <f t="shared" si="3"/>
        <v>0.33984374999999911</v>
      </c>
    </row>
    <row r="10" spans="2:35" x14ac:dyDescent="0.45">
      <c r="B10">
        <v>50</v>
      </c>
      <c r="D10" t="s">
        <v>13</v>
      </c>
      <c r="E10" s="8">
        <f>IFERROR(E9/E8,0)</f>
        <v>0</v>
      </c>
      <c r="F10" s="8">
        <f t="shared" ref="F10:AI10" si="4">IFERROR(F9/F8,0)</f>
        <v>1.9771575083037256</v>
      </c>
      <c r="G10" s="8">
        <f t="shared" si="4"/>
        <v>1.9547750229568492</v>
      </c>
      <c r="H10" s="8">
        <f t="shared" si="4"/>
        <v>1.9328396178415987</v>
      </c>
      <c r="I10" s="8">
        <f t="shared" si="4"/>
        <v>1.9113388282468231</v>
      </c>
      <c r="J10" s="8">
        <f t="shared" si="4"/>
        <v>1.8902606310013708</v>
      </c>
      <c r="K10" s="8">
        <f t="shared" si="4"/>
        <v>1.8695934256055371</v>
      </c>
      <c r="L10" s="8">
        <f t="shared" si="4"/>
        <v>1.8493260163034806</v>
      </c>
      <c r="M10" s="8">
        <f t="shared" si="4"/>
        <v>1.8294475950430582</v>
      </c>
      <c r="N10" s="8">
        <f t="shared" si="4"/>
        <v>1.8099477252730207</v>
      </c>
      <c r="O10" s="8">
        <f t="shared" si="4"/>
        <v>1.7908163265306127</v>
      </c>
      <c r="P10" s="8">
        <f t="shared" si="4"/>
        <v>1.772043659775667</v>
      </c>
      <c r="Q10" s="8">
        <f t="shared" si="4"/>
        <v>1.7536203134298767</v>
      </c>
      <c r="R10" s="8">
        <f t="shared" si="4"/>
        <v>1.7355371900826451</v>
      </c>
      <c r="S10" s="8">
        <f t="shared" si="4"/>
        <v>1.7177854938271604</v>
      </c>
      <c r="T10" s="8">
        <f t="shared" si="4"/>
        <v>1.7003567181926285</v>
      </c>
      <c r="U10" s="8">
        <f t="shared" si="4"/>
        <v>1.6832426346406464</v>
      </c>
      <c r="V10" s="8">
        <f t="shared" si="4"/>
        <v>1.6664352815956327</v>
      </c>
      <c r="W10" s="8">
        <f t="shared" si="4"/>
        <v>1.6499269539810097</v>
      </c>
      <c r="X10" s="8">
        <f t="shared" si="4"/>
        <v>1.6337101932345397</v>
      </c>
      <c r="Y10" s="8">
        <f t="shared" si="4"/>
        <v>1.6177777777777795</v>
      </c>
      <c r="Z10" s="8">
        <f t="shared" si="4"/>
        <v>1.6021227139160577</v>
      </c>
      <c r="AA10" s="8">
        <f t="shared" si="4"/>
        <v>1.5867382271468158</v>
      </c>
      <c r="AB10" s="8">
        <f t="shared" si="4"/>
        <v>1.5716177538553562</v>
      </c>
      <c r="AC10" s="8">
        <f t="shared" si="4"/>
        <v>1.5567549333783108</v>
      </c>
      <c r="AD10" s="8">
        <f t="shared" si="4"/>
        <v>1.5421436004162346</v>
      </c>
      <c r="AE10" s="8">
        <f t="shared" si="4"/>
        <v>1.5277777777777795</v>
      </c>
      <c r="AF10" s="8">
        <f t="shared" si="4"/>
        <v>1.5136516694389242</v>
      </c>
      <c r="AG10" s="8">
        <f t="shared" si="4"/>
        <v>1.4997596539016196</v>
      </c>
      <c r="AH10" s="8">
        <f t="shared" si="4"/>
        <v>1.4860962778371125</v>
      </c>
      <c r="AI10" s="8">
        <f t="shared" si="4"/>
        <v>1.4726562500000013</v>
      </c>
    </row>
    <row r="11" spans="2:35" x14ac:dyDescent="0.45">
      <c r="B11">
        <v>25</v>
      </c>
    </row>
    <row r="12" spans="2:35" x14ac:dyDescent="0.45">
      <c r="B12">
        <v>40</v>
      </c>
    </row>
    <row r="13" spans="2:35" x14ac:dyDescent="0.45">
      <c r="B13">
        <v>40</v>
      </c>
    </row>
    <row r="14" spans="2:35" x14ac:dyDescent="0.45">
      <c r="B14">
        <v>70</v>
      </c>
    </row>
    <row r="15" spans="2:35" x14ac:dyDescent="0.45">
      <c r="B15">
        <v>40</v>
      </c>
    </row>
    <row r="16" spans="2:35" x14ac:dyDescent="0.45">
      <c r="B16">
        <v>400</v>
      </c>
    </row>
    <row r="35" spans="2:4" x14ac:dyDescent="0.45">
      <c r="B35" s="8">
        <f>C35/$C$35</f>
        <v>1</v>
      </c>
      <c r="C35">
        <v>36787</v>
      </c>
      <c r="D35" t="s">
        <v>14</v>
      </c>
    </row>
    <row r="36" spans="2:4" x14ac:dyDescent="0.45">
      <c r="B36" s="8">
        <f t="shared" ref="B36:B37" si="5">C36/$C$35</f>
        <v>0.48897708429608283</v>
      </c>
      <c r="C36">
        <v>17988</v>
      </c>
      <c r="D36" t="s">
        <v>15</v>
      </c>
    </row>
    <row r="37" spans="2:4" x14ac:dyDescent="0.45">
      <c r="B37" s="8">
        <f t="shared" si="5"/>
        <v>0.20325114850354745</v>
      </c>
      <c r="C37">
        <v>7477</v>
      </c>
      <c r="D37" t="s">
        <v>16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RadarModelUniwersytetu</vt:lpstr>
      <vt:lpstr>SSRwpływ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JPSZ</cp:lastModifiedBy>
  <dcterms:created xsi:type="dcterms:W3CDTF">2015-06-05T18:17:20Z</dcterms:created>
  <dcterms:modified xsi:type="dcterms:W3CDTF">2023-02-08T21:47:41Z</dcterms:modified>
</cp:coreProperties>
</file>