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9FBE33A6-BF10-419F-8291-8742C2ACAD10}" xr6:coauthVersionLast="47" xr6:coauthVersionMax="47" xr10:uidLastSave="{00000000-0000-0000-0000-000000000000}"/>
  <bookViews>
    <workbookView xWindow="915" yWindow="-98" windowWidth="23183" windowHeight="13695" activeTab="1" xr2:uid="{00000000-000D-0000-FFFF-FFFF00000000}"/>
  </bookViews>
  <sheets>
    <sheet name="Pivot" sheetId="3" r:id="rId1"/>
    <sheet name="RezultatyBadania" sheetId="1" r:id="rId2"/>
    <sheet name="Zakończone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O1" i="1" l="1"/>
  <c r="DB1" i="1"/>
  <c r="CR1" i="1"/>
  <c r="AX1" i="1"/>
  <c r="FO1" i="1"/>
  <c r="AF1" i="1"/>
  <c r="P1" i="1"/>
  <c r="O1" i="1"/>
  <c r="HG5" i="1" l="1"/>
  <c r="HG6" i="1"/>
  <c r="HG7" i="1"/>
  <c r="HG8" i="1"/>
  <c r="HG9" i="1"/>
  <c r="HG10" i="1"/>
  <c r="HG11" i="1"/>
  <c r="HG12" i="1"/>
  <c r="HG140" i="1"/>
  <c r="HG13" i="1"/>
  <c r="HG14" i="1"/>
  <c r="HG15" i="1"/>
  <c r="HG16" i="1"/>
  <c r="HG17" i="1"/>
  <c r="HG18" i="1"/>
  <c r="HG19" i="1"/>
  <c r="HG20" i="1"/>
  <c r="HG141" i="1"/>
  <c r="HG142" i="1"/>
  <c r="HG21" i="1"/>
  <c r="HG22" i="1"/>
  <c r="HG23" i="1"/>
  <c r="HG143" i="1"/>
  <c r="HG144" i="1"/>
  <c r="HG145" i="1"/>
  <c r="HG24" i="1"/>
  <c r="HG146" i="1"/>
  <c r="HG147" i="1"/>
  <c r="HG148" i="1"/>
  <c r="HG25" i="1"/>
  <c r="HG149" i="1"/>
  <c r="HG26" i="1"/>
  <c r="HG27" i="1"/>
  <c r="HG28" i="1"/>
  <c r="HG150" i="1"/>
  <c r="HG138" i="1"/>
  <c r="HG29" i="1"/>
  <c r="HG30" i="1"/>
  <c r="HG151" i="1"/>
  <c r="HG152" i="1"/>
  <c r="HG31" i="1"/>
  <c r="HG153" i="1"/>
  <c r="HG154" i="1"/>
  <c r="HG155" i="1"/>
  <c r="HG32" i="1"/>
  <c r="HG156" i="1"/>
  <c r="HG33" i="1"/>
  <c r="HG157" i="1"/>
  <c r="HG158" i="1"/>
  <c r="HG34" i="1"/>
  <c r="HG159" i="1"/>
  <c r="HG35" i="1"/>
  <c r="HG36" i="1"/>
  <c r="HG37" i="1"/>
  <c r="HG160" i="1"/>
  <c r="HG161" i="1"/>
  <c r="HG162" i="1"/>
  <c r="HG38" i="1"/>
  <c r="HG163" i="1"/>
  <c r="HG39" i="1"/>
  <c r="HG40" i="1"/>
  <c r="HG164" i="1"/>
  <c r="HG41" i="1"/>
  <c r="HG165" i="1"/>
  <c r="HG166" i="1"/>
  <c r="HG167" i="1"/>
  <c r="HG42" i="1"/>
  <c r="HG168" i="1"/>
  <c r="HG169" i="1"/>
  <c r="HG43" i="1"/>
  <c r="HG170" i="1"/>
  <c r="HG171" i="1"/>
  <c r="HG172" i="1"/>
  <c r="HG44" i="1"/>
  <c r="HG45" i="1"/>
  <c r="HG46" i="1"/>
  <c r="HG47" i="1"/>
  <c r="HG48" i="1"/>
  <c r="HG173" i="1"/>
  <c r="HG49" i="1"/>
  <c r="HG50" i="1"/>
  <c r="HG51" i="1"/>
  <c r="HG52" i="1"/>
  <c r="HG53" i="1"/>
  <c r="HG54" i="1"/>
  <c r="HG55" i="1"/>
  <c r="HG56" i="1"/>
  <c r="HG57" i="1"/>
  <c r="HG58" i="1"/>
  <c r="HG174" i="1"/>
  <c r="HG59" i="1"/>
  <c r="HG175" i="1"/>
  <c r="HG60" i="1"/>
  <c r="HG61" i="1"/>
  <c r="HG62" i="1"/>
  <c r="HG63" i="1"/>
  <c r="HG64" i="1"/>
  <c r="HG176" i="1"/>
  <c r="HG65" i="1"/>
  <c r="HG66" i="1"/>
  <c r="HG177" i="1"/>
  <c r="HG67" i="1"/>
  <c r="HG178" i="1"/>
  <c r="HG179" i="1"/>
  <c r="HG68" i="1"/>
  <c r="HG180" i="1"/>
  <c r="HG181" i="1"/>
  <c r="HG182" i="1"/>
  <c r="HG183" i="1"/>
  <c r="HG69" i="1"/>
  <c r="HG70" i="1"/>
  <c r="HG184" i="1"/>
  <c r="HG71" i="1"/>
  <c r="HG72" i="1"/>
  <c r="HG73" i="1"/>
  <c r="HG185" i="1"/>
  <c r="HG74" i="1"/>
  <c r="HG186" i="1"/>
  <c r="HG187" i="1"/>
  <c r="HG188" i="1"/>
  <c r="HG189" i="1"/>
  <c r="HG75" i="1"/>
  <c r="HG76" i="1"/>
  <c r="HG77" i="1"/>
  <c r="HG78" i="1"/>
  <c r="HG79" i="1"/>
  <c r="HG80" i="1"/>
  <c r="HG81" i="1"/>
  <c r="HG82" i="1"/>
  <c r="HG83" i="1"/>
  <c r="HG84" i="1"/>
  <c r="HG190" i="1"/>
  <c r="HG85" i="1"/>
  <c r="HG191" i="1"/>
  <c r="HG86" i="1"/>
  <c r="HG192" i="1"/>
  <c r="HG87" i="1"/>
  <c r="HG193" i="1"/>
  <c r="HG88" i="1"/>
  <c r="HG194" i="1"/>
  <c r="HG89" i="1"/>
  <c r="HG195" i="1"/>
  <c r="HG196" i="1"/>
  <c r="HG197" i="1"/>
  <c r="HG90" i="1"/>
  <c r="HG198" i="1"/>
  <c r="HG199" i="1"/>
  <c r="HG200" i="1"/>
  <c r="HG91" i="1"/>
  <c r="HG201" i="1"/>
  <c r="HG202" i="1"/>
  <c r="HG203" i="1"/>
  <c r="HG92" i="1"/>
  <c r="HG93" i="1"/>
  <c r="HG204" i="1"/>
  <c r="HG94" i="1"/>
  <c r="HG205" i="1"/>
  <c r="HG95" i="1"/>
  <c r="HG96" i="1"/>
  <c r="HG206" i="1"/>
  <c r="HG207" i="1"/>
  <c r="HG97" i="1"/>
  <c r="HG208" i="1"/>
  <c r="HG98" i="1"/>
  <c r="HG99" i="1"/>
  <c r="HG209" i="1"/>
  <c r="HG100" i="1"/>
  <c r="HG139" i="1"/>
  <c r="HG101" i="1"/>
  <c r="HG210" i="1"/>
  <c r="HG102" i="1"/>
  <c r="HG211" i="1"/>
  <c r="HG212" i="1"/>
  <c r="HG213" i="1"/>
  <c r="HG103" i="1"/>
  <c r="HG214" i="1"/>
  <c r="HG215" i="1"/>
  <c r="HG104" i="1"/>
  <c r="HG105" i="1"/>
  <c r="HG216" i="1"/>
  <c r="HG106" i="1"/>
  <c r="HG107" i="1"/>
  <c r="HG108" i="1"/>
  <c r="HG109" i="1"/>
  <c r="HG217" i="1"/>
  <c r="HG218" i="1"/>
  <c r="HG110" i="1"/>
  <c r="HG111" i="1"/>
  <c r="HG112" i="1"/>
  <c r="HG219" i="1"/>
  <c r="HG113" i="1"/>
  <c r="HG220" i="1"/>
  <c r="HG114" i="1"/>
  <c r="HG221" i="1"/>
  <c r="HG115" i="1"/>
  <c r="HG116" i="1"/>
  <c r="HG222" i="1"/>
  <c r="HG117" i="1"/>
  <c r="HG223" i="1"/>
  <c r="HG224" i="1"/>
  <c r="HG225" i="1"/>
  <c r="HG226" i="1"/>
  <c r="HG227" i="1"/>
  <c r="HG228" i="1"/>
  <c r="HG118" i="1"/>
  <c r="HG229" i="1"/>
  <c r="HG230" i="1"/>
  <c r="HG231" i="1"/>
  <c r="HG232" i="1"/>
  <c r="HG233" i="1"/>
  <c r="HG119" i="1"/>
  <c r="HG120" i="1"/>
  <c r="HG234" i="1"/>
  <c r="HG121" i="1"/>
  <c r="HG122" i="1"/>
  <c r="HG235" i="1"/>
  <c r="HG123" i="1"/>
  <c r="HG124" i="1"/>
  <c r="HG236" i="1"/>
  <c r="HG125" i="1"/>
  <c r="HG237" i="1"/>
  <c r="HG238" i="1"/>
  <c r="HG126" i="1"/>
  <c r="HG239" i="1"/>
  <c r="HG240" i="1"/>
  <c r="HG241" i="1"/>
  <c r="HG127" i="1"/>
  <c r="HG242" i="1"/>
  <c r="HG243" i="1"/>
  <c r="HG244" i="1"/>
  <c r="HG128" i="1"/>
  <c r="HG245" i="1"/>
  <c r="HG129" i="1"/>
  <c r="HG130" i="1"/>
  <c r="HG131" i="1"/>
  <c r="HG132" i="1"/>
  <c r="HG246" i="1"/>
  <c r="HG133" i="1"/>
  <c r="HG247" i="1"/>
  <c r="HG248" i="1"/>
  <c r="HG249" i="1"/>
  <c r="HG250" i="1"/>
  <c r="HG134" i="1"/>
  <c r="HG251" i="1"/>
  <c r="HG135" i="1"/>
  <c r="HG136" i="1"/>
  <c r="HG252" i="1"/>
  <c r="HG137" i="1"/>
  <c r="HG253" i="1"/>
  <c r="HG254" i="1"/>
  <c r="HG255" i="1"/>
  <c r="HG256" i="1"/>
  <c r="HG257" i="1"/>
  <c r="HG258" i="1"/>
  <c r="HG259" i="1"/>
  <c r="HG260" i="1"/>
  <c r="A5" i="1"/>
  <c r="A6" i="1"/>
  <c r="A7" i="1"/>
  <c r="A8" i="1"/>
  <c r="A9" i="1"/>
  <c r="A10" i="1"/>
  <c r="A11" i="1"/>
  <c r="A12" i="1"/>
  <c r="A140" i="1"/>
  <c r="A13" i="1"/>
  <c r="A14" i="1"/>
  <c r="A15" i="1"/>
  <c r="A16" i="1"/>
  <c r="A17" i="1"/>
  <c r="A18" i="1"/>
  <c r="A19" i="1"/>
  <c r="A20" i="1"/>
  <c r="A141" i="1"/>
  <c r="A142" i="1"/>
  <c r="A21" i="1"/>
  <c r="A22" i="1"/>
  <c r="A23" i="1"/>
  <c r="A143" i="1"/>
  <c r="A144" i="1"/>
  <c r="A145" i="1"/>
  <c r="A24" i="1"/>
  <c r="A146" i="1"/>
  <c r="A147" i="1"/>
  <c r="A148" i="1"/>
  <c r="A25" i="1"/>
  <c r="A149" i="1"/>
  <c r="A26" i="1"/>
  <c r="A27" i="1"/>
  <c r="A28" i="1"/>
  <c r="A150" i="1"/>
  <c r="A138" i="1"/>
  <c r="A29" i="1"/>
  <c r="A30" i="1"/>
  <c r="A151" i="1"/>
  <c r="A152" i="1"/>
  <c r="A31" i="1"/>
  <c r="A153" i="1"/>
  <c r="A154" i="1"/>
  <c r="A155" i="1"/>
  <c r="A32" i="1"/>
  <c r="A156" i="1"/>
  <c r="A33" i="1"/>
  <c r="A157" i="1"/>
  <c r="A158" i="1"/>
  <c r="A34" i="1"/>
  <c r="A159" i="1"/>
  <c r="A35" i="1"/>
  <c r="A36" i="1"/>
  <c r="A37" i="1"/>
  <c r="A160" i="1"/>
  <c r="A161" i="1"/>
  <c r="A162" i="1"/>
  <c r="A38" i="1"/>
  <c r="A163" i="1"/>
  <c r="A39" i="1"/>
  <c r="A40" i="1"/>
  <c r="A164" i="1"/>
  <c r="A41" i="1"/>
  <c r="A165" i="1"/>
  <c r="A166" i="1"/>
  <c r="A167" i="1"/>
  <c r="A42" i="1"/>
  <c r="A168" i="1"/>
  <c r="A169" i="1"/>
  <c r="A43" i="1"/>
  <c r="A170" i="1"/>
  <c r="A171" i="1"/>
  <c r="A172" i="1"/>
  <c r="A44" i="1"/>
  <c r="A45" i="1"/>
  <c r="A46" i="1"/>
  <c r="A47" i="1"/>
  <c r="A48" i="1"/>
  <c r="A173" i="1"/>
  <c r="A49" i="1"/>
  <c r="A50" i="1"/>
  <c r="A51" i="1"/>
  <c r="A52" i="1"/>
  <c r="A53" i="1"/>
  <c r="A54" i="1"/>
  <c r="A55" i="1"/>
  <c r="A56" i="1"/>
  <c r="A57" i="1"/>
  <c r="A58" i="1"/>
  <c r="A174" i="1"/>
  <c r="A59" i="1"/>
  <c r="A175" i="1"/>
  <c r="A60" i="1"/>
  <c r="A61" i="1"/>
  <c r="A62" i="1"/>
  <c r="A63" i="1"/>
  <c r="A64" i="1"/>
  <c r="A176" i="1"/>
  <c r="A65" i="1"/>
  <c r="A66" i="1"/>
  <c r="A177" i="1"/>
  <c r="A67" i="1"/>
  <c r="A178" i="1"/>
  <c r="A179" i="1"/>
  <c r="A68" i="1"/>
  <c r="A180" i="1"/>
  <c r="A181" i="1"/>
  <c r="A182" i="1"/>
  <c r="A183" i="1"/>
  <c r="A69" i="1"/>
  <c r="A70" i="1"/>
  <c r="A184" i="1"/>
  <c r="A71" i="1"/>
  <c r="A72" i="1"/>
  <c r="A73" i="1"/>
  <c r="A185" i="1"/>
  <c r="A74" i="1"/>
  <c r="A186" i="1"/>
  <c r="A187" i="1"/>
  <c r="A188" i="1"/>
  <c r="A189" i="1"/>
  <c r="A75" i="1"/>
  <c r="A76" i="1"/>
  <c r="A77" i="1"/>
  <c r="A78" i="1"/>
  <c r="A79" i="1"/>
  <c r="A80" i="1"/>
  <c r="A81" i="1"/>
  <c r="A82" i="1"/>
  <c r="A83" i="1"/>
  <c r="A84" i="1"/>
  <c r="A190" i="1"/>
  <c r="A85" i="1"/>
  <c r="A191" i="1"/>
  <c r="A86" i="1"/>
  <c r="A192" i="1"/>
  <c r="A87" i="1"/>
  <c r="A193" i="1"/>
  <c r="A88" i="1"/>
  <c r="A194" i="1"/>
  <c r="A89" i="1"/>
  <c r="A195" i="1"/>
  <c r="A196" i="1"/>
  <c r="A197" i="1"/>
  <c r="A90" i="1"/>
  <c r="A198" i="1"/>
  <c r="A199" i="1"/>
  <c r="A200" i="1"/>
  <c r="A91" i="1"/>
  <c r="A201" i="1"/>
  <c r="A202" i="1"/>
  <c r="A203" i="1"/>
  <c r="A92" i="1"/>
  <c r="A93" i="1"/>
  <c r="A204" i="1"/>
  <c r="A94" i="1"/>
  <c r="A205" i="1"/>
  <c r="A95" i="1"/>
  <c r="A96" i="1"/>
  <c r="A206" i="1"/>
  <c r="A207" i="1"/>
  <c r="A97" i="1"/>
  <c r="A208" i="1"/>
  <c r="A98" i="1"/>
  <c r="A99" i="1"/>
  <c r="A209" i="1"/>
  <c r="A100" i="1"/>
  <c r="A139" i="1"/>
  <c r="A101" i="1"/>
  <c r="A210" i="1"/>
  <c r="A102" i="1"/>
  <c r="A211" i="1"/>
  <c r="A212" i="1"/>
  <c r="A213" i="1"/>
  <c r="A103" i="1"/>
  <c r="A214" i="1"/>
  <c r="A215" i="1"/>
  <c r="A104" i="1"/>
  <c r="A105" i="1"/>
  <c r="A216" i="1"/>
  <c r="A106" i="1"/>
  <c r="A107" i="1"/>
  <c r="A108" i="1"/>
  <c r="A109" i="1"/>
  <c r="A217" i="1"/>
  <c r="A218" i="1"/>
  <c r="A110" i="1"/>
  <c r="A111" i="1"/>
  <c r="A112" i="1"/>
  <c r="A219" i="1"/>
  <c r="A113" i="1"/>
  <c r="A220" i="1"/>
  <c r="A114" i="1"/>
  <c r="A221" i="1"/>
  <c r="A115" i="1"/>
  <c r="A116" i="1"/>
  <c r="A222" i="1"/>
  <c r="A117" i="1"/>
  <c r="A223" i="1"/>
  <c r="A224" i="1"/>
  <c r="A225" i="1"/>
  <c r="A226" i="1"/>
  <c r="A227" i="1"/>
  <c r="A228" i="1"/>
  <c r="A118" i="1"/>
  <c r="A229" i="1"/>
  <c r="A230" i="1"/>
  <c r="A231" i="1"/>
  <c r="A232" i="1"/>
  <c r="A233" i="1"/>
  <c r="A119" i="1"/>
  <c r="A120" i="1"/>
  <c r="A234" i="1"/>
  <c r="A121" i="1"/>
  <c r="A122" i="1"/>
  <c r="A235" i="1"/>
  <c r="A123" i="1"/>
  <c r="A124" i="1"/>
  <c r="A236" i="1"/>
  <c r="A125" i="1"/>
  <c r="A237" i="1"/>
  <c r="A238" i="1"/>
  <c r="A126" i="1"/>
  <c r="A239" i="1"/>
  <c r="A240" i="1"/>
  <c r="A241" i="1"/>
  <c r="A127" i="1"/>
  <c r="A242" i="1"/>
  <c r="A243" i="1"/>
  <c r="A244" i="1"/>
  <c r="A128" i="1"/>
  <c r="A245" i="1"/>
  <c r="A129" i="1"/>
  <c r="A130" i="1"/>
  <c r="A131" i="1"/>
  <c r="A132" i="1"/>
  <c r="A246" i="1"/>
  <c r="A133" i="1"/>
  <c r="A247" i="1"/>
  <c r="A248" i="1"/>
  <c r="A249" i="1"/>
  <c r="A250" i="1"/>
  <c r="A134" i="1"/>
  <c r="A251" i="1"/>
  <c r="A135" i="1"/>
  <c r="A136" i="1"/>
  <c r="A252" i="1"/>
  <c r="A137" i="1"/>
  <c r="A253" i="1"/>
  <c r="A254" i="1"/>
  <c r="A255" i="1"/>
  <c r="A256" i="1"/>
  <c r="A257" i="1"/>
  <c r="A258" i="1"/>
  <c r="A259" i="1"/>
  <c r="A26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C2" i="1"/>
</calcChain>
</file>

<file path=xl/sharedStrings.xml><?xml version="1.0" encoding="utf-8"?>
<sst xmlns="http://schemas.openxmlformats.org/spreadsheetml/2006/main" count="13073" uniqueCount="2296">
  <si>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</si>
  <si>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</si>
  <si>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</si>
  <si>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</si>
  <si>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</si>
  <si>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</si>
  <si>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</si>
  <si>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</si>
  <si>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</si>
  <si>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</si>
  <si>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</si>
  <si>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</si>
  <si>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</si>
  <si>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</si>
  <si>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</si>
  <si>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</si>
  <si>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</si>
  <si>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</si>
  <si>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</si>
  <si>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</si>
  <si>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</si>
  <si>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</si>
  <si>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</si>
  <si>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</si>
  <si>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</si>
  <si>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</si>
  <si>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</si>
  <si>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</si>
  <si>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</si>
  <si>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</si>
  <si>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</si>
  <si>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</si>
  <si>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</si>
  <si>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</si>
  <si>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</si>
  <si>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</si>
  <si>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</si>
  <si>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</si>
  <si>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</si>
  <si>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</si>
  <si>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</si>
  <si>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</si>
  <si>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</si>
  <si>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</si>
  <si>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</si>
  <si>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</si>
  <si>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</si>
  <si>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</si>
  <si>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</si>
  <si>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</si>
  <si>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</si>
  <si>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</si>
  <si>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</si>
  <si>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</si>
  <si>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</si>
  <si>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</si>
  <si>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</si>
  <si>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</si>
  <si>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</si>
  <si>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</si>
  <si>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</si>
  <si>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</si>
  <si>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</si>
  <si>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</si>
  <si>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</si>
  <si>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</si>
  <si>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</si>
  <si>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</si>
  <si>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</si>
  <si>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</si>
  <si>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</si>
  <si>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</si>
  <si>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</si>
  <si>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</si>
  <si>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</si>
  <si>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</si>
  <si>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</si>
  <si>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</si>
  <si>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</si>
  <si>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</si>
  <si>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</si>
  <si>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</si>
  <si>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</si>
  <si>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</si>
  <si>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</si>
  <si>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</si>
  <si>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</si>
  <si>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</si>
  <si>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</si>
  <si>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</si>
  <si>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</si>
  <si>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</si>
  <si>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</si>
  <si>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</si>
  <si>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</si>
  <si>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</si>
  <si>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</si>
  <si>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</si>
  <si>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</si>
  <si>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</si>
  <si>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</si>
  <si>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</si>
  <si>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</si>
  <si>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</si>
  <si>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</si>
  <si>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</si>
  <si>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</si>
  <si>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</si>
  <si>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</si>
  <si>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</si>
  <si>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</si>
  <si>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</si>
  <si>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</si>
  <si>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</si>
  <si>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</si>
  <si>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</si>
  <si>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</si>
  <si>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</si>
  <si>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</si>
  <si>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</si>
  <si>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</si>
  <si>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</si>
  <si>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</si>
  <si>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</si>
  <si>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</si>
  <si>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</si>
  <si>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</si>
  <si>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</si>
  <si>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</si>
  <si>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</si>
  <si>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</si>
  <si>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</si>
  <si>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</si>
  <si>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</si>
  <si>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</si>
  <si>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</si>
  <si>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</si>
  <si>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</si>
  <si>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</si>
  <si>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</si>
  <si>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</si>
  <si>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</si>
  <si>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</si>
  <si>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</si>
  <si>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</si>
  <si>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</si>
  <si>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</si>
  <si>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</si>
  <si>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</si>
  <si>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</si>
  <si>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</si>
  <si>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</si>
  <si>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</si>
  <si>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</si>
  <si>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</si>
  <si>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</si>
  <si>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</si>
  <si>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</si>
  <si>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</si>
  <si>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</si>
  <si>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</si>
  <si>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</si>
  <si>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</si>
  <si>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</si>
  <si>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</si>
  <si>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</si>
  <si>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</si>
  <si>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</si>
  <si>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</si>
  <si>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</si>
  <si>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</si>
  <si>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</si>
  <si>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</si>
  <si>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</si>
  <si>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</si>
  <si>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</si>
  <si>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</si>
  <si>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</si>
  <si>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</si>
  <si>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</si>
  <si>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</si>
  <si>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</si>
  <si>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</si>
  <si>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</si>
  <si>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</si>
  <si>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</si>
  <si>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</si>
  <si>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</si>
  <si>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</si>
  <si>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</si>
  <si>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</si>
  <si>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</si>
  <si>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</si>
  <si>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</si>
  <si>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</si>
  <si>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</si>
  <si>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</si>
  <si>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</si>
  <si>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</si>
  <si>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</si>
  <si>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</si>
  <si>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</si>
  <si>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</si>
  <si>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</si>
  <si>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</si>
  <si>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</si>
  <si>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</si>
  <si>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</si>
  <si>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</si>
  <si>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</si>
  <si>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</si>
  <si>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</si>
  <si>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</si>
  <si>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</si>
  <si>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</si>
  <si>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</si>
  <si>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</si>
  <si>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</si>
  <si>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</si>
  <si>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</si>
  <si>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</si>
  <si>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</si>
  <si>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</si>
  <si>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</si>
  <si>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</si>
  <si>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</si>
  <si>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</si>
  <si>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</si>
  <si>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</si>
  <si>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</si>
  <si>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</si>
  <si>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</si>
  <si>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</si>
  <si>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</si>
  <si>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</si>
  <si>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</si>
  <si>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</si>
  <si>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</si>
  <si>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</si>
  <si>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</si>
  <si>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</si>
  <si>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</si>
  <si>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</si>
  <si>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</si>
  <si>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</si>
  <si>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</si>
  <si>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</si>
  <si>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</si>
  <si>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</si>
  <si>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</si>
  <si>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</si>
  <si>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</si>
  <si>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</si>
  <si>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</si>
  <si>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</si>
  <si>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</si>
  <si>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</si>
  <si>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</si>
  <si>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</si>
  <si>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</si>
  <si>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</si>
  <si>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</si>
  <si>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</si>
  <si>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</si>
  <si>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</si>
  <si>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</si>
  <si>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</si>
  <si>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</si>
  <si>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</si>
  <si>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</si>
  <si>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</si>
  <si>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</si>
  <si>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</si>
  <si>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</si>
  <si>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</si>
  <si>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</si>
  <si>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</si>
  <si>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</si>
  <si>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</si>
  <si>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</si>
  <si>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</si>
  <si>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</si>
  <si>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</si>
  <si>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</si>
  <si>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</si>
  <si>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</si>
  <si>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</si>
  <si>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</si>
  <si>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</si>
  <si>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</si>
  <si>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</si>
  <si>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</si>
  <si>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</si>
  <si>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</si>
  <si>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</si>
  <si>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</si>
  <si>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</si>
  <si>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</si>
  <si>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</si>
  <si>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</si>
  <si>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</si>
  <si>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</si>
  <si>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</si>
  <si>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</si>
  <si>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</si>
  <si>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</si>
  <si>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</si>
  <si>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</si>
  <si>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</si>
  <si>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</si>
  <si>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</si>
  <si>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</si>
  <si>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</si>
  <si>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</si>
  <si>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</si>
  <si>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</si>
  <si>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</si>
  <si>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</si>
  <si>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</si>
  <si>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</si>
  <si>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</si>
  <si>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</si>
  <si>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</si>
  <si>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</si>
  <si>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</si>
  <si>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</si>
  <si>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</si>
  <si>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</si>
  <si>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</si>
  <si>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</si>
  <si>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</si>
  <si>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</si>
  <si>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</si>
  <si>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</si>
  <si>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</si>
  <si>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</si>
  <si>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</si>
  <si>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</si>
  <si>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</si>
  <si>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</si>
  <si>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</si>
  <si>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</si>
  <si>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</si>
  <si>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</si>
  <si>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</si>
  <si>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</si>
  <si>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</si>
  <si>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</si>
  <si>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</si>
  <si>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</si>
  <si>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</si>
  <si>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</si>
  <si>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</si>
  <si>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</si>
  <si>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</si>
  <si>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</si>
  <si>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</si>
  <si>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</si>
  <si>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</si>
  <si>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</si>
  <si>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</si>
  <si>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</si>
  <si>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</si>
  <si>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</si>
  <si>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</si>
  <si>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</si>
  <si>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</si>
  <si>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</si>
  <si>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</si>
  <si>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</si>
  <si>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</si>
  <si>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</si>
  <si>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</si>
  <si>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</si>
  <si>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</si>
  <si>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</si>
  <si>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</si>
  <si>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</si>
  <si>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</si>
  <si>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</si>
  <si>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</si>
  <si>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</si>
  <si>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</si>
  <si>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</si>
  <si>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</si>
  <si>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</si>
  <si>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</si>
  <si>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</si>
  <si>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</si>
  <si>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</si>
  <si>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</si>
  <si>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</si>
  <si>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</si>
  <si>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</si>
  <si>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</si>
  <si>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</si>
  <si>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</si>
  <si>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</si>
  <si>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</si>
  <si>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</si>
  <si>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</si>
  <si>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</si>
  <si>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</si>
  <si>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</si>
  <si>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</si>
  <si>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</si>
  <si>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</si>
  <si>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</si>
  <si>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</si>
  <si>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</si>
  <si>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</si>
  <si>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</si>
  <si>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</si>
  <si>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</si>
  <si>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</si>
  <si>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</si>
  <si>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</si>
  <si>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</si>
  <si>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</si>
  <si>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</si>
  <si>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</si>
  <si>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</si>
  <si>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</si>
  <si>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</si>
  <si>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</si>
  <si>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</si>
  <si>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</si>
  <si>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</si>
  <si>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</si>
  <si>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</si>
  <si>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</si>
  <si>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</si>
  <si>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</si>
  <si>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</si>
  <si>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</si>
  <si>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</si>
  <si>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</si>
  <si>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</si>
  <si>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</si>
  <si>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</si>
  <si>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</si>
  <si>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</si>
  <si>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</si>
  <si>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</si>
  <si>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</si>
  <si>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</si>
  <si>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</si>
  <si>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</si>
  <si>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</si>
  <si>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</si>
  <si>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</si>
  <si>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</si>
  <si>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</si>
  <si>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</si>
  <si>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</si>
  <si>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</si>
  <si>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</si>
  <si>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</si>
  <si>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</si>
  <si>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</si>
  <si>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</si>
  <si>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</si>
  <si>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</si>
  <si>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</si>
  <si>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</si>
  <si>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</si>
  <si>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</si>
  <si>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</si>
  <si>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</si>
  <si>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</si>
  <si>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</si>
  <si>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</si>
  <si>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</si>
  <si>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</si>
  <si>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</si>
  <si>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</si>
  <si>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</si>
  <si>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</si>
  <si>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</si>
  <si>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</si>
  <si>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</si>
  <si>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</si>
  <si>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</si>
  <si>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</si>
  <si>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</si>
  <si>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</si>
  <si>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</si>
  <si>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</si>
  <si>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</si>
  <si>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</si>
  <si>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</si>
  <si>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</si>
  <si>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</si>
  <si>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</si>
  <si>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</si>
  <si>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</si>
  <si>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</si>
  <si>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</si>
  <si>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</si>
  <si>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</si>
  <si>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</si>
  <si>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</si>
  <si>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</si>
  <si>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</si>
  <si>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</si>
  <si>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</si>
  <si>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</si>
  <si>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</si>
  <si>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</si>
  <si>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</si>
  <si>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</si>
  <si>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</si>
  <si>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</si>
  <si>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</si>
  <si>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</si>
  <si>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</si>
  <si>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</si>
  <si>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</si>
  <si>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</si>
  <si>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</si>
  <si>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</si>
  <si>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</si>
  <si>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</si>
  <si>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</si>
  <si>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</si>
  <si>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</si>
  <si>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</si>
  <si>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</si>
  <si>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</si>
  <si>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</si>
  <si>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</si>
  <si>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</si>
  <si>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</si>
  <si>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</si>
  <si>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</si>
  <si>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</si>
  <si>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</si>
  <si>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</si>
  <si>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</si>
  <si>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</si>
  <si>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</si>
  <si>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</si>
  <si>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</si>
  <si>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</si>
  <si>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</si>
  <si>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</si>
  <si>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</si>
  <si>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</si>
  <si>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</si>
  <si>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</si>
  <si>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</si>
  <si>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</si>
  <si>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</si>
  <si>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</si>
  <si>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</si>
  <si>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</si>
  <si>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</si>
  <si>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</si>
  <si>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</si>
  <si>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</si>
  <si>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</si>
  <si>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</si>
  <si>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</si>
  <si>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</si>
  <si>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</si>
  <si>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</si>
  <si>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</si>
  <si>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</si>
  <si>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</si>
  <si>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</si>
  <si>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</si>
  <si>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</si>
  <si>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</si>
  <si>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</si>
  <si>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</si>
  <si>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</si>
  <si>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</si>
  <si>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</si>
  <si>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</si>
  <si>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</si>
  <si>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</si>
  <si>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</si>
  <si>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</si>
  <si>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</si>
  <si>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</si>
  <si>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</si>
  <si>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</si>
  <si>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</si>
  <si>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</si>
  <si>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</si>
  <si>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</si>
  <si>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</si>
  <si>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</si>
  <si>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</si>
  <si>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</si>
  <si>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</si>
  <si>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</si>
  <si>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</si>
  <si>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</si>
  <si>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</si>
  <si>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</si>
  <si>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</si>
  <si>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</si>
  <si>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</si>
  <si>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</si>
  <si>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</si>
  <si>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</si>
  <si>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</si>
  <si>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</si>
  <si>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</si>
  <si>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</si>
  <si>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</si>
  <si>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</si>
  <si>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</si>
  <si>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</si>
  <si>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</si>
  <si>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</si>
  <si>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</si>
  <si>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</si>
  <si>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</si>
  <si>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</si>
  <si>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</si>
  <si>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</si>
  <si>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</si>
  <si>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</si>
  <si>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</si>
  <si>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</si>
  <si>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</si>
  <si>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</si>
  <si>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</si>
  <si>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</si>
  <si>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</si>
  <si>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</si>
  <si>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</si>
  <si>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</si>
  <si>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</si>
  <si>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</si>
  <si>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</si>
  <si>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</si>
  <si>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</si>
  <si>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</si>
  <si>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</si>
  <si>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</si>
  <si>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</si>
  <si>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</si>
  <si>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</si>
  <si>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</si>
  <si>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</si>
  <si>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</si>
  <si>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</si>
  <si>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</si>
  <si>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</si>
  <si>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</si>
  <si>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</si>
  <si>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</si>
  <si>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</si>
  <si>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</si>
  <si>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</si>
  <si>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</si>
  <si>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</si>
  <si>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</si>
  <si>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</si>
  <si>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</si>
  <si>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</si>
  <si>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</si>
  <si>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</si>
  <si>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</si>
  <si>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</si>
  <si>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</si>
  <si>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</si>
  <si>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</si>
  <si>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</si>
  <si>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</si>
  <si>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</si>
  <si>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</si>
  <si>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</si>
  <si>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</si>
  <si>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</si>
  <si>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</si>
  <si>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</si>
  <si>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</si>
  <si>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</si>
  <si>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</si>
  <si>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</si>
  <si>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</si>
  <si>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</si>
  <si>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</si>
  <si>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</si>
  <si>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</si>
  <si>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</si>
  <si>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</si>
  <si>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</si>
  <si>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</si>
  <si>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</si>
  <si>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</si>
  <si>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</si>
  <si>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</si>
  <si>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</si>
  <si>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</si>
  <si>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</si>
  <si>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</si>
  <si>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</si>
  <si>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</si>
  <si>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</si>
  <si>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</si>
  <si>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</si>
  <si>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</si>
  <si>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</si>
  <si>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</si>
  <si>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</si>
  <si>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</si>
  <si>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</si>
  <si>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</si>
  <si>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</si>
  <si>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</si>
  <si>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</si>
  <si>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</si>
  <si>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</si>
  <si>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</si>
  <si>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</si>
  <si>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</si>
  <si>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</si>
  <si>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</si>
  <si>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</si>
  <si>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</si>
  <si>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</si>
  <si>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</si>
  <si>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</si>
  <si>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</si>
  <si>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</si>
  <si>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</si>
  <si>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</si>
  <si>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</si>
  <si>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</si>
  <si>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</si>
  <si>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</si>
  <si>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</si>
  <si>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</si>
  <si>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</si>
  <si>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</si>
  <si>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</si>
  <si>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</si>
  <si>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</si>
  <si>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</si>
  <si>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</si>
  <si>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</si>
  <si>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</si>
  <si>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</si>
  <si>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</si>
  <si>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</si>
  <si>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</si>
  <si>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</si>
  <si>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</si>
  <si>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</si>
  <si>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</si>
  <si>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</si>
  <si>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</si>
  <si>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</si>
  <si>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</si>
  <si>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</si>
  <si>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</si>
  <si>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</si>
  <si>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</si>
  <si>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</si>
  <si>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</si>
  <si>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</si>
  <si>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</si>
  <si>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</si>
  <si>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</si>
  <si>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</si>
  <si>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</si>
  <si>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</si>
  <si>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</si>
  <si>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</si>
  <si>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</si>
  <si>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</si>
  <si>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</si>
  <si>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</si>
  <si>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</si>
  <si>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</si>
  <si>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</si>
  <si>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</si>
  <si>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</si>
  <si>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</si>
  <si>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</si>
  <si>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</si>
  <si>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</si>
  <si>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</si>
  <si>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</si>
  <si>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</si>
  <si>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</si>
  <si>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</si>
  <si>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</si>
  <si>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</si>
  <si>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</si>
  <si>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</si>
  <si>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</si>
  <si>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</si>
  <si>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</si>
  <si>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</si>
  <si>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</si>
  <si>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</si>
  <si>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</si>
  <si>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</si>
  <si>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</si>
  <si>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</si>
  <si>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</si>
  <si>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</si>
  <si>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</si>
  <si>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</si>
  <si>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</si>
  <si>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</si>
  <si>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</si>
  <si>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</si>
  <si>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</si>
  <si>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</si>
  <si>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</si>
  <si>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</si>
  <si>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</si>
  <si>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</si>
  <si>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</si>
  <si>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</si>
  <si>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</si>
  <si>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</si>
  <si>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</si>
  <si>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</si>
  <si>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</si>
  <si>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</si>
  <si>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</si>
  <si>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</si>
  <si>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</si>
  <si>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</si>
  <si>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</si>
  <si>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</si>
  <si>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</si>
  <si>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</si>
  <si>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</si>
  <si>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</si>
  <si>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</si>
  <si>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</si>
  <si>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</si>
  <si>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</si>
  <si>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</si>
  <si>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</si>
  <si>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</si>
  <si>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</si>
  <si>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</si>
  <si>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</si>
  <si>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</si>
  <si>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</si>
  <si>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</si>
  <si>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</si>
  <si>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</si>
  <si>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</si>
  <si>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</si>
  <si>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</si>
  <si>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</si>
  <si>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</si>
  <si>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</si>
  <si>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</si>
  <si>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</si>
  <si>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</si>
  <si>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</si>
  <si>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</si>
  <si>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</si>
  <si>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</si>
  <si>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</si>
  <si>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</si>
  <si>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</si>
  <si>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</si>
  <si>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</si>
  <si>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</si>
  <si>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</si>
  <si>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</si>
  <si>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</si>
  <si>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</si>
  <si>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</si>
  <si>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</si>
  <si>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</si>
  <si>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</si>
  <si>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</si>
  <si>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</si>
  <si>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</si>
  <si>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</si>
  <si>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</si>
  <si>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</si>
  <si>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</si>
  <si>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</si>
  <si>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</si>
  <si>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</si>
  <si>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</si>
  <si>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</si>
  <si>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</si>
  <si>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</si>
  <si>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</si>
  <si>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</si>
  <si>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</si>
  <si>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</si>
  <si>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</si>
  <si>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</si>
  <si>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</si>
  <si>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</si>
  <si>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</si>
  <si>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</si>
  <si>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</si>
  <si>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</si>
  <si>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</si>
  <si>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</si>
  <si>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</si>
  <si>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</si>
  <si>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</si>
  <si>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</si>
  <si>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</si>
  <si>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</si>
  <si>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</si>
  <si>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</si>
  <si>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</si>
  <si>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</si>
  <si>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</si>
  <si>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</si>
  <si>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</si>
  <si>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</si>
  <si>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</si>
  <si>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</si>
  <si>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</si>
  <si>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</si>
  <si>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</si>
  <si>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</si>
  <si>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</si>
  <si>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</si>
  <si>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</si>
  <si>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</si>
  <si>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</si>
  <si>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</si>
  <si>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</si>
  <si>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</si>
  <si>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</si>
  <si>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</si>
  <si>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</si>
  <si>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</si>
  <si>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</si>
  <si>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</si>
  <si>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</si>
  <si>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</si>
  <si>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</si>
  <si>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</si>
  <si>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</si>
  <si>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</si>
  <si>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</si>
  <si>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</si>
  <si>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</si>
  <si>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</si>
  <si>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</si>
  <si>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</si>
  <si>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</si>
  <si>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</si>
  <si>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</si>
  <si>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</si>
  <si>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</si>
  <si>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</si>
  <si>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</si>
  <si>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</si>
  <si>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</si>
  <si>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</si>
  <si>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</si>
  <si>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</si>
  <si>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</si>
  <si>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</si>
  <si>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</si>
  <si>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</si>
  <si>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</si>
  <si>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</si>
  <si>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</si>
  <si>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</si>
  <si>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</si>
  <si>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</si>
  <si>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</si>
  <si>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</si>
  <si>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</si>
  <si>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</si>
  <si>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</si>
  <si>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</si>
  <si>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</si>
  <si>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</si>
  <si>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</si>
  <si>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</si>
  <si>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</si>
  <si>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</si>
  <si>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</si>
  <si>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</si>
  <si>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</si>
  <si>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</si>
  <si>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</si>
  <si>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</si>
  <si>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</si>
  <si>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</si>
  <si>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</si>
  <si>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</si>
  <si>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</si>
  <si>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</si>
  <si>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</si>
  <si>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</si>
  <si>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</si>
  <si>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</si>
  <si>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</si>
  <si>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</si>
  <si>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</si>
  <si>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</si>
  <si>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</si>
  <si>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</si>
  <si>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</si>
  <si>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</si>
  <si>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</si>
  <si>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</si>
  <si>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</si>
  <si>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</si>
  <si>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</si>
  <si>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</si>
  <si>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</si>
  <si>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</si>
  <si>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</si>
  <si>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</si>
  <si>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</si>
  <si>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</si>
  <si>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</si>
  <si>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</si>
  <si>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</si>
  <si>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</si>
  <si>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</si>
  <si>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</si>
  <si>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</si>
  <si>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</si>
  <si>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</si>
  <si>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</si>
  <si>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</si>
  <si>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</si>
  <si>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</si>
  <si>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</si>
  <si>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</si>
  <si>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</si>
  <si>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</si>
  <si>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</si>
  <si>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</si>
  <si>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</si>
  <si>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</si>
  <si>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</si>
  <si>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</si>
  <si>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</si>
  <si>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</si>
  <si>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</si>
  <si>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</si>
  <si>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</si>
  <si>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</si>
  <si>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</si>
  <si>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</si>
  <si>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</si>
  <si>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</si>
  <si>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</si>
  <si>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</si>
  <si>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</si>
  <si>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</si>
  <si>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</si>
  <si>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</si>
  <si>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</si>
  <si>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</si>
  <si>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</si>
  <si>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</si>
  <si>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</si>
  <si>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</si>
  <si>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</si>
  <si>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</si>
  <si>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</si>
  <si>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</si>
  <si>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</si>
  <si>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</si>
  <si>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</si>
  <si>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</si>
  <si>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</si>
  <si>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</si>
  <si>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</si>
  <si>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</si>
  <si>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</si>
  <si>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</si>
  <si>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</si>
  <si>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</si>
  <si>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</si>
  <si>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</si>
  <si>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</si>
  <si>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</si>
  <si>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</si>
  <si>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</si>
  <si>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</si>
  <si>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</si>
  <si>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</si>
  <si>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</si>
  <si>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</si>
  <si>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</si>
  <si>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</si>
  <si>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</si>
  <si>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</si>
  <si>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</si>
  <si>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</si>
  <si>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</si>
  <si>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</si>
  <si>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</si>
  <si>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</si>
  <si>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</si>
  <si>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</si>
  <si>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</si>
  <si>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</si>
  <si>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</si>
  <si>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</si>
  <si>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</si>
  <si>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</si>
  <si>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</si>
  <si>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</si>
  <si>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</si>
  <si>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</si>
  <si>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</si>
  <si>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</si>
  <si>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</si>
  <si>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</si>
  <si>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</si>
  <si>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</si>
  <si>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</si>
  <si>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</si>
  <si>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</si>
  <si>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</si>
  <si>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</si>
  <si>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</si>
  <si>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</si>
  <si>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</si>
  <si>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</si>
  <si>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</si>
  <si>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</si>
  <si>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</si>
  <si>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</si>
  <si>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</si>
  <si>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</si>
  <si>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</si>
  <si>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</si>
  <si>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</si>
  <si>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</si>
  <si>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</si>
  <si>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</si>
  <si>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</si>
  <si>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</si>
  <si>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</si>
  <si>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</si>
  <si>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</si>
  <si>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</si>
  <si>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</si>
  <si>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</si>
  <si>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</si>
  <si>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</si>
  <si>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</si>
  <si>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</si>
  <si>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</si>
  <si>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</si>
  <si>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</si>
  <si>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</si>
  <si>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</si>
  <si>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</si>
  <si>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</si>
  <si>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</si>
  <si>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</si>
  <si>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</si>
  <si>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</si>
  <si>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</si>
  <si>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</si>
  <si>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</si>
  <si>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</si>
  <si>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</si>
  <si>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</si>
  <si>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</si>
  <si>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</si>
  <si>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</si>
  <si>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</si>
  <si>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</si>
  <si>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</si>
  <si>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</si>
  <si>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</si>
  <si>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</si>
  <si>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</si>
  <si>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</si>
  <si>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</si>
  <si>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</si>
  <si>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</si>
  <si>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</si>
  <si>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</si>
  <si>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</si>
  <si>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</si>
  <si>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</si>
  <si>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</si>
  <si>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</si>
  <si>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</si>
  <si>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</si>
  <si>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</si>
  <si>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</si>
  <si>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</si>
  <si>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</si>
  <si>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</si>
  <si>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</si>
  <si>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</si>
  <si>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</si>
  <si>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</si>
  <si>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</si>
  <si>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</si>
  <si>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</si>
  <si>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</si>
  <si>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</si>
  <si>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</si>
  <si>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</si>
  <si>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</si>
  <si>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</si>
  <si>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</si>
  <si>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</si>
  <si>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</si>
  <si>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</si>
  <si>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</si>
  <si>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</si>
  <si>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</si>
  <si>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</si>
  <si>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</si>
  <si>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</si>
  <si>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</si>
  <si>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</si>
  <si>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</si>
  <si>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</si>
  <si>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</si>
  <si>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</si>
  <si>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</si>
  <si>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</si>
  <si>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</si>
  <si>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</si>
  <si>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</si>
  <si>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</si>
  <si>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</si>
  <si>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</si>
  <si>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</si>
  <si>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</si>
  <si>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</si>
  <si>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</si>
  <si>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</si>
  <si>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</si>
  <si>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</si>
  <si>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</si>
  <si>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</si>
  <si>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</si>
  <si>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</si>
  <si>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</si>
  <si>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</si>
  <si>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</si>
  <si>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</si>
  <si>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</si>
  <si>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</si>
  <si>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</si>
  <si>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</si>
  <si>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</si>
  <si>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</si>
  <si>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</si>
  <si>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</si>
  <si>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</si>
  <si>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</si>
  <si>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</si>
  <si>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</si>
  <si>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</si>
  <si>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</si>
  <si>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</si>
  <si>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</si>
  <si>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</si>
  <si>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</si>
  <si>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</si>
  <si>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</si>
  <si>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</si>
  <si>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</si>
  <si>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</si>
  <si>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</si>
  <si>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</si>
  <si>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</si>
  <si>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</si>
  <si>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</si>
  <si>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</si>
  <si>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</si>
  <si>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</si>
  <si>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</si>
  <si>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</si>
  <si>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</si>
  <si>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</si>
  <si>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</si>
  <si>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</si>
  <si>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</si>
  <si>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</si>
  <si>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</si>
  <si>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</si>
  <si>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</si>
  <si>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</si>
  <si>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</si>
  <si>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</si>
  <si>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</si>
  <si>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</si>
  <si>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</si>
  <si>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</si>
  <si>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</si>
  <si>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</si>
  <si>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</si>
  <si>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</si>
  <si>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</si>
  <si>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</si>
  <si>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</si>
  <si>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</si>
  <si>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</si>
  <si>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</si>
  <si>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</si>
  <si>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</si>
  <si>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</si>
  <si>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</si>
  <si>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</si>
  <si>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</si>
  <si>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</si>
  <si>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</si>
  <si>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</si>
  <si>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</si>
  <si>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</si>
  <si>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</si>
  <si>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</si>
  <si>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</si>
  <si>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</si>
  <si>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</si>
  <si>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</si>
  <si>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</si>
  <si>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</si>
  <si>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</si>
  <si>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</si>
  <si>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</si>
  <si>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</si>
  <si>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</si>
  <si>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</si>
  <si>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</si>
  <si>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</si>
  <si>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</si>
  <si>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</si>
  <si>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</si>
  <si>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</si>
  <si>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</si>
  <si>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</si>
  <si>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</si>
  <si>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</si>
  <si>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</si>
  <si>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</si>
  <si>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</si>
  <si>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</si>
  <si>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</si>
  <si>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</si>
  <si>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</si>
  <si>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</si>
  <si>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</si>
  <si>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</si>
  <si>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</si>
  <si>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</si>
  <si>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</si>
  <si>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</si>
  <si>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</si>
  <si>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</si>
  <si>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</si>
  <si>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</si>
  <si>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</si>
  <si>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</si>
  <si>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</si>
  <si>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</si>
  <si>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</si>
  <si>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</si>
  <si>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</si>
  <si>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</si>
  <si>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</si>
  <si>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</si>
  <si>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</si>
  <si>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</si>
  <si>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</si>
  <si>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</si>
  <si>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</si>
  <si>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</si>
  <si>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</si>
  <si>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</si>
  <si>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</si>
  <si>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</si>
  <si>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</si>
  <si>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</si>
  <si>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</si>
  <si>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</si>
  <si>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</si>
  <si>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</si>
  <si>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</si>
  <si>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</si>
  <si>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</si>
  <si>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</si>
  <si>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</si>
  <si>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</si>
  <si>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</si>
  <si>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</si>
  <si>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</si>
  <si>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</si>
  <si>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</si>
  <si>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</si>
  <si>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</si>
  <si>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</si>
  <si>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</si>
  <si>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</si>
  <si>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</si>
  <si>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</si>
  <si>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</si>
  <si>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</si>
  <si>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</si>
  <si>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</si>
  <si>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</si>
  <si>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</si>
  <si>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</si>
  <si>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</si>
  <si>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</si>
  <si>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</si>
  <si>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</si>
  <si>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</si>
  <si>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</si>
  <si>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</si>
  <si>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</si>
  <si>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</si>
  <si>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</si>
  <si>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</si>
  <si>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</si>
  <si>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</si>
  <si>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</si>
  <si>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</si>
  <si>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</si>
  <si>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</si>
  <si>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</si>
  <si>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</si>
  <si>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</si>
  <si>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</si>
  <si>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</si>
  <si>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</si>
  <si>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</si>
  <si>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</si>
  <si>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</si>
  <si>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</si>
  <si>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</si>
  <si>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</si>
  <si>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</si>
  <si>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</si>
  <si>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</si>
  <si>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</si>
  <si>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</si>
  <si>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</si>
  <si>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</si>
  <si>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</si>
  <si>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</si>
  <si>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</si>
  <si>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</si>
  <si>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</si>
  <si>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</si>
  <si>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</si>
  <si>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</si>
  <si>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</si>
  <si>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</si>
  <si>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</si>
  <si>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</si>
  <si>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</si>
  <si>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</si>
  <si>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</si>
  <si>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</si>
  <si>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</si>
  <si>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</si>
  <si>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</si>
  <si>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</si>
  <si>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</si>
  <si>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</si>
  <si>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</si>
  <si>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</si>
  <si>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</si>
  <si>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</si>
  <si>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</si>
  <si>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</si>
  <si>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</si>
  <si>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</si>
  <si>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</si>
  <si>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</si>
  <si>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</si>
  <si>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</si>
  <si>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</si>
  <si>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</si>
  <si>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</si>
  <si>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</si>
  <si>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</si>
  <si>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</si>
  <si>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</si>
  <si>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</si>
  <si>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</si>
  <si>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</si>
  <si>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</si>
  <si>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</si>
  <si>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</si>
  <si>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</si>
  <si>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</si>
  <si>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</si>
  <si>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</si>
  <si>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</si>
  <si>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</si>
  <si>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</si>
  <si>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</si>
  <si>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</si>
  <si>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</si>
  <si>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</si>
  <si>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</si>
  <si>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</si>
  <si>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</si>
  <si>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</si>
  <si>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</si>
  <si>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</si>
  <si>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</si>
  <si>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</si>
  <si>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</si>
  <si>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</si>
  <si>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</si>
  <si>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</si>
  <si>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</si>
  <si>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</si>
  <si>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</si>
  <si>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</si>
  <si>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</si>
  <si>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</si>
  <si>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</si>
  <si>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</si>
  <si>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</si>
  <si>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</si>
  <si>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</si>
  <si>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</si>
  <si>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</si>
  <si>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</si>
  <si>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</si>
  <si>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</si>
  <si>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</si>
  <si>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</si>
  <si>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</si>
  <si>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</si>
  <si>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</si>
  <si>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</si>
  <si>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</si>
  <si>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</si>
  <si>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</si>
  <si>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</si>
  <si>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</si>
  <si>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</si>
  <si>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</si>
  <si>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</si>
  <si>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</si>
  <si>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</si>
  <si>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</si>
  <si>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</si>
  <si>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</si>
  <si>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</si>
  <si>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</si>
  <si>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</si>
  <si>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</si>
  <si>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</si>
  <si>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</si>
  <si>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</si>
  <si>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</si>
  <si>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</si>
  <si>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</si>
  <si>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</si>
  <si>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</si>
  <si>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</si>
  <si>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</si>
  <si>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</si>
  <si>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</si>
  <si>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</si>
  <si>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</si>
  <si>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</si>
  <si>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</si>
  <si>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</si>
  <si>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</si>
  <si>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</si>
  <si>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</si>
  <si>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</si>
  <si>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</si>
  <si>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</si>
  <si>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</si>
  <si>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</si>
  <si>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</si>
  <si>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</si>
  <si>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</si>
  <si>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</si>
  <si>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</si>
  <si>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</si>
  <si>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</si>
  <si>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</si>
  <si>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</si>
  <si>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</si>
  <si>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</si>
  <si>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</si>
  <si>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</si>
  <si>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</si>
  <si>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</si>
  <si>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</si>
  <si>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</si>
  <si>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</si>
  <si>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</si>
  <si>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</si>
  <si>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</si>
  <si>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</si>
  <si>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</si>
  <si>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</si>
  <si>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</si>
  <si>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</si>
  <si>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</si>
  <si>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</si>
  <si>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</si>
  <si>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</si>
  <si>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</si>
  <si>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</si>
  <si>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</si>
  <si>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</si>
  <si>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</si>
  <si>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</si>
  <si>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</si>
  <si>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</si>
  <si>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</si>
  <si>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</si>
  <si>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</si>
  <si>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</si>
  <si>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</si>
  <si>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</si>
  <si>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</si>
  <si>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</si>
  <si>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</si>
  <si>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</si>
  <si>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</si>
  <si>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</si>
  <si>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</si>
  <si>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</si>
  <si>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</si>
  <si>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</si>
  <si>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</si>
  <si>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</si>
  <si>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</si>
  <si>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</si>
  <si>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</si>
  <si>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</si>
  <si>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</si>
  <si>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</si>
  <si>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</si>
  <si>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</si>
  <si>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</si>
  <si>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</si>
  <si>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</si>
  <si>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</si>
  <si>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</si>
  <si>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</si>
  <si>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</si>
  <si>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</si>
  <si>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</si>
  <si>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</si>
  <si>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</si>
  <si>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</si>
  <si>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</si>
  <si>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</si>
  <si>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</si>
  <si>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</si>
  <si>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</si>
  <si>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</si>
  <si>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</si>
  <si>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</si>
  <si>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</si>
  <si>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</si>
  <si>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</si>
  <si>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</si>
  <si>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</si>
  <si>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</si>
  <si>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</si>
  <si>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</si>
  <si>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</si>
  <si>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</si>
  <si>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</si>
  <si>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</si>
  <si>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</si>
  <si>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</si>
  <si>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</si>
  <si>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</si>
  <si>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</si>
  <si>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</si>
  <si>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</si>
  <si>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</si>
  <si>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</si>
  <si>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</si>
  <si>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</si>
  <si>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</si>
  <si>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</si>
  <si>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</si>
  <si>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</si>
  <si>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</si>
  <si>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</si>
  <si>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</si>
  <si>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</si>
  <si>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</si>
  <si>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</si>
  <si>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</si>
  <si>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</si>
  <si>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</si>
  <si>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</si>
  <si>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</si>
  <si>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</si>
  <si>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</si>
  <si>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</si>
  <si>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</si>
  <si>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</si>
  <si>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</si>
  <si>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</si>
  <si>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</si>
  <si>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</si>
  <si>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</si>
  <si>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</si>
  <si>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</si>
  <si>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</si>
  <si>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</si>
  <si>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</si>
  <si>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</si>
  <si>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</si>
  <si>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</si>
  <si>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</si>
  <si>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</si>
  <si>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</si>
  <si>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</si>
  <si>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</si>
  <si>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</si>
  <si>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</si>
  <si>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</si>
  <si>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</si>
  <si>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</si>
  <si>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</si>
  <si>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</si>
  <si>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</si>
  <si>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</si>
  <si>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</si>
  <si>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</si>
  <si>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</si>
  <si>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</si>
  <si>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</si>
  <si>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</si>
  <si>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</si>
  <si>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</si>
  <si>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</si>
  <si>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</si>
  <si>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</si>
  <si>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</si>
  <si>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</si>
  <si>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</si>
  <si>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</si>
  <si>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</si>
  <si>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</si>
  <si>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</si>
  <si>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</si>
  <si>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</si>
  <si>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</si>
  <si>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</si>
  <si>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</si>
  <si>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</si>
  <si>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</si>
  <si>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</si>
  <si>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</si>
  <si>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</si>
  <si>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</si>
  <si>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</si>
  <si>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</si>
  <si>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</si>
  <si>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</si>
  <si>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</si>
  <si>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</si>
  <si>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</si>
  <si>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</si>
  <si>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</si>
  <si>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</si>
  <si>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</si>
  <si>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</si>
  <si>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</si>
  <si>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</si>
  <si>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</si>
  <si>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</si>
  <si>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</si>
  <si>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</si>
  <si>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</si>
  <si>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</si>
  <si>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</si>
  <si>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</si>
  <si>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</si>
  <si>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</si>
  <si>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</si>
  <si>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</si>
  <si>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</si>
  <si>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</si>
  <si>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</si>
  <si>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</si>
  <si>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</si>
  <si>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</si>
  <si>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</si>
  <si>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</si>
  <si>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</si>
  <si>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</si>
  <si>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</si>
  <si>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</si>
  <si>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</si>
  <si>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</si>
  <si>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</si>
  <si>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</si>
  <si>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</si>
  <si>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</si>
  <si>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</si>
  <si>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</si>
  <si>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</si>
  <si>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</si>
  <si>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</si>
  <si>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</si>
  <si>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</si>
  <si>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</si>
  <si>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</si>
  <si>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</si>
  <si>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</si>
  <si>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</si>
  <si>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</si>
  <si>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</si>
  <si>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</si>
  <si>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</si>
  <si>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</si>
  <si>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</si>
  <si>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</si>
  <si>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</si>
  <si>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</si>
  <si>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</si>
  <si>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</si>
  <si>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</si>
  <si>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</si>
  <si>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</si>
  <si>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</si>
  <si>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</si>
  <si>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</si>
  <si>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</si>
  <si>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</si>
  <si>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</si>
  <si>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</si>
  <si>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</si>
  <si>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</si>
  <si>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</si>
  <si>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</si>
  <si>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</si>
  <si>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</si>
  <si>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</si>
  <si>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</si>
  <si>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</si>
  <si>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</si>
  <si>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</si>
  <si>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</si>
  <si>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</si>
  <si>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</si>
  <si>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</si>
  <si>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</si>
  <si>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</si>
  <si>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</si>
  <si>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</si>
  <si>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</si>
  <si>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</si>
  <si>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</si>
  <si>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</si>
  <si>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</si>
  <si>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</si>
  <si>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</si>
  <si>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</si>
  <si>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</si>
  <si>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</si>
  <si>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</si>
  <si>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</si>
  <si>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</si>
  <si>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</si>
  <si>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</si>
  <si>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</si>
  <si>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</si>
  <si>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</si>
  <si>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</si>
  <si>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</si>
  <si>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</si>
  <si>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</si>
  <si>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</si>
  <si>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</si>
  <si>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</si>
  <si>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</si>
  <si>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</si>
  <si>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</si>
  <si>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</si>
  <si>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</si>
  <si>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</si>
  <si>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</si>
  <si>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</si>
  <si>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</si>
  <si>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</si>
  <si>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</si>
  <si>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</si>
  <si>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</si>
  <si>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</si>
  <si>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</si>
  <si>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</si>
  <si>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</si>
  <si>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</si>
  <si>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</si>
  <si>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</si>
  <si>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</si>
  <si>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</si>
  <si>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</si>
  <si>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</si>
  <si>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</si>
  <si>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</si>
  <si>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</si>
  <si>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</si>
  <si>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</si>
  <si>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</si>
  <si>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</si>
  <si>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</si>
  <si>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</si>
  <si>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</si>
  <si>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</si>
  <si>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</si>
  <si>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</si>
  <si>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</si>
  <si>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</si>
  <si>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</si>
  <si>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</si>
  <si>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</si>
  <si>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</si>
  <si>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</si>
  <si>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</si>
  <si>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</si>
  <si>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</si>
  <si>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</si>
  <si>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</si>
  <si>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</si>
  <si>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</si>
  <si>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</si>
  <si>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</si>
  <si>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</si>
  <si>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</si>
  <si>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</si>
  <si>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</si>
  <si>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</si>
  <si>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</si>
  <si>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</si>
  <si>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</si>
  <si>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</si>
  <si>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</si>
  <si>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</si>
  <si>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</si>
  <si>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</si>
  <si>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</si>
  <si>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</si>
  <si>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</si>
  <si>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</si>
  <si>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</si>
  <si>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</si>
  <si>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</si>
  <si>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</si>
  <si>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</si>
  <si>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</si>
  <si>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</si>
  <si>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</si>
  <si>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</si>
  <si>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</si>
  <si>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</si>
  <si>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</si>
  <si>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</si>
  <si>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</si>
  <si>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</si>
  <si>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</si>
  <si>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</si>
  <si>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</si>
  <si>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</si>
  <si>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</si>
  <si>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</si>
  <si>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</si>
  <si>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</si>
  <si>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</si>
  <si>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</si>
  <si>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</si>
  <si>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</si>
  <si>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</si>
  <si>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</si>
  <si>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</si>
  <si>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</si>
  <si>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</si>
  <si>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</si>
  <si>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</si>
  <si>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</si>
  <si>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</si>
  <si>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</si>
  <si>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</si>
  <si>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</si>
  <si>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</si>
  <si>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</si>
  <si>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</si>
  <si>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</si>
  <si>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</si>
  <si>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</si>
  <si>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</si>
  <si>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</si>
  <si>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</si>
  <si>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</si>
  <si>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</si>
  <si>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</si>
  <si>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</si>
  <si>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</si>
  <si>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Kolumna1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</si>
  <si>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</si>
  <si>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</si>
  <si>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</si>
  <si>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Kolumna5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</si>
  <si>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</si>
  <si>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</si>
  <si>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</si>
  <si>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</si>
  <si>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</si>
  <si>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</si>
  <si>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</si>
  <si>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</si>
  <si>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</si>
  <si>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</si>
  <si>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</si>
  <si>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</si>
  <si>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</si>
  <si>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</si>
  <si>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</si>
  <si>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</si>
  <si>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</si>
  <si>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</si>
  <si>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</si>
  <si>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</si>
  <si>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</si>
  <si>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</si>
  <si>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</si>
  <si>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</si>
  <si>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</si>
  <si>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</si>
  <si>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</si>
  <si>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</si>
  <si>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</si>
  <si>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</si>
  <si>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</si>
  <si>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</si>
  <si>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</si>
  <si>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</si>
  <si>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</si>
  <si>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</si>
  <si>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</si>
  <si>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</si>
  <si>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</si>
  <si>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</si>
  <si>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</si>
  <si>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</si>
  <si>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Kolumna2</t>
  </si>
  <si>
    <t>Kolumna3</t>
  </si>
  <si>
    <t>Kolumna4</t>
  </si>
  <si>
    <t>Pole dodatkowe3</t>
  </si>
  <si>
    <t>Studenci : wybierz wartość z listy rozwijanej4</t>
  </si>
  <si>
    <t>Absolwenci : wybierz wartość z listy rozwijanej5</t>
  </si>
  <si>
    <t>Rodzice absolwentów : wybierz wartość z listy rozwijanej6</t>
  </si>
  <si>
    <t>Pracownicy administracyjni : wybierz wartość z listy rozwijanej7</t>
  </si>
  <si>
    <t>Pracownicy naukowi i dydaktyczni : wybierz wartość z listy rozwijanej8</t>
  </si>
  <si>
    <t>Pracodawcy : wybierz wartość z listy rozwijanej9</t>
  </si>
  <si>
    <t>Władze samorządowe i centralne : wybierz wartość z listy rozwijanej10</t>
  </si>
  <si>
    <t>Pole dodatkowe11</t>
  </si>
  <si>
    <t>Jak się nazywa uczelnia, którą ocenisz? 12</t>
  </si>
  <si>
    <t>Moja satysfakcja z (efektów) usług edukacyjnych na ocenianej uczelni jest wysoka.13</t>
  </si>
  <si>
    <t>Kompetencje absolwentów ocenianej uczelni są wysokie.14</t>
  </si>
  <si>
    <t>Zarobki absolwentów ocenianej uczelni zatrudnionych w mojej firmie są wyższe od zarobków absolwentów innych polskich uczelni.15</t>
  </si>
  <si>
    <t>Czy w Twojej firmie są zatrudniani absolwenci uczelni w pierwszym roku po ukończeniu studiów (do 12 miesięcy od uzyskania dyplomu)?16</t>
  </si>
  <si>
    <t>Jakie kompetencje absolwentów ocenianej uczelni są w Twojej firmie najwyżej wyceniane?17</t>
  </si>
  <si>
    <t>Jakiego rodzaju prace wykonują absolwenci ocenianej uczelni w Twojej firmie?18</t>
  </si>
  <si>
    <t>Jak się nazywa uczelnia, którą ocenisz? 19</t>
  </si>
  <si>
    <t>Moja satysfakcja z (efektów) usług edukacyjnych na ocenianej uczelni jest wysoka.20</t>
  </si>
  <si>
    <t>Kompetencje absolwentów ocenianej uczelni są wysokie.21</t>
  </si>
  <si>
    <t>Zarobki absolwentów ocenianej uczelni zatrudnionych w mojej firmie są wyższe od zarobków absolwentów innych polskich uczelni.22</t>
  </si>
  <si>
    <t>Czy w Twojej firmie są zatrudniani absolwenci uczelni w pierwszym roku po ukończeniu studiów (do 12 miesięcy od uzyskania dyplomu)?23</t>
  </si>
  <si>
    <t>Jakie kompetencje absolwentów ocenianej uczelni są w Twojej firmie najwyżej wyceniane?24</t>
  </si>
  <si>
    <t>Ile uczelni będziesz oceniać?25</t>
  </si>
  <si>
    <t>Wartość wykształcenia zdobywanego przez studentów na ocenianej uczelni jest wysoka.26</t>
  </si>
  <si>
    <t>Zdobyte przez studentów ocenianej uczelni wykształcenie miało/ma pozytywny wpływ na ich zarobki.27</t>
  </si>
  <si>
    <t>Efekty działań ocenianej uczelni na rzecz jakości edukacji mają dobry wpływ na rozwój regionu.28</t>
  </si>
  <si>
    <t>Efekty działań ocenianej uczelni na rzecz jakości edukacji mają dobry wpływ na rozwój Polski.29</t>
  </si>
  <si>
    <t>Współpraca ocenianej uczelni z biznesem ma pozytywne efekty dla rozwoju regionu / kraju.30</t>
  </si>
  <si>
    <t>Ogólny poziom mojej satysfakcji z jakości usług edukacyjnych ocenianej uczelni jest wysoki.31</t>
  </si>
  <si>
    <t>Pole dodatkowe32</t>
  </si>
  <si>
    <t>Jak się nazywa uczelnia, którą ocenisz?33</t>
  </si>
  <si>
    <t>Efekty działań ocenianej uczelni na rzesz jakości edukacji są zgodne ze strategią rozwoju w regionie.34</t>
  </si>
  <si>
    <t>Wartość wykształcenia zdobywanego przez studentów na ocenianej uczelni jest wysoka.35</t>
  </si>
  <si>
    <t>Zdobyte przez studentów ocenianej uczelni wykształcenie miało/ma pozytywny wpływ na ich zarobki.36</t>
  </si>
  <si>
    <t>Efekty działań ocenianej uczelni na rzecz jakości edukacji mają dobry wpływ na rozwój regionu.37</t>
  </si>
  <si>
    <t>Efekty działań ocenianej uczelni na rzecz jakości edukacji mają dobry wpływ na rozwój Polski.38</t>
  </si>
  <si>
    <t>Współpraca ocenianej uczelni z biznesem ma pozytywne efekty dla rozwoju regionu / kraju.39</t>
  </si>
  <si>
    <t>Ogólny poziom mojej satysfakcji z jakości usług edukacyjnych ocenianej uczelni jest wysoki.40</t>
  </si>
  <si>
    <t>Jak się nazywa uczelnia, którą ocenisz?41</t>
  </si>
  <si>
    <t>Efekty działań ocenianej uczelni na rzesz jakości edukacji są zgodne ze strategią rozwoju w regionie.42</t>
  </si>
  <si>
    <t>Wartość wykształcenia zdobywanego przez studentów na ocenianej uczelni jest wysoka.43</t>
  </si>
  <si>
    <t>Zdobyte przez studentów ocenianej uczelni wykształcenie miało/ma pozytywny wpływ na ich zarobki.44</t>
  </si>
  <si>
    <t>Efekty działań ocenianej uczelni na rzecz jakości edukacji mają dobry wpływ na rozwój regionu.45</t>
  </si>
  <si>
    <t>Efekty działań ocenianej uczelni na rzecz jakości edukacji mają dobry wpływ na rozwój Polski.46</t>
  </si>
  <si>
    <t>Współpraca ocenianej uczelni z biznesem ma pozytywne efekty dla rozwoju regionu / kraju.47</t>
  </si>
  <si>
    <t>Ogólny poziom mojej satysfakcji z jakości usług edukacyjnych ocenianej uczelni jest wysoki.48</t>
  </si>
  <si>
    <t>Jakie inne efekty pracy ocenianej uczelni dostrzegasz obecnie?49</t>
  </si>
  <si>
    <t>Kolumna50</t>
  </si>
  <si>
    <t>Kolumna51</t>
  </si>
  <si>
    <t>Pole dodatkowe51</t>
  </si>
  <si>
    <t>ID (ankiet zakończonych)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</si>
  <si>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</si>
  <si>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</si>
  <si>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</si>
  <si>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</si>
  <si>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</si>
  <si>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</si>
  <si>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</si>
  <si>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</si>
  <si>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</si>
  <si>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</si>
  <si>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</si>
  <si>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</si>
  <si>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</si>
  <si>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</si>
  <si>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</si>
  <si>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</si>
  <si>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</si>
  <si>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</si>
  <si>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</si>
  <si>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</si>
  <si>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</si>
  <si>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</si>
  <si>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</si>
  <si>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Kolumna30</t>
  </si>
  <si>
    <t>w pierwszym roku po ukończeniu studiów : wybierz wartość z listy rozwijanej31</t>
  </si>
  <si>
    <t>w 3 lata po ukończeniu studiów : wybierz wartość z listy rozwijanej32</t>
  </si>
  <si>
    <t>Kolumna33</t>
  </si>
  <si>
    <t>Kolumna34</t>
  </si>
  <si>
    <t>Kolumna35</t>
  </si>
  <si>
    <t>Kolumna36</t>
  </si>
  <si>
    <t>Pole dodatkowe37</t>
  </si>
  <si>
    <t>Kolumna38</t>
  </si>
  <si>
    <t>Kolumna39</t>
  </si>
  <si>
    <t>Kolumna40</t>
  </si>
  <si>
    <t>Kolumna41</t>
  </si>
  <si>
    <t>Kolumna42</t>
  </si>
  <si>
    <t>Kolumna43</t>
  </si>
  <si>
    <t>Moja satysfakcja z (efektów) usług edukacyjnych ocenianej uczelni jest wysoka.44</t>
  </si>
  <si>
    <t>Usługi edukacyjne ocenianej uczelni mają wysoką wartość (okazja / szansa rozwoju własnego lub kariery).45</t>
  </si>
  <si>
    <t>Kolumna46</t>
  </si>
  <si>
    <t>Kolumna47</t>
  </si>
  <si>
    <t>Kolumna48</t>
  </si>
  <si>
    <t>Pole dodatkowe49</t>
  </si>
  <si>
    <t>Kolumna52</t>
  </si>
  <si>
    <t>Kolumna53</t>
  </si>
  <si>
    <t>Kolumna54</t>
  </si>
  <si>
    <t>Kolumna55</t>
  </si>
  <si>
    <t>Moja satysfakcja z (efektów) usług edukacyjnych ocenianej uczelni jest wysoka.56</t>
  </si>
  <si>
    <t>Usługi edukacyjne ocenianej uczelni mają wysoką wartość (okazja / szansa rozwoju własnego lub kariery).57</t>
  </si>
  <si>
    <t>Kształcenie na ocenianej uczelni ma/będzie miało pozytywny wpływ na zwiększenie zarobków mojej/mojego podopiecznej/podopiecznego.58</t>
  </si>
  <si>
    <t>Zarobki uzyskiwane przez mojego/moją podopieczną/podopiecznego w pierwszym roku po ukończeniu studiów były satysfakcjonujące (z mojego punktu widzenia)59</t>
  </si>
  <si>
    <t>Zarobki uzyskiwane przez mojego/moją podopieczną/podopiecznego w 3 lata po ukończeniu studiów były satysfakcjonujące (z mojego punktu widzenia)60</t>
  </si>
  <si>
    <t>Kolumna61</t>
  </si>
  <si>
    <t>Kolumna62</t>
  </si>
  <si>
    <t>Kolumna63</t>
  </si>
  <si>
    <t>Pole dodatkowe64</t>
  </si>
  <si>
    <t>Kolumna65</t>
  </si>
  <si>
    <t>Kolumna66</t>
  </si>
  <si>
    <t>Kolumna67</t>
  </si>
  <si>
    <t>Kolumna68</t>
  </si>
  <si>
    <t>Kolumna69</t>
  </si>
  <si>
    <t>Kolumna70</t>
  </si>
  <si>
    <t>Moja satysfakcja z (efektów) usług edukacyjnych ocenianej uczelni jest wysoka.71</t>
  </si>
  <si>
    <t>Usługi edukacyjne ocenianej uczelni mają wysoką wartość (okazja / szansa rozwoju własnego lub kariery).72</t>
  </si>
  <si>
    <t>Kształcenie na ocenianej uczelni ma/będzie miało pozytywny wpływ na zwiększenie zarobków mojej/mojego podopiecznej/podopiecznego.73</t>
  </si>
  <si>
    <t>Zarobki uzyskiwane przez mojego/moją podopieczną/podopiecznego w pierwszym roku po ukończeniu studiów były satysfakcjonujące (z mojego punktu widzenia)74</t>
  </si>
  <si>
    <t>Zarobki uzyskiwane przez mojego/moją podopieczną/podopiecznego w 3 lata po ukończeniu studiów były satysfakcjonujące (z mojego punktu widzenia)75</t>
  </si>
  <si>
    <t>Kolumna76</t>
  </si>
  <si>
    <t>Kolumna77</t>
  </si>
  <si>
    <t>Kolumna78</t>
  </si>
  <si>
    <t>Pole dodatkowe79</t>
  </si>
  <si>
    <t>Kolumna80</t>
  </si>
  <si>
    <t>Kolumna81</t>
  </si>
  <si>
    <t>Kolumna82</t>
  </si>
  <si>
    <t>Kolumna83</t>
  </si>
  <si>
    <t>Kolumna84</t>
  </si>
  <si>
    <t>Kolumna85</t>
  </si>
  <si>
    <t>Kolumna86</t>
  </si>
  <si>
    <t>Kolumna87</t>
  </si>
  <si>
    <t>Moja satysfakcja z pracy na ocenianej uczelni jest wysoka.88</t>
  </si>
  <si>
    <t>Atmosfera w zespole współpracowników jest dobra.89</t>
  </si>
  <si>
    <t>Moje zarobki są satysfakcjonujące.90</t>
  </si>
  <si>
    <t>Praca na ocenianej uczelni daje mi duże szanse rozwoju.91</t>
  </si>
  <si>
    <t>Wartość wykształcenia zdobywanego przez studentów ocenianej uczelni jest wysoka.92</t>
  </si>
  <si>
    <t>Zdobyte na ocenianej uczelni wykształcenie ma pozytywny wpływ na zwiększenie zarobków absolwentów.93</t>
  </si>
  <si>
    <t>Kolumna94</t>
  </si>
  <si>
    <t>Kolumna95</t>
  </si>
  <si>
    <t>Kolumna96</t>
  </si>
  <si>
    <t>Kolumna97</t>
  </si>
  <si>
    <t>Kolumna98</t>
  </si>
  <si>
    <t>Kolumna99</t>
  </si>
  <si>
    <t>Kolumna100</t>
  </si>
  <si>
    <t>Pole dodatkowe2</t>
  </si>
  <si>
    <t>Studenci : wybierz wartość z listy rozwijanej3</t>
  </si>
  <si>
    <t>Absolwenci : wybierz wartość z listy rozwijanej4</t>
  </si>
  <si>
    <t>Rodzice absolwentów : wybierz wartość z listy rozwijanej5</t>
  </si>
  <si>
    <t>Pracownicy administracyjni : wybierz wartość z listy rozwijanej6</t>
  </si>
  <si>
    <t>Pracownicy naukowi i dydaktyczni : wybierz wartość z listy rozwijanej7</t>
  </si>
  <si>
    <t>Pracodawcy : wybierz wartość z listy rozwijanej8</t>
  </si>
  <si>
    <t>Władze samorządowe i centralne : wybierz wartość z listy rozwijanej9</t>
  </si>
  <si>
    <t>Pole dodatkowe10</t>
  </si>
  <si>
    <t>Pole dodatkowe12</t>
  </si>
  <si>
    <t>Pole dodatkowe13</t>
  </si>
  <si>
    <t>Pole dodatkowe14</t>
  </si>
  <si>
    <t>Kolumna29</t>
  </si>
  <si>
    <t>Kolumna292</t>
  </si>
  <si>
    <t>Kolumna293</t>
  </si>
  <si>
    <t>Kolumna294</t>
  </si>
  <si>
    <t>Kolumna295</t>
  </si>
  <si>
    <t>Moja satysfakcja z (efektów) usług edukacyjnych na ocenianej uczelni jest wysoka.3</t>
  </si>
  <si>
    <t>Kompetencje absolwentów ocenianej uczelni są wysokie.4</t>
  </si>
  <si>
    <t>Zarobki absolwentów ocenianej uczelni zatrudnionych w mojej firmie są wyższe od zarobków absolwentów innych polskich uczelni.5</t>
  </si>
  <si>
    <t>Zarobki absolwentów ocenianej uczelni zatrudnionych w mojej firmie są wyższe od zarobków absolwentów innych polskich uczelni.6</t>
  </si>
  <si>
    <t>Zarobki absolwentów ocenianej uczelni zatrudnionych w mojej firmie są wyższe od zarobków absolwentów innych polskich uczelni.7</t>
  </si>
  <si>
    <t>Zarobki absolwentów ocenianej uczelni zatrudnionych w mojej firmie są wyższe od zarobków absolwentów innych polskich uczelni.8</t>
  </si>
  <si>
    <t>Zarobki absolwentów ocenianej uczelni zatrudnionych w mojej firmie są wyższe od zarobków absolwentów innych polskich uczelni.9</t>
  </si>
  <si>
    <t>Zarobki absolwentów ocenianej uczelni zatrudnionych w mojej firmie są wyższe od zarobków absolwentów innych polskich uczelni.10</t>
  </si>
  <si>
    <t>Moja satysfakcja z (efektów) usług edukacyjnych na ocenianej uczelni jest wysoka.6</t>
  </si>
  <si>
    <t>Kompetencje absolwentów ocenianej uczelni są wysokie.7</t>
  </si>
  <si>
    <t>Zarobki absolwentów ocenianej uczelni zatrudnionych w mojej firmie są wyższe od zarobków absolwentów innych polskich uczelni.11</t>
  </si>
  <si>
    <t>Zarobki absolwentów ocenianej uczelni zatrudnionych w mojej firmie są wyższe od zarobków absolwentów innych polskich uczelni.12</t>
  </si>
  <si>
    <t>Zarobki absolwentów ocenianej uczelni zatrudnionych w mojej firmie są wyższe od zarobków absolwentów innych polskich uczelni.13</t>
  </si>
  <si>
    <t>Zarobki absolwentów ocenianej uczelni zatrudnionych w mojej firmie są wyższe od zarobków absolwentów innych polskich uczelni.14</t>
  </si>
  <si>
    <t>Zarobki absolwentów ocenianej uczelni zatrudnionych w mojej firmie są wyższe od zarobków absolwentów innych polskich uczelni.16</t>
  </si>
  <si>
    <t>Zarobki absolwentów ocenianej uczelni zatrudnionych w mojej firmie są wyższe od zarobków absolwentów innych polskich uczelni.17</t>
  </si>
  <si>
    <t>Zarobki absolwentów ocenianej uczelni zatrudnionych w mojej firmie są wyższe od zarobków absolwentów innych polskich uczelni.18</t>
  </si>
  <si>
    <t>Zarobki absolwentów ocenianej uczelni zatrudnionych w mojej firmie są wyższe od zarobków absolwentów innych polskich uczelni.19</t>
  </si>
  <si>
    <t>Wartość wykształcenia zdobywanego przez studentów na ocenianej uczelni jest wysoka.12</t>
  </si>
  <si>
    <t>Zdobyte przez studentów ocenianej uczelni wykształcenie miało/ma pozytywny wpływ na ich zarobki.13</t>
  </si>
  <si>
    <t>Efekty działań ocenianej uczelni na rzecz jakości edukacji mają dobry wpływ na rozwój regionu.14</t>
  </si>
  <si>
    <t>Efekty działań ocenianej uczelni na rzecz jakości edukacji mają dobry wpływ na rozwój Polski.15</t>
  </si>
  <si>
    <t>Współpraca ocenianej uczelni z biznesem ma pozytywne efekty dla rozwoju regionu / kraju.16</t>
  </si>
  <si>
    <t>Ogólny poziom mojej satysfakcji z jakości usług edukacyjnych ocenianej uczelni jest wysoki.17</t>
  </si>
  <si>
    <t>Pole dodatkowe18</t>
  </si>
  <si>
    <t>Pole dodatkowe19</t>
  </si>
  <si>
    <t>Pole dodatkowe20</t>
  </si>
  <si>
    <t>Pole dodatkowe21</t>
  </si>
  <si>
    <t>Efekty działań ocenianej uczelni na rzesz jakości edukacji są zgodne ze strategią rozwoju w regionie.19</t>
  </si>
  <si>
    <t>Wartość wykształcenia zdobywanego przez studentów na ocenianej uczelni jest wysoka.20</t>
  </si>
  <si>
    <t>Zdobyte przez studentów ocenianej uczelni wykształcenie miało/ma pozytywny wpływ na ich zarobki.21</t>
  </si>
  <si>
    <t>Efekty działań ocenianej uczelni na rzecz jakości edukacji mają dobry wpływ na rozwój regionu.22</t>
  </si>
  <si>
    <t>Efekty działań ocenianej uczelni na rzecz jakości edukacji mają dobry wpływ na rozwój Polski.23</t>
  </si>
  <si>
    <t>Współpraca ocenianej uczelni z biznesem ma pozytywne efekty dla rozwoju regionu / kraju.24</t>
  </si>
  <si>
    <t>Ogólny poziom mojej satysfakcji z jakości usług edukacyjnych ocenianej uczelni jest wysoki.25</t>
  </si>
  <si>
    <t>Ogólny poziom mojej satysfakcji z jakości usług edukacyjnych ocenianej uczelni jest wysoki.26</t>
  </si>
  <si>
    <t>Ogólny poziom mojej satysfakcji z jakości usług edukacyjnych ocenianej uczelni jest wysoki.27</t>
  </si>
  <si>
    <t>Ogólny poziom mojej satysfakcji z jakości usług edukacyjnych ocenianej uczelni jest wysoki.28</t>
  </si>
  <si>
    <t>Efekty działań ocenianej uczelni na rzesz jakości edukacji są zgodne ze strategią rozwoju w regionie.26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</si>
  <si>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</si>
  <si>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</si>
  <si>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</si>
  <si>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</si>
  <si>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</si>
  <si>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</si>
  <si>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Ogólny poziom mojej satysfakcji z jakości usług edukacyjnych ocenianej uczelni jest wysoki.33</t>
  </si>
  <si>
    <t>Ogólny poziom mojej satysfakcji z jakości usług edukacyjnych ocenianej uczelni jest wysoki.34</t>
  </si>
  <si>
    <t>Ogólny poziom mojej satysfakcji z jakości usług edukacyjnych ocenianej uczelni jest wysoki.35</t>
  </si>
  <si>
    <t>Ogólny poziom mojej satysfakcji z jakości usług edukacyjnych ocenianej uczelni jest wysoki.36</t>
  </si>
  <si>
    <t>Ogólny poziom mojej satysfakcji z jakości usług edukacyjnych ocenianej uczelni jest wysoki.37</t>
  </si>
  <si>
    <t>Ogólny poziom mojej satysfakcji z jakości usług edukacyjnych ocenianej uczelni jest wysoki.38</t>
  </si>
  <si>
    <t>Ogólny poziom mojej satysfakcji z jakości usług edukacyjnych ocenianej uczelni jest wysoki.39</t>
  </si>
  <si>
    <t>Pole dodatkowe33</t>
  </si>
  <si>
    <t>Pole dodatkowe34</t>
  </si>
  <si>
    <t>Pole dodatkowe35</t>
  </si>
  <si>
    <t>Licz niepuste</t>
  </si>
  <si>
    <t>ID_respondenta wartość</t>
  </si>
  <si>
    <t>BRAK</t>
  </si>
  <si>
    <t>(Wszystko)</t>
  </si>
  <si>
    <t>(puste)</t>
  </si>
  <si>
    <t>Suma końcowa</t>
  </si>
  <si>
    <t>Liczba z ID_respondenta wartość</t>
  </si>
  <si>
    <t>Liczba z Czy jesteś studentem uczelni wyższej?</t>
  </si>
  <si>
    <t>Liczba z Czy jesteś absolwentem uczelni wyższej?</t>
  </si>
  <si>
    <t>Etykiety kolumn</t>
  </si>
  <si>
    <t>Wartości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</si>
  <si>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</si>
  <si>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</si>
  <si>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</si>
  <si>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Liczba z Czy jesteś przedstawicielem władz uczelni z grupy rektorów, prorektorów, dziekanów, prodziekanów, członków senatu lub członków rady uczelni?</t>
  </si>
  <si>
    <t>Liczba z Czy jesteś przedstawicielem firmy, w której są zatrudniani absolwenci uczelni wyższych (tytuł licencjata, magistra lub wyższy)?</t>
  </si>
  <si>
    <t>Liczba z Czy jesteś przedstawicielem władz samorządowych lub centralnych Rzeczypospolitej Polskiej?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</si>
</sst>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pivotButton="1" applyBorder="1"/>
    <xf numFmtId="0" fontId="0" fillId="0" borderId="6" xfId="0" applyBorder="1"/>
    <xf numFmtId="0" fontId="0" fillId="0" borderId="1" xfId="0" pivotButton="1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8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2">
    <cellStyle name="Normalny" xfId="0" builtinId="0"/>
    <cellStyle name="Normalny 2" xfId="1" xr:uid="{E7CFEF2F-F7B6-4604-8FF9-C18C87AA5981}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772.80780613426" createdVersion="8" refreshedVersion="8" minRefreshableVersion="3" recordCount="256" xr:uid="{E05F3B88-F7D7-4662-941B-C046F1533E2B}">
  <cacheSource type="worksheet">
    <worksheetSource name="BadanieDane"/>
  </cacheSource>
  <cacheFields count="215">
    <cacheField name="ID (ankiet zakończonych)" numFmtId="0">
      <sharedItems containsMixedTypes="1" containsNumber="1" containsInteger="1" minValue="1" maxValue="133"/>
    </cacheField>
    <cacheField name="ID_respondenta wartość" numFmtId="0">
      <sharedItems containsMixedTypes="1" containsNumber="1" containsInteger="1" minValue="1" maxValue="133"/>
    </cacheField>
    <cacheField name="Lp." numFmtId="0">
      <sharedItems containsSemiMixedTypes="0" containsString="0" containsNumber="1" containsInteger="1" minValue="1" maxValue="256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 count="2">
        <s v="Zakończono"/>
        <s v="W trakcie"/>
      </sharedItems>
    </cacheField>
    <cacheField name="Rozpoczęto wypełnianie" numFmtId="0">
      <sharedItems containsDate="1" containsMixedTypes="1" minDate="2020-05-16T17:08:00" maxDate="2020-12-18T11:24:10"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ntainsBlank="1"/>
    </cacheField>
    <cacheField name="Czy jesteś studentem uczelni wyższej?" numFmtId="0">
      <sharedItems containsBlank="1"/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W ile miesięcy po ukończeniu studiów spodziewasz się  uzyskać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Co wpływa na Twoją satysfakcję ze studiowania?" numFmtId="0">
      <sharedItems containsBlank="1"/>
    </cacheField>
    <cacheField name="Kolumna1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Blank="1" containsMixedTypes="1" containsNumber="1" containsInteger="1" minValue="2" maxValue="8"/>
    </cacheField>
    <cacheField name="Czy jesteś absolwentem uczelni wyższej?" numFmtId="0">
      <sharedItems containsBlank="1"/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2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3" numFmtId="0">
      <sharedItems containsBlank="1"/>
    </cacheField>
    <cacheField name="w 3 lata po ukończeniu studiów : wybierz wartość z listy rozwijanej4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5" numFmtId="0">
      <sharedItems containsBlank="1"/>
    </cacheField>
    <cacheField name="Jakiego rodzaju były Twoje studia?" numFmtId="0">
      <sharedItems containsBlank="1"/>
    </cacheField>
    <cacheField name="Pole dodatkowe6" numFmtId="0">
      <sharedItems containsBlank="1"/>
    </cacheField>
    <cacheField name="Czy jesteś rodzicem / opiekunem absolwenta uczelni wyższej?" numFmtId="0">
      <sharedItems containsBlank="1"/>
    </cacheField>
    <cacheField name="Uczelnie ilu podopiecznych będziesz oceniać?" numFmtId="0">
      <sharedItems containsBlank="1" containsMixedTypes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7" numFmtId="0">
      <sharedItems containsBlank="1"/>
    </cacheField>
    <cacheField name="Usługi edukacyjne ocenianej uczelni mają wysoką wartość (okazja / szansa rozwoju własnego lub kariery).8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9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0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1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2" numFmtId="0">
      <sharedItems containsBlank="1"/>
    </cacheField>
    <cacheField name="Jak się nazywa kierunek, który ukończył/a Twoja/Twój podopieczna/podopieczny?13" numFmtId="0">
      <sharedItems containsBlank="1"/>
    </cacheField>
    <cacheField name="Moja satysfakcja z (efektów) usług edukacyjnych ocenianej uczelni jest wysoka.14" numFmtId="0">
      <sharedItems containsBlank="1"/>
    </cacheField>
    <cacheField name="Usługi edukacyjne ocenianej uczelni mają wysoką wartość (okazja / szansa rozwoju własnego lub kariery).15" numFmtId="0">
      <sharedItems containsBlank="1"/>
    </cacheField>
    <cacheField name="Kształcenie na ocenianej uczelni ma/będzie miało pozytywny wpływ na zwiększenie zarobków mojej/mojego podopiecznej/podopiecznego.16" numFmtId="0">
      <sharedItems containsBlank="1"/>
    </cacheField>
    <cacheField name="Zarobki uzyskiwane przez mojego/moją podopieczną/podopiecznego w pierwszym roku po ukończeniu studiów były satysfakcjonujące (z mojego punktu widzenia)17" numFmtId="0">
      <sharedItems containsBlank="1"/>
    </cacheField>
    <cacheField name="Zarobki uzyskiwane przez mojego/moją podopieczną/podopiecznego w 3 lata po ukończeniu studiów były satysfakcjonujące (z mojego punktu widzenia)18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19" numFmtId="0">
      <sharedItems containsBlank="1" containsMixedTypes="1" containsNumber="1" containsInteger="1" minValue="3" maxValue="3"/>
    </cacheField>
    <cacheField name="Jakie inne (poza zarobkami) efekty kształcenia na ocenianej uczelni się dostrzegasz obecnie?20" numFmtId="0">
      <sharedItems containsBlank="1"/>
    </cacheField>
    <cacheField name="Jakiego rodzaju były studia, które ukończył/a Twoja/Twój podopieczna/podopieczny?21" numFmtId="0">
      <sharedItems containsBlank="1"/>
    </cacheField>
    <cacheField name="Pole dodatkowe22" numFmtId="0">
      <sharedItems containsNonDate="0" containsString="0" containsBlank="1"/>
    </cacheField>
    <cacheField name="Jeśli Twoja/Twój podopieczna/podopieczny ukończył/a również inne szkoły / kierunki studiów to proszę wpisz je tutaj.23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4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5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6" numFmtId="0">
      <sharedItems containsBlank="1"/>
    </cacheField>
    <cacheField name="Jak się nazywa kierunek, który ukończył/a Twoja/Twój podopieczna/podopieczny?27" numFmtId="0">
      <sharedItems containsBlank="1"/>
    </cacheField>
    <cacheField name="Moja satysfakcja z (efektów) usług edukacyjnych ocenianej uczelni jest wysoka.28" numFmtId="0">
      <sharedItems containsBlank="1"/>
    </cacheField>
    <cacheField name="Usługi edukacyjne ocenianej uczelni mają wysoką wartość (okazja / szansa rozwoju własnego lub kariery).29" numFmtId="0">
      <sharedItems containsBlank="1"/>
    </cacheField>
    <cacheField name="Kształcenie na ocenianej uczelni ma/będzie miało pozytywny wpływ na zwiększenie zarobków mojej/mojego podopiecznej/podopiecznego.30" numFmtId="0">
      <sharedItems containsBlank="1"/>
    </cacheField>
    <cacheField name="Zarobki uzyskiwane przez mojego/moją podopieczną/podopiecznego w pierwszym roku po ukończeniu studiów były satysfakcjonujące (z mojego punktu widzenia)31" numFmtId="0">
      <sharedItems containsBlank="1"/>
    </cacheField>
    <cacheField name="Zarobki uzyskiwane przez mojego/moją podopieczną/podopiecznego w 3 lata po ukończeniu studiów były satysfakcjonujące (z mojego punktu widzenia)32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3" numFmtId="0">
      <sharedItems containsString="0" containsBlank="1" containsNumber="1" containsInteger="1" minValue="1" maxValue="1"/>
    </cacheField>
    <cacheField name="Jakie inne (poza zarobkami) efekty kształcenia na ocenianej uczelni się dostrzegasz obecnie?34" numFmtId="0">
      <sharedItems containsBlank="1"/>
    </cacheField>
    <cacheField name="Jakiego rodzaju były studia, które ukończył/a Twoja/Twój podopieczna/podopieczny?35" numFmtId="0">
      <sharedItems containsBlank="1"/>
    </cacheField>
    <cacheField name="Pole dodatkowe36" numFmtId="0">
      <sharedItems containsNonDate="0" containsString="0" containsBlank="1"/>
    </cacheField>
    <cacheField name="Jeśli Twoja/Twój podopieczna/podopieczny ukończył/a również inne szkoły / kierunki studiów to proszę wpisz je tutaj.37" numFmtId="0">
      <sharedItems containsBlank="1"/>
    </cacheField>
    <cacheField name="Czy jesteś aktualnie pracownikiem administracyjnym uczelni wyższej?" numFmtId="0">
      <sharedItems containsBlank="1"/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8" numFmtId="0">
      <sharedItems containsBlank="1"/>
    </cacheField>
    <cacheField name="Czy jesteś aktualnie pracownikiem naukowym lub dydaktycznym uczelni wyższej?" numFmtId="0">
      <sharedItems containsBlank="1"/>
    </cacheField>
    <cacheField name="Jak się nazywa uczelnia, na której pracujesz? (proszę o wybranie jednej uczelni podlegającej ocenie)39" numFmtId="0">
      <sharedItems containsBlank="1"/>
    </cacheField>
    <cacheField name="Na jakim wydziale pracujesz?40" numFmtId="0">
      <sharedItems containsBlank="1"/>
    </cacheField>
    <cacheField name="Moja satysfakcja z pracy na ocenianej uczelni jest wysoka.41" numFmtId="0">
      <sharedItems containsBlank="1"/>
    </cacheField>
    <cacheField name="Atmosfera w zespole współpracowników jest dobra.42" numFmtId="0">
      <sharedItems containsBlank="1"/>
    </cacheField>
    <cacheField name="Moje zarobki są satysfakcjonujące.43" numFmtId="0">
      <sharedItems containsBlank="1"/>
    </cacheField>
    <cacheField name="Praca na ocenianej uczelni daje mi duże szanse rozwoju.44" numFmtId="0">
      <sharedItems containsBlank="1"/>
    </cacheField>
    <cacheField name="Wartość wykształcenia zdobywanego przez studentów ocenianej uczelni jest wysoka.45" numFmtId="0">
      <sharedItems containsBlank="1"/>
    </cacheField>
    <cacheField name="Zdobyte na ocenianej uczelni wykształcenie ma pozytywny wpływ na zwiększenie zarobków absolwentów.46" numFmtId="0">
      <sharedItems containsBlank="1"/>
    </cacheField>
    <cacheField name="Jakie inne (poza zarobkami) efekty kształcenia na ocenianej uczelni dostrzegasz obecnie?47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/>
    </cacheField>
    <cacheField name="Proszę podać pełnioną funkcję" numFmtId="0">
      <sharedItems containsBlank="1"/>
    </cacheField>
    <cacheField name="Kolumna2" numFmtId="0">
      <sharedItems containsNonDate="0" containsString="0" containsBlank="1"/>
    </cacheField>
    <cacheField name="Kolumna3" numFmtId="0">
      <sharedItems containsBlank="1"/>
    </cacheField>
    <cacheField name="Kolumna4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25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5" maxValue="30"/>
    </cacheField>
    <cacheField name="Pracownicy naukowi i dydaktyczni : wybierz wartość z listy rozwijanej" numFmtId="0">
      <sharedItems containsString="0" containsBlank="1" containsNumber="1" containsInteger="1" minValue="8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10" maxValue="15"/>
    </cacheField>
    <cacheField name="Pole dodatkowe3" numFmtId="0">
      <sharedItems containsNonDate="0" containsString="0" containsBlank="1"/>
    </cacheField>
    <cacheField name="Studenci : wybierz wartość z listy rozwijanej4" numFmtId="0">
      <sharedItems containsString="0" containsBlank="1" containsNumber="1" containsInteger="1" minValue="10" maxValue="30"/>
    </cacheField>
    <cacheField name="Absolwenci : wybierz wartość z listy rozwijanej5" numFmtId="0">
      <sharedItems containsString="0" containsBlank="1" containsNumber="1" containsInteger="1" minValue="5" maxValue="20"/>
    </cacheField>
    <cacheField name="Rodzice absolwentów : wybierz wartość z listy rozwijanej6" numFmtId="0">
      <sharedItems containsString="0" containsBlank="1" containsNumber="1" containsInteger="1" minValue="0" maxValue="1"/>
    </cacheField>
    <cacheField name="Pracownicy administracyjni : wybierz wartość z listy rozwijanej7" numFmtId="0">
      <sharedItems containsString="0" containsBlank="1" containsNumber="1" containsInteger="1" minValue="4" maxValue="25"/>
    </cacheField>
    <cacheField name="Pracownicy naukowi i dydaktyczni : wybierz wartość z listy rozwijanej8" numFmtId="0">
      <sharedItems containsString="0" containsBlank="1" containsNumber="1" containsInteger="1" minValue="25" maxValue="50"/>
    </cacheField>
    <cacheField name="Pracodawcy : wybierz wartość z listy rozwijanej9" numFmtId="0">
      <sharedItems containsString="0" containsBlank="1" containsNumber="1" containsInteger="1" minValue="0" maxValue="25"/>
    </cacheField>
    <cacheField name="Władze samorządowe i centralne : wybierz wartość z listy rozwijanej10" numFmtId="0">
      <sharedItems containsString="0" containsBlank="1" containsNumber="1" containsInteger="1" minValue="5" maxValue="30"/>
    </cacheField>
    <cacheField name="Pole dodatkowe11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/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2" numFmtId="0">
      <sharedItems containsBlank="1"/>
    </cacheField>
    <cacheField name="Moja satysfakcja z (efektów) usług edukacyjnych na ocenianej uczelni jest wysoka.13" numFmtId="0">
      <sharedItems containsBlank="1"/>
    </cacheField>
    <cacheField name="Kompetencje absolwentów ocenianej uczelni są wysokie.14" numFmtId="0">
      <sharedItems containsBlank="1"/>
    </cacheField>
    <cacheField name="Zarobki absolwentów ocenianej uczelni zatrudnionych w mojej firmie są wyższe od zarobków absolwentów innych polskich uczelni.15" numFmtId="0">
      <sharedItems containsBlank="1"/>
    </cacheField>
    <cacheField name="Czy w Twojej firmie są zatrudniani absolwenci uczelni w pierwszym roku po ukończeniu studiów (do 12 miesięcy od uzyskania dyplomu)?16" numFmtId="0">
      <sharedItems containsBlank="1"/>
    </cacheField>
    <cacheField name="Jakie kompetencje absolwentów ocenianej uczelni są w Twojej firmie najwyżej wyceniane?17" numFmtId="0">
      <sharedItems containsBlank="1"/>
    </cacheField>
    <cacheField name="Jakiego rodzaju prace wykonują absolwenci ocenianej uczelni w Twojej firmie?18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19" numFmtId="0">
      <sharedItems containsNonDate="0" containsString="0" containsBlank="1"/>
    </cacheField>
    <cacheField name="Moja satysfakcja z (efektów) usług edukacyjnych na ocenianej uczelni jest wysoka.20" numFmtId="0">
      <sharedItems containsNonDate="0" containsString="0" containsBlank="1"/>
    </cacheField>
    <cacheField name="Kompetencje absolwentów ocenianej uczelni są wysokie.21" numFmtId="0">
      <sharedItems containsNonDate="0" containsString="0" containsBlank="1"/>
    </cacheField>
    <cacheField name="Zarobki absolwentów ocenianej uczelni zatrudnionych w mojej firmie są wyższe od zarobków absolwentów innych polskich uczelni.22" numFmtId="0">
      <sharedItems containsNonDate="0" containsString="0" containsBlank="1"/>
    </cacheField>
    <cacheField name="Czy w Twojej firmie są zatrudniani absolwenci uczelni w pierwszym roku po ukończeniu studiów (do 12 miesięcy od uzyskania dyplomu)?23" numFmtId="0">
      <sharedItems containsNonDate="0" containsString="0" containsBlank="1"/>
    </cacheField>
    <cacheField name="Jakie kompetencje absolwentów ocenianej uczelni są w Twojej firmie najwyżej wyceniane?24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/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NonDate="0" containsString="0" containsBlank="1"/>
    </cacheField>
    <cacheField name="Ile uczelni będziesz oceniać?25" numFmtId="0">
      <sharedItems containsBlank="1"/>
    </cacheField>
    <cacheField name="Jak się nazywa uczelnia, którą ocenisz?" numFmtId="0">
      <sharedItems containsNonDate="0" containsString="0" containsBlank="1"/>
    </cacheField>
    <cacheField name="Efekty działań ocenianej uczelni na rzesz jakości edukacji są zgodne ze strategią rozwoju w regionie." numFmtId="0">
      <sharedItems containsNonDate="0" containsString="0" containsBlank="1"/>
    </cacheField>
    <cacheField name="Wartość wykształcenia zdobywanego przez studentów na ocenianej uczelni jest wysoka.26" numFmtId="0">
      <sharedItems containsNonDate="0" containsString="0" containsBlank="1"/>
    </cacheField>
    <cacheField name="Zdobyte przez studentów ocenianej uczelni wykształcenie miało/ma pozytywny wpływ na ich zarobki.27" numFmtId="0">
      <sharedItems containsNonDate="0" containsString="0" containsBlank="1"/>
    </cacheField>
    <cacheField name="Efekty działań ocenianej uczelni na rzecz jakości edukacji mają dobry wpływ na rozwój regionu.28" numFmtId="0">
      <sharedItems containsNonDate="0" containsString="0" containsBlank="1"/>
    </cacheField>
    <cacheField name="Efekty działań ocenianej uczelni na rzecz jakości edukacji mają dobry wpływ na rozwój Polski.29" numFmtId="0">
      <sharedItems containsNonDate="0" containsString="0" containsBlank="1"/>
    </cacheField>
    <cacheField name="Współpraca ocenianej uczelni z biznesem ma pozytywne efekty dla rozwoju regionu / kraju.30" numFmtId="0">
      <sharedItems containsNonDate="0" containsString="0" containsBlank="1"/>
    </cacheField>
    <cacheField name="Ogólny poziom mojej satysfakcji z jakości usług edukacyjnych ocenianej uczelni jest wysoki.31" numFmtId="0">
      <sharedItems containsNonDate="0" containsString="0" containsBlank="1"/>
    </cacheField>
    <cacheField name="Pole dodatkowe32" numFmtId="0">
      <sharedItems containsNonDate="0" containsString="0" containsBlank="1"/>
    </cacheField>
    <cacheField name="Jakie inne efekty pracy ocenianej uczelni technicznej dostrzegasz obecnie?" numFmtId="0">
      <sharedItems containsNonDate="0" containsString="0" containsBlank="1"/>
    </cacheField>
    <cacheField name="Czy będziesz oceniać drugą uczelnię?" numFmtId="0">
      <sharedItems containsNonDate="0" containsString="0" containsBlank="1"/>
    </cacheField>
    <cacheField name="Jak się nazywa uczelnia, którą ocenisz?33" numFmtId="0">
      <sharedItems containsNonDate="0" containsString="0" containsBlank="1"/>
    </cacheField>
    <cacheField name="Efekty działań ocenianej uczelni na rzesz jakości edukacji są zgodne ze strategią rozwoju w regionie.34" numFmtId="0">
      <sharedItems containsNonDate="0" containsString="0" containsBlank="1"/>
    </cacheField>
    <cacheField name="Wartość wykształcenia zdobywanego przez studentów na ocenianej uczelni jest wysoka.35" numFmtId="0">
      <sharedItems containsNonDate="0" containsString="0" containsBlank="1"/>
    </cacheField>
    <cacheField name="Zdobyte przez studentów ocenianej uczelni wykształcenie miało/ma pozytywny wpływ na ich zarobki.36" numFmtId="0">
      <sharedItems containsNonDate="0" containsString="0" containsBlank="1"/>
    </cacheField>
    <cacheField name="Efekty działań ocenianej uczelni na rzecz jakości edukacji mają dobry wpływ na rozwój regionu.37" numFmtId="0">
      <sharedItems containsNonDate="0" containsString="0" containsBlank="1"/>
    </cacheField>
    <cacheField name="Efekty działań ocenianej uczelni na rzecz jakości edukacji mają dobry wpływ na rozwój Polski.38" numFmtId="0">
      <sharedItems containsNonDate="0" containsString="0" containsBlank="1"/>
    </cacheField>
    <cacheField name="Współpraca ocenianej uczelni z biznesem ma pozytywne efekty dla rozwoju regionu / kraju.39" numFmtId="0">
      <sharedItems containsNonDate="0" containsString="0" containsBlank="1"/>
    </cacheField>
    <cacheField name="Ogólny poziom mojej satysfakcji z jakości usług edukacyjnych ocenianej uczelni jest wysoki.40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1" numFmtId="0">
      <sharedItems containsNonDate="0" containsString="0" containsBlank="1"/>
    </cacheField>
    <cacheField name="Efekty działań ocenianej uczelni na rzesz jakości edukacji są zgodne ze strategią rozwoju w regionie.42" numFmtId="0">
      <sharedItems containsNonDate="0" containsString="0" containsBlank="1"/>
    </cacheField>
    <cacheField name="Wartość wykształcenia zdobywanego przez studentów na ocenianej uczelni jest wysoka.43" numFmtId="0">
      <sharedItems containsNonDate="0" containsString="0" containsBlank="1"/>
    </cacheField>
    <cacheField name="Zdobyte przez studentów ocenianej uczelni wykształcenie miało/ma pozytywny wpływ na ich zarobki.44" numFmtId="0">
      <sharedItems containsNonDate="0" containsString="0" containsBlank="1"/>
    </cacheField>
    <cacheField name="Efekty działań ocenianej uczelni na rzecz jakości edukacji mają dobry wpływ na rozwój regionu.45" numFmtId="0">
      <sharedItems containsNonDate="0" containsString="0" containsBlank="1"/>
    </cacheField>
    <cacheField name="Efekty działań ocenianej uczelni na rzecz jakości edukacji mają dobry wpływ na rozwój Polski.46" numFmtId="0">
      <sharedItems containsNonDate="0" containsString="0" containsBlank="1"/>
    </cacheField>
    <cacheField name="Współpraca ocenianej uczelni z biznesem ma pozytywne efekty dla rozwoju regionu / kraju.47" numFmtId="0">
      <sharedItems containsNonDate="0" containsString="0" containsBlank="1"/>
    </cacheField>
    <cacheField name="Ogólny poziom mojej satysfakcji z jakości usług edukacyjnych ocenianej uczelni jest wysoki.48" numFmtId="0">
      <sharedItems containsNonDate="0" containsString="0" containsBlank="1"/>
    </cacheField>
    <cacheField name="Jakie inne efekty pracy ocenianej uczelni dostrzegasz obecnie?49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0" numFmtId="0">
      <sharedItems containsBlank="1" longText="1"/>
    </cacheField>
    <cacheField name="Kolumna51" numFmtId="0">
      <sharedItems containsBlank="1"/>
    </cacheField>
    <cacheField name="Płeć" numFmtId="0">
      <sharedItems containsBlank="1" count="3">
        <s v="Mężczyzna"/>
        <s v="Kobiet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1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  <cacheField name="Licz niepuste" numFmtId="0">
      <sharedItems containsSemiMixedTypes="0" containsString="0" containsNumber="1" containsInteger="1" minValue="0" maxValue="68" count="18">
        <n v="0"/>
        <n v="68"/>
        <n v="30"/>
        <n v="28"/>
        <n v="26"/>
        <n v="25"/>
        <n v="24"/>
        <n v="22"/>
        <n v="21"/>
        <n v="19"/>
        <n v="17"/>
        <n v="16"/>
        <n v="10"/>
        <n v="8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493769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n v="89"/>
    <n v="89"/>
    <n v="154"/>
    <s v="158.233.246.27"/>
    <s v="Link"/>
    <m/>
    <m/>
    <m/>
    <m/>
    <x v="0"/>
    <s v="2020-12-16 00:42:24"/>
    <s v="2020-12-16 00:45:11"/>
    <n v="167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0"/>
    <n v="1987"/>
    <s v="miasto wojewódzkie"/>
    <m/>
    <s v="-"/>
    <s v="przerwane studia na kierunku informatyka"/>
    <m/>
    <x v="0"/>
  </r>
  <r>
    <n v="58"/>
    <n v="58"/>
    <n v="95"/>
    <s v="37.47.232.179"/>
    <s v="Link"/>
    <s v="https://ankietaplus.pl/ankiety/analiza/statystyki/13308"/>
    <m/>
    <m/>
    <m/>
    <x v="0"/>
    <s v="2020-07-26 00:10:40"/>
    <s v="2020-07-26 00:18:16"/>
    <n v="456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0"/>
    <n v="1992"/>
    <s v="miasto wojewódzkie"/>
    <m/>
    <s v="Technik informatyk"/>
    <s v="Licencjat"/>
    <m/>
    <x v="0"/>
  </r>
  <r>
    <n v="34"/>
    <n v="34"/>
    <n v="58"/>
    <s v="89.186.19.145"/>
    <s v="Link"/>
    <s v="https://www.facebook.com/"/>
    <m/>
    <m/>
    <m/>
    <x v="0"/>
    <s v="2020-05-16 20:34:54"/>
    <s v="2020-05-16 20:44:05"/>
    <n v="551"/>
    <n v="0"/>
    <s v="Tak (kontynuacja ankiety)"/>
    <s v="Tak (kontynuacja badania studentów)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  <x v="0"/>
  </r>
  <r>
    <n v="47"/>
    <n v="47"/>
    <n v="82"/>
    <s v="31.2.121.252"/>
    <s v="Link"/>
    <m/>
    <m/>
    <m/>
    <m/>
    <x v="0"/>
    <s v="2020-06-03 21:29:49"/>
    <s v="2020-06-03 22:25:38"/>
    <n v="3349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  <x v="0"/>
  </r>
  <r>
    <n v="23"/>
    <n v="23"/>
    <n v="33"/>
    <s v="83.27.175.86"/>
    <s v="Link"/>
    <s v="https://www.facebook.com/"/>
    <m/>
    <m/>
    <m/>
    <x v="0"/>
    <s v="2020-05-16 16:50:07"/>
    <s v="2020-05-16 17:31:54"/>
    <n v="2507"/>
    <n v="0"/>
    <s v="Tak (kontynuacja ankiety)"/>
    <s v="Tak (kontynuacja badania studentów)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s v="10 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  <x v="0"/>
  </r>
  <r>
    <n v="30"/>
    <n v="30"/>
    <n v="50"/>
    <s v="83.26.176.108"/>
    <s v="Link"/>
    <s v="https://www.facebook.com/"/>
    <m/>
    <m/>
    <m/>
    <x v="0"/>
    <s v="2020-05-16 18:25:14"/>
    <s v="2020-05-16 18:31:41"/>
    <n v="387"/>
    <n v="0"/>
    <s v="Tak (kontynuacja ankiety)"/>
    <s v="Tak (kontynuacja badania studentów)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  <x v="0"/>
  </r>
  <r>
    <n v="116"/>
    <n v="116"/>
    <n v="212"/>
    <s v="5.173.0.252"/>
    <s v="Link"/>
    <m/>
    <m/>
    <m/>
    <m/>
    <x v="0"/>
    <s v="2020-12-19 11:44:43"/>
    <s v="2020-12-19 11:55:08"/>
    <n v="62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  <x v="0"/>
  </r>
  <r>
    <n v="133"/>
    <n v="133"/>
    <n v="248"/>
    <s v="158.233.246.27"/>
    <s v="Link"/>
    <m/>
    <m/>
    <m/>
    <m/>
    <x v="0"/>
    <s v="2021-01-13 09:24:04"/>
    <s v="2021-01-13 09:41:10"/>
    <n v="1026"/>
    <n v="0"/>
    <s v="Tak (kontynuacja ankiety)"/>
    <s v="Tak (kontynuacja badania studentów)"/>
    <s v="Uniwersytet Łódzki, Wydział Ekonomiczno - Socjologiczny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  <x v="0"/>
  </r>
  <r>
    <s v="BRAK"/>
    <s v="BRAK"/>
    <n v="121"/>
    <s v="185.56.174.2"/>
    <s v="Link"/>
    <m/>
    <m/>
    <m/>
    <m/>
    <x v="1"/>
    <s v="2020-09-16 11:05:04"/>
    <s v="2020-09-16 11:05:0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s v="Tak (kontynuowanie badania rodziców absolwentów)"/>
    <n v="2"/>
    <s v="Akademia Medyczna 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s v="Tak (kontynuowanie badania przedstawicieli władz uczelni)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"/>
  </r>
  <r>
    <n v="27"/>
    <n v="27"/>
    <n v="41"/>
    <s v="213.189.39.230"/>
    <s v="Link"/>
    <m/>
    <m/>
    <m/>
    <m/>
    <x v="0"/>
    <s v="2020-05-16 17:18:10"/>
    <s v="2020-05-16 17:22:53"/>
    <n v="283"/>
    <n v="0"/>
    <s v="Tak (kontynuacja ankiety)"/>
    <s v="Tak (kontynuacja badania studentów)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  <x v="0"/>
  </r>
  <r>
    <n v="32"/>
    <n v="32"/>
    <n v="53"/>
    <s v="37.47.73.122"/>
    <s v="Link"/>
    <s v="https://m.facebook.com/"/>
    <m/>
    <m/>
    <m/>
    <x v="0"/>
    <s v="2020-05-16 18:36:00"/>
    <s v="2020-05-16 18:45:11"/>
    <n v="551"/>
    <n v="0"/>
    <s v="Tak (kontynuacja ankiety)"/>
    <s v="Tak (kontynuacja badania studentów)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s v="VI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  <x v="0"/>
  </r>
  <r>
    <n v="46"/>
    <n v="46"/>
    <n v="81"/>
    <s v="83.23.251.31"/>
    <s v="Link"/>
    <s v="https://ankietaplus.pl/ankiety/analiza/statystyki/13308"/>
    <m/>
    <m/>
    <m/>
    <x v="0"/>
    <s v="2020-05-30 14:26:21"/>
    <s v="2020-05-30 15:23:48"/>
    <n v="344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  <x v="0"/>
  </r>
  <r>
    <n v="61"/>
    <n v="61"/>
    <n v="99"/>
    <s v="31.60.142.203"/>
    <s v="Link"/>
    <s v="https://ankietaplus.pl/ankiety/analiza/statystyki/13308"/>
    <m/>
    <m/>
    <m/>
    <x v="0"/>
    <s v="2020-08-12 21:38:37"/>
    <s v="2020-08-12 22:01:05"/>
    <n v="134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  <x v="0"/>
  </r>
  <r>
    <n v="13"/>
    <n v="13"/>
    <n v="14"/>
    <s v="217.172.228.141"/>
    <s v="Link"/>
    <m/>
    <m/>
    <m/>
    <m/>
    <x v="0"/>
    <s v="2020-05-12 08:52:32"/>
    <s v="2020-05-12 08:52:43"/>
    <n v="11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14"/>
    <n v="14"/>
    <n v="15"/>
    <s v="217.172.228.141"/>
    <s v="Link"/>
    <m/>
    <m/>
    <m/>
    <m/>
    <x v="0"/>
    <s v="2020-05-12 22:15:11"/>
    <s v="2020-05-12 22:15:18"/>
    <n v="7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70"/>
    <n v="70"/>
    <n v="117"/>
    <s v="185.56.174.2"/>
    <s v="Link"/>
    <m/>
    <m/>
    <m/>
    <m/>
    <x v="0"/>
    <s v="2020-09-16 09:37:11"/>
    <s v="2020-09-16 09:43:09"/>
    <n v="35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  <x v="0"/>
  </r>
  <r>
    <n v="78"/>
    <n v="78"/>
    <n v="129"/>
    <s v="37.47.221.207"/>
    <s v="Link"/>
    <s v="android-app://com.google.android.gm/"/>
    <m/>
    <m/>
    <m/>
    <x v="0"/>
    <s v="2020-11-04 19:26:33"/>
    <s v="2020-11-04 19:40:01"/>
    <n v="80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MG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  <x v="0"/>
  </r>
  <r>
    <s v="BRAK"/>
    <s v="BRAK"/>
    <n v="206"/>
    <s v="91.231.25.141"/>
    <s v="Link"/>
    <s v="https://zasobygwp.pl/"/>
    <m/>
    <m/>
    <m/>
    <x v="1"/>
    <s v="2020-12-18 19:07:51"/>
    <s v="2020-12-18 19:07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  <x v="2"/>
  </r>
  <r>
    <s v="BRAK"/>
    <s v="BRAK"/>
    <n v="43"/>
    <s v="5.173.40.129"/>
    <s v="Link"/>
    <s v="https://www.facebook.com/"/>
    <m/>
    <m/>
    <m/>
    <x v="1"/>
    <s v="2020-05-16 17:26:33"/>
    <s v="2020-05-16 17:26:33"/>
    <n v="0"/>
    <n v="0"/>
    <s v="Tak (kontynuacja ankiety)"/>
    <s v="Tak (kontynuacja badania studentów)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s v="VI 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3"/>
  </r>
  <r>
    <n v="17"/>
    <n v="17"/>
    <n v="20"/>
    <s v="78.31.153.127"/>
    <s v="Link"/>
    <s v="https://www.facebook.com/"/>
    <m/>
    <m/>
    <m/>
    <x v="0"/>
    <s v="2020-05-14 08:44:40"/>
    <s v="2020-05-14 08:44:54"/>
    <n v="14"/>
    <n v="0"/>
    <s v="Nie (zakończenie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n v="98"/>
    <n v="98"/>
    <n v="171"/>
    <s v="158.233.246.29"/>
    <s v="Link"/>
    <m/>
    <m/>
    <m/>
    <m/>
    <x v="0"/>
    <s v="2020-12-18 11:26:18"/>
    <s v="2020-12-18 11:35:40"/>
    <n v="5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  <x v="0"/>
  </r>
  <r>
    <n v="99"/>
    <n v="99"/>
    <n v="175"/>
    <s v="158.233.246.28"/>
    <s v="Link"/>
    <m/>
    <m/>
    <m/>
    <m/>
    <x v="0"/>
    <s v="2020-12-18 11:41:43"/>
    <s v="2020-12-18 12:18:08"/>
    <n v="21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  <x v="0"/>
  </r>
  <r>
    <s v="BRAK"/>
    <s v="BRAK"/>
    <n v="66"/>
    <s v="83.29.163.195"/>
    <s v="Link"/>
    <s v="http://m.facebook.com/"/>
    <m/>
    <m/>
    <m/>
    <x v="1"/>
    <s v="2020-05-17 10:13:52"/>
    <s v="2020-05-17 10:13:5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4"/>
  </r>
  <r>
    <s v="BRAK"/>
    <s v="BRAK"/>
    <n v="151"/>
    <s v="158.233.246.27"/>
    <s v="Link"/>
    <m/>
    <m/>
    <m/>
    <m/>
    <x v="1"/>
    <s v="2020-12-15 14:27:58"/>
    <s v="2020-12-15 14:27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4"/>
  </r>
  <r>
    <s v="BRAK"/>
    <s v="BRAK"/>
    <n v="25"/>
    <s v="89.66.158.1"/>
    <s v="Link"/>
    <s v="https://l.facebook.com/"/>
    <m/>
    <m/>
    <m/>
    <x v="1"/>
    <s v="2020-05-15 21:18:13"/>
    <s v="2020-05-15 21:18:13"/>
    <n v="0"/>
    <n v="0"/>
    <s v="Tak (kontynuacja ankiety)"/>
    <s v="Tak (kontynuacja badania studentów)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s v="IV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n v="113"/>
    <n v="113"/>
    <n v="198"/>
    <s v="87.206.5.55"/>
    <s v="Link"/>
    <m/>
    <m/>
    <m/>
    <m/>
    <x v="0"/>
    <s v="2020-12-18 16:32:02"/>
    <s v="2020-12-18 16:39:27"/>
    <n v="44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  <x v="0"/>
  </r>
  <r>
    <s v="BRAK"/>
    <s v="BRAK"/>
    <n v="112"/>
    <s v="83.20.239.253"/>
    <s v="Link"/>
    <m/>
    <m/>
    <m/>
    <m/>
    <x v="1"/>
    <s v="2020-08-27 22:16:34"/>
    <s v="2020-08-27 22:16:3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s v="BRAK"/>
    <s v="BRAK"/>
    <n v="147"/>
    <s v="158.233.246.26"/>
    <s v="Link"/>
    <m/>
    <m/>
    <m/>
    <m/>
    <x v="1"/>
    <s v="2020-12-15 11:10:41"/>
    <s v="2020-12-15 11:10:4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s v="BRAK"/>
    <s v="BRAK"/>
    <n v="244"/>
    <s v="158.233.246.29"/>
    <s v="Link"/>
    <m/>
    <m/>
    <m/>
    <m/>
    <x v="1"/>
    <s v="2021-01-07 08:59:06"/>
    <s v="2021-01-07 08:59:0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5"/>
  </r>
  <r>
    <n v="126"/>
    <n v="126"/>
    <n v="234"/>
    <s v="89.78.2.27"/>
    <s v="Link"/>
    <m/>
    <m/>
    <m/>
    <m/>
    <x v="0"/>
    <s v="2020-12-23 21:37:59"/>
    <s v="2020-12-23 21:49:19"/>
    <n v="68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  <x v="0"/>
  </r>
  <r>
    <s v="BRAK"/>
    <s v="BRAK"/>
    <n v="57"/>
    <s v="176.115.247.196"/>
    <s v="Link"/>
    <s v="https://m.facebook.com/"/>
    <m/>
    <m/>
    <m/>
    <x v="1"/>
    <s v="2020-05-16 20:14:51"/>
    <s v="2020-05-16 20:14:51"/>
    <n v="0"/>
    <n v="0"/>
    <s v="Tak (kontynuacja ankiety)"/>
    <s v="Tak (kontynuacja badania studentów)"/>
    <s v="UJ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n v="6"/>
    <n v="6"/>
    <n v="6"/>
    <s v="109.241.203.5"/>
    <s v="Link"/>
    <m/>
    <m/>
    <m/>
    <m/>
    <x v="0"/>
    <s v="2020-05-04 12:41:11"/>
    <s v="2020-05-04 12:56:13"/>
    <n v="90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  <x v="0"/>
  </r>
  <r>
    <n v="33"/>
    <n v="33"/>
    <n v="54"/>
    <s v="159.205.73.175"/>
    <s v="Link"/>
    <s v="http://m.facebook.com/"/>
    <m/>
    <m/>
    <m/>
    <x v="0"/>
    <s v="2020-05-16 18:50:31"/>
    <s v="2020-05-16 19:00:26"/>
    <n v="595"/>
    <n v="0"/>
    <s v="Tak (kontynuacja ankiety)"/>
    <s v="Tak (kontynuacja badania studentów)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s v="IV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  <x v="0"/>
  </r>
  <r>
    <n v="67"/>
    <n v="67"/>
    <n v="113"/>
    <s v="156.67.104.35"/>
    <s v="Link"/>
    <m/>
    <m/>
    <m/>
    <m/>
    <x v="0"/>
    <s v="2020-09-07 11:02:32"/>
    <s v="2020-09-07 11:49:15"/>
    <n v="280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 Gdynia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  <x v="0"/>
  </r>
  <r>
    <s v="BRAK"/>
    <s v="BRAK"/>
    <n v="185"/>
    <s v="158.233.246.27"/>
    <s v="Link"/>
    <m/>
    <m/>
    <m/>
    <m/>
    <x v="1"/>
    <s v="2020-12-18 15:26:50"/>
    <s v="2020-12-18 15:26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s v="BRAK"/>
    <s v="BRAK"/>
    <n v="221"/>
    <s v="158.233.246.26"/>
    <s v="Link"/>
    <m/>
    <m/>
    <m/>
    <m/>
    <x v="1"/>
    <s v="2020-12-21 11:06:03"/>
    <s v="2020-12-21 11:06:03"/>
    <n v="0"/>
    <n v="0"/>
    <s v="Tak (kontynuacja ankiety)"/>
    <s v="Tak (kontynuacja badania studentów)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6"/>
  </r>
  <r>
    <n v="69"/>
    <n v="69"/>
    <n v="115"/>
    <s v="5.173.43.199"/>
    <s v="Link"/>
    <m/>
    <m/>
    <m/>
    <m/>
    <x v="0"/>
    <s v="2020-09-14 10:33:36"/>
    <s v="2020-09-14 10:53:42"/>
    <n v="120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  <x v="0"/>
  </r>
  <r>
    <n v="75"/>
    <n v="75"/>
    <n v="126"/>
    <s v="46.151.136.191"/>
    <s v="Link"/>
    <s v="http://m.facebook.com/"/>
    <m/>
    <m/>
    <m/>
    <x v="0"/>
    <s v="2020-10-28 17:15:12"/>
    <s v="2020-10-28 17:27:31"/>
    <n v="73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  <x v="0"/>
  </r>
  <r>
    <s v="BRAK"/>
    <s v="BRAK"/>
    <n v="200"/>
    <s v="153.19.11.181"/>
    <s v="Link"/>
    <s v="https://zasobygwp.pl/"/>
    <m/>
    <m/>
    <m/>
    <x v="1"/>
    <s v="2020-12-18 17:17:49"/>
    <s v="2020-12-18 17:17:4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s v="BRAK"/>
    <s v="BRAK"/>
    <n v="202"/>
    <s v="46.175.228.124"/>
    <s v="Link"/>
    <m/>
    <m/>
    <m/>
    <m/>
    <x v="1"/>
    <s v="2020-12-18 17:30:51"/>
    <s v="2020-12-18 17:30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n v="93"/>
    <n v="93"/>
    <n v="162"/>
    <s v="158.233.246.26"/>
    <s v="Link"/>
    <m/>
    <m/>
    <m/>
    <m/>
    <x v="0"/>
    <s v="2020-12-16 12:41:27"/>
    <s v="2020-12-16 12:49:37"/>
    <n v="49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  <x v="0"/>
  </r>
  <r>
    <s v="BRAK"/>
    <s v="BRAK"/>
    <n v="232"/>
    <s v="89.64.102.166"/>
    <s v="Link"/>
    <m/>
    <m/>
    <m/>
    <m/>
    <x v="1"/>
    <s v="2020-12-23 20:17:37"/>
    <s v="2020-12-23 20:17:37"/>
    <n v="0"/>
    <n v="0"/>
    <s v="Tak (kontynuacja ankiety)"/>
    <s v="Tak (kontynuacja badania studentów)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s v="Nie (przejście do kolejnej części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7"/>
  </r>
  <r>
    <s v="BRAK"/>
    <s v="BRAK"/>
    <n v="203"/>
    <s v="188.147.68.194"/>
    <s v="Link"/>
    <m/>
    <m/>
    <m/>
    <m/>
    <x v="1"/>
    <s v="2020-12-18 17:56:43"/>
    <s v="2020-12-18 17:56:4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s v="BRAK"/>
    <s v="BRAK"/>
    <n v="219"/>
    <s v="31.60.245.10"/>
    <s v="Link"/>
    <s v="http://m.facebook.com/"/>
    <m/>
    <m/>
    <m/>
    <x v="1"/>
    <s v="2020-12-20 19:09:01"/>
    <s v="2020-12-20 19:09:0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s v="Tak (kontynuowanie badania rodziców absolwentów)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n v="96"/>
    <n v="96"/>
    <n v="167"/>
    <s v="158.233.246.28"/>
    <s v="Link"/>
    <m/>
    <m/>
    <m/>
    <m/>
    <x v="0"/>
    <s v="2020-12-18 11:24:10"/>
    <s v="2020-12-18 11:35:15"/>
    <n v="66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  <x v="0"/>
  </r>
  <r>
    <s v="BRAK"/>
    <s v="BRAK"/>
    <n v="240"/>
    <s v="188.47.126.140"/>
    <s v="Link"/>
    <m/>
    <m/>
    <m/>
    <m/>
    <x v="1"/>
    <s v="2020-12-29 20:12:53"/>
    <s v="2020-12-29 20:12:5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8"/>
  </r>
  <r>
    <n v="100"/>
    <n v="100"/>
    <n v="178"/>
    <s v="158.233.246.28"/>
    <s v="Link"/>
    <m/>
    <m/>
    <m/>
    <m/>
    <x v="0"/>
    <s v="2020-12-18 12:11:26"/>
    <s v="2020-12-18 12:36:11"/>
    <n v="14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  <x v="0"/>
  </r>
  <r>
    <s v="BRAK"/>
    <s v="BRAK"/>
    <n v="118"/>
    <s v="185.56.174.2"/>
    <s v="Link"/>
    <m/>
    <m/>
    <m/>
    <m/>
    <x v="1"/>
    <s v="2020-09-16 09:39:01"/>
    <s v="2020-09-16 09:39:01"/>
    <n v="0"/>
    <n v="0"/>
    <s v="Tak (kontynuacja ankiety)"/>
    <s v="Tak (kontynuacja badania studentów)"/>
    <s v="PW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9"/>
  </r>
  <r>
    <s v="BRAK"/>
    <s v="BRAK"/>
    <n v="253"/>
    <s v="5.173.225.128"/>
    <s v="Link"/>
    <s v="http://m.facebook.com/"/>
    <m/>
    <m/>
    <m/>
    <x v="1"/>
    <s v="2021-01-26 18:04:13"/>
    <s v="2021-01-26 18:04:13"/>
    <n v="0"/>
    <n v="0"/>
    <s v="Tak (kontynuacja ankiety)"/>
    <s v="Tak (kontynuacja badania studentów)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0"/>
  </r>
  <r>
    <n v="104"/>
    <n v="104"/>
    <n v="183"/>
    <s v="188.114.87.10"/>
    <s v="Link"/>
    <m/>
    <m/>
    <m/>
    <m/>
    <x v="0"/>
    <s v="2020-12-18 15:18:54"/>
    <s v="2020-12-18 15:44:50"/>
    <n v="155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  <x v="0"/>
  </r>
  <r>
    <s v="BRAK"/>
    <s v="BRAK"/>
    <n v="46"/>
    <s v="5.173.27.250"/>
    <s v="Link"/>
    <s v="http://m.facebook.com/"/>
    <m/>
    <m/>
    <m/>
    <x v="1"/>
    <s v="2020-05-16 18:03:00"/>
    <s v="2020-05-16 18:03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1"/>
  </r>
  <r>
    <n v="111"/>
    <n v="111"/>
    <n v="195"/>
    <s v="37.248.209.90"/>
    <s v="Link"/>
    <s v="http://m.facebook.com/"/>
    <m/>
    <m/>
    <m/>
    <x v="0"/>
    <s v="2020-12-18 16:02:52"/>
    <s v="2020-12-18 16:09:18"/>
    <n v="38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  <x v="0"/>
  </r>
  <r>
    <n v="120"/>
    <n v="120"/>
    <n v="218"/>
    <s v="37.47.226.179"/>
    <s v="Link"/>
    <s v="http://m.facebook.com/"/>
    <m/>
    <m/>
    <m/>
    <x v="0"/>
    <s v="2020-12-20 17:46:57"/>
    <s v="2020-12-20 17:54:42"/>
    <n v="46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  <x v="0"/>
  </r>
  <r>
    <n v="124"/>
    <n v="124"/>
    <n v="231"/>
    <s v="205.201.55.77"/>
    <s v="Link"/>
    <s v="http://m.facebook.com/"/>
    <m/>
    <m/>
    <m/>
    <x v="0"/>
    <s v="2020-12-23 17:52:30"/>
    <s v="2020-12-23 18:02:37"/>
    <n v="60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  <x v="0"/>
  </r>
  <r>
    <s v="BRAK"/>
    <s v="BRAK"/>
    <n v="119"/>
    <s v="185.56.174.2"/>
    <s v="Link"/>
    <m/>
    <m/>
    <m/>
    <m/>
    <x v="1"/>
    <s v="2020-09-16 09:47:58"/>
    <s v="2020-09-16 09:47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1"/>
  </r>
  <r>
    <s v="BRAK"/>
    <s v="BRAK"/>
    <n v="155"/>
    <s v="158.233.246.28"/>
    <s v="Link"/>
    <m/>
    <m/>
    <m/>
    <m/>
    <x v="1"/>
    <s v="2020-12-16 07:43:49"/>
    <s v="2020-12-16 07:43:49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2"/>
  </r>
  <r>
    <s v="BRAK"/>
    <s v="BRAK"/>
    <n v="116"/>
    <s v="5.173.43.199"/>
    <s v="Link"/>
    <m/>
    <m/>
    <m/>
    <m/>
    <x v="1"/>
    <s v="2020-09-16 09:16:32"/>
    <s v="2020-09-16 09:16:3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3"/>
  </r>
  <r>
    <n v="129"/>
    <n v="129"/>
    <n v="238"/>
    <s v="158.233.246.27"/>
    <s v="Link"/>
    <s v="https://www.yammer.com/"/>
    <m/>
    <m/>
    <m/>
    <x v="0"/>
    <s v="2020-12-28 12:30:20"/>
    <s v="2020-12-28 12:54:29"/>
    <n v="144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WSZ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  <x v="0"/>
  </r>
  <r>
    <s v="BRAK"/>
    <s v="BRAK"/>
    <n v="136"/>
    <s v="46.175.236.247"/>
    <s v="Link"/>
    <m/>
    <m/>
    <m/>
    <m/>
    <x v="1"/>
    <s v="2020-12-09 15:10:25"/>
    <s v="2020-12-09 15:10:25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n v="131"/>
    <n v="131"/>
    <n v="245"/>
    <s v="188.147.123.202"/>
    <s v="Link"/>
    <s v="https://poczta.o2.pl/d/"/>
    <m/>
    <m/>
    <m/>
    <x v="0"/>
    <s v="2021-01-10 23:52:12"/>
    <s v="2021-01-11 00:00:36"/>
    <n v="50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  <x v="0"/>
  </r>
  <r>
    <n v="3"/>
    <n v="3"/>
    <n v="3"/>
    <s v="89.73.146.237"/>
    <s v="Link"/>
    <m/>
    <m/>
    <m/>
    <m/>
    <x v="0"/>
    <s v="2020-05-03 22:53:23"/>
    <s v="2020-05-03 23:07:36"/>
    <n v="85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  <x v="0"/>
  </r>
  <r>
    <s v="BRAK"/>
    <s v="BRAK"/>
    <n v="146"/>
    <s v="46.175.236.247"/>
    <s v="Link"/>
    <m/>
    <m/>
    <m/>
    <m/>
    <x v="1"/>
    <s v="2020-12-15 11:06:37"/>
    <s v="2020-12-15 11:06:37"/>
    <n v="0"/>
    <n v="0"/>
    <s v="Tak (kontynuacja ankiety)"/>
    <s v="Tak (kontynuacja badania studentów)"/>
    <s v="Politechnika Gdańska"/>
    <s v="tak"/>
    <s v="Mechanika i budowa maszy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n v="16"/>
    <n v="16"/>
    <n v="17"/>
    <s v="5.173.220.204"/>
    <s v="Link"/>
    <s v="http://m.facebook.com/"/>
    <m/>
    <m/>
    <m/>
    <x v="0"/>
    <s v="2020-05-13 21:23:39"/>
    <s v="2020-05-13 21:49:13"/>
    <n v="153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  <x v="0"/>
  </r>
  <r>
    <s v="BRAK"/>
    <s v="BRAK"/>
    <n v="204"/>
    <s v="37.248.164.238"/>
    <s v="Link"/>
    <m/>
    <m/>
    <m/>
    <m/>
    <x v="1"/>
    <s v="2020-12-18 18:01:11"/>
    <s v="2020-12-18 18:01:11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Tak (kontynuowanie badania rodziców absolwentów)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4"/>
  </r>
  <r>
    <s v="BRAK"/>
    <s v="BRAK"/>
    <n v="9"/>
    <s v="188.146.36.57"/>
    <s v="Link"/>
    <m/>
    <m/>
    <m/>
    <m/>
    <x v="1"/>
    <s v="2020-05-04 23:32:39"/>
    <s v="2020-05-04 23:32:3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8"/>
    <s v="83.23.251.31"/>
    <s v="Link"/>
    <s v="http://m.facebook.com/"/>
    <m/>
    <m/>
    <m/>
    <x v="1"/>
    <s v="2020-05-13 21:29:42"/>
    <s v="2020-05-13 21:29:4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9"/>
    <n v="29"/>
    <n v="47"/>
    <s v="87.239.222.224"/>
    <s v="Link"/>
    <s v="https://m.facebook.com/"/>
    <m/>
    <m/>
    <m/>
    <x v="0"/>
    <s v="2020-05-16 18:04:21"/>
    <s v="2020-05-16 18:16:52"/>
    <n v="751"/>
    <n v="0"/>
    <s v="Tak (kontynuacja ankiety)"/>
    <s v="Tak (kontynuacja badania studentów)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s v="6 semestr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  <x v="0"/>
  </r>
  <r>
    <s v="BRAK"/>
    <s v="BRAK"/>
    <n v="19"/>
    <s v="178.235.178.16"/>
    <s v="Link"/>
    <s v="http://m.facebook.com/"/>
    <m/>
    <m/>
    <m/>
    <x v="1"/>
    <s v="2020-05-13 21:55:55"/>
    <s v="2020-05-13 21:55:5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3"/>
    <s v="178.235.178.16"/>
    <s v="Link"/>
    <m/>
    <m/>
    <m/>
    <m/>
    <x v="1"/>
    <s v="2020-05-15 20:28:50"/>
    <s v="2020-05-15 20:28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7"/>
    <n v="57"/>
    <n v="94"/>
    <s v="37.47.232.179"/>
    <s v="Link"/>
    <s v="https://ankietaplus.pl/ankiety/analiza/statystyki/13308"/>
    <m/>
    <m/>
    <m/>
    <x v="0"/>
    <s v="2020-07-25 20:34:40"/>
    <s v="2020-07-25 20:54:26"/>
    <n v="1186"/>
    <n v="0"/>
    <s v="Tak (kontynuacja ankiety)"/>
    <s v="Tak (kontynuacja badania studentów)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  <x v="0"/>
  </r>
  <r>
    <s v="BRAK"/>
    <s v="BRAK"/>
    <n v="27"/>
    <s v="185.6.30.201"/>
    <s v="Link"/>
    <m/>
    <m/>
    <m/>
    <m/>
    <x v="1"/>
    <s v="2020-05-15 22:08:10"/>
    <s v="2020-05-15 22:08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9"/>
    <s v="188.147.106.54"/>
    <s v="Link"/>
    <m/>
    <m/>
    <m/>
    <m/>
    <x v="1"/>
    <s v="2020-05-16 07:27:08"/>
    <s v="2020-05-16 07:27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40"/>
    <s v="77.115.155.100"/>
    <s v="Link"/>
    <s v="http://m.facebook.com"/>
    <m/>
    <m/>
    <m/>
    <x v="1"/>
    <s v="2020-05-16 17:14:59"/>
    <s v="2020-05-16 17:14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1"/>
    <n v="71"/>
    <n v="122"/>
    <s v="158.233.246.28"/>
    <s v="Link"/>
    <m/>
    <m/>
    <m/>
    <m/>
    <x v="0"/>
    <s v="2020-09-21 09:56:42"/>
    <s v="2020-09-21 10:50:17"/>
    <n v="321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  <x v="0"/>
  </r>
  <r>
    <n v="72"/>
    <n v="72"/>
    <n v="123"/>
    <s v="158.233.246.27"/>
    <s v="Link"/>
    <m/>
    <m/>
    <m/>
    <m/>
    <x v="0"/>
    <s v="2020-09-23 13:41:55"/>
    <s v="2020-09-23 13:46:13"/>
    <n v="25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 gdansk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n v="1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  <x v="0"/>
  </r>
  <r>
    <n v="87"/>
    <n v="87"/>
    <n v="149"/>
    <s v="158.233.246.26"/>
    <s v="Link"/>
    <m/>
    <m/>
    <m/>
    <m/>
    <x v="0"/>
    <s v="2020-12-15 11:48:44"/>
    <s v="2020-12-15 14:06:30"/>
    <n v="826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  <x v="0"/>
  </r>
  <r>
    <n v="90"/>
    <n v="90"/>
    <n v="156"/>
    <s v="158.233.246.27"/>
    <s v="Link"/>
    <m/>
    <m/>
    <m/>
    <m/>
    <x v="0"/>
    <s v="2020-12-16 08:07:04"/>
    <s v="2020-12-16 08:13:59"/>
    <n v="41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  <x v="0"/>
  </r>
  <r>
    <n v="91"/>
    <n v="91"/>
    <n v="158"/>
    <s v="158.233.246.28"/>
    <s v="Link"/>
    <m/>
    <m/>
    <m/>
    <m/>
    <x v="0"/>
    <s v="2020-12-16 08:20:22"/>
    <s v="2020-12-16 08:25:47"/>
    <n v="32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  <x v="0"/>
  </r>
  <r>
    <s v="BRAK"/>
    <s v="BRAK"/>
    <n v="42"/>
    <s v="5.173.41.1"/>
    <s v="Link"/>
    <s v="https://www.facebook.com/"/>
    <m/>
    <m/>
    <m/>
    <x v="1"/>
    <s v="2020-05-16 17:25:00"/>
    <s v="2020-05-16 17:25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92"/>
    <n v="92"/>
    <n v="159"/>
    <s v="158.233.246.4"/>
    <s v="Link"/>
    <m/>
    <m/>
    <m/>
    <m/>
    <x v="0"/>
    <s v="2020-12-16 09:13:59"/>
    <s v="2020-12-16 09:30:46"/>
    <n v="100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  <x v="0"/>
  </r>
  <r>
    <n v="106"/>
    <n v="106"/>
    <n v="187"/>
    <s v="89.64.113.101"/>
    <s v="Link"/>
    <m/>
    <m/>
    <m/>
    <m/>
    <x v="0"/>
    <s v="2020-12-18 15:32:24"/>
    <s v="2020-12-18 15:44:05"/>
    <n v="70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  <x v="0"/>
  </r>
  <r>
    <n v="109"/>
    <n v="109"/>
    <n v="191"/>
    <s v="188.147.98.66"/>
    <s v="Link"/>
    <m/>
    <m/>
    <m/>
    <m/>
    <x v="0"/>
    <s v="2020-12-18 15:46:04"/>
    <s v="2020-12-18 16:17:35"/>
    <n v="189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orska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  <x v="0"/>
  </r>
  <r>
    <n v="114"/>
    <n v="114"/>
    <n v="205"/>
    <s v="178.235.177.180"/>
    <s v="Link"/>
    <m/>
    <m/>
    <m/>
    <m/>
    <x v="0"/>
    <s v="2020-12-18 19:02:15"/>
    <s v="2020-12-18 19:12:03"/>
    <n v="58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  <x v="0"/>
  </r>
  <r>
    <n v="117"/>
    <n v="117"/>
    <n v="214"/>
    <s v="89.64.109.1"/>
    <s v="Link"/>
    <m/>
    <m/>
    <m/>
    <m/>
    <x v="0"/>
    <s v="2020-12-19 20:58:33"/>
    <s v="2020-12-19 21:04:09"/>
    <n v="3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  <x v="0"/>
  </r>
  <r>
    <n v="118"/>
    <n v="118"/>
    <n v="215"/>
    <s v="158.233.246.28"/>
    <s v="Link"/>
    <m/>
    <m/>
    <m/>
    <m/>
    <x v="0"/>
    <s v="2020-12-19 21:01:07"/>
    <s v="2020-12-19 21:19:56"/>
    <n v="1129"/>
    <n v="0"/>
    <s v="Tak (kontynuacja ankiety)"/>
    <s v="Nie (przejście do kolejnej części)"/>
    <m/>
    <s v="nie"/>
    <m/>
    <m/>
    <m/>
    <m/>
    <m/>
    <m/>
    <m/>
    <m/>
    <m/>
    <m/>
    <m/>
    <m/>
    <m/>
    <s v="Tak (kontynuowanie badania absolwentów)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  <x v="0"/>
  </r>
  <r>
    <n v="119"/>
    <n v="119"/>
    <n v="217"/>
    <s v="81.190.59.12"/>
    <s v="Link"/>
    <s v="https://poczta.o2.pl/"/>
    <m/>
    <m/>
    <m/>
    <x v="0"/>
    <s v="2020-12-20 16:19:03"/>
    <s v="2020-12-20 16:35:11"/>
    <n v="9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  <x v="0"/>
  </r>
  <r>
    <n v="123"/>
    <n v="123"/>
    <n v="227"/>
    <s v="89.64.114.63"/>
    <s v="Link"/>
    <m/>
    <m/>
    <m/>
    <m/>
    <x v="0"/>
    <s v="2020-12-22 16:37:12"/>
    <s v="2020-12-22 16:50:22"/>
    <n v="79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  <x v="0"/>
  </r>
  <r>
    <n v="1"/>
    <n v="1"/>
    <n v="1"/>
    <s v="37.47.232.142"/>
    <s v="Link"/>
    <m/>
    <m/>
    <m/>
    <m/>
    <x v="0"/>
    <s v="2020-04-20 14:55:16"/>
    <s v="2020-04-21 09:13:07"/>
    <n v="658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  <x v="0"/>
  </r>
  <r>
    <n v="9"/>
    <n v="9"/>
    <n v="10"/>
    <s v="87.207.83.121"/>
    <s v="Link"/>
    <m/>
    <m/>
    <m/>
    <m/>
    <x v="0"/>
    <s v="2020-05-04 23:40:32"/>
    <s v="2020-05-05 00:51:31"/>
    <n v="42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  <x v="0"/>
  </r>
  <r>
    <s v="BRAK"/>
    <s v="BRAK"/>
    <n v="44"/>
    <s v="178.235.180.239"/>
    <s v="Link"/>
    <s v="https://m.facebook.com/"/>
    <m/>
    <m/>
    <m/>
    <x v="1"/>
    <s v="2020-05-16 17:30:36"/>
    <s v="2020-05-16 17:30:3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8"/>
    <n v="28"/>
    <n v="45"/>
    <s v="109.207.109.47"/>
    <s v="Link"/>
    <s v="https://www.facebook.com/"/>
    <m/>
    <m/>
    <m/>
    <x v="0"/>
    <s v="2020-05-16 17:47:17"/>
    <s v="2020-05-16 18:01:13"/>
    <n v="8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  <x v="0"/>
  </r>
  <r>
    <s v="BRAK"/>
    <s v="BRAK"/>
    <n v="51"/>
    <s v="95.40.57.152"/>
    <s v="Link"/>
    <s v="http://m.facebook.com/"/>
    <m/>
    <m/>
    <m/>
    <x v="1"/>
    <s v="2020-05-16 18:31:20"/>
    <s v="2020-05-16 18:31:2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3"/>
    <n v="43"/>
    <n v="77"/>
    <s v="37.47.198.130"/>
    <s v="Link"/>
    <s v="https://ankietaplus.pl/ankiety/analiza/statystyki/13308"/>
    <m/>
    <m/>
    <m/>
    <x v="0"/>
    <s v="2020-05-24 13:14:21"/>
    <s v="2020-05-24 13:19:54"/>
    <n v="33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  <x v="0"/>
  </r>
  <r>
    <n v="50"/>
    <n v="50"/>
    <n v="85"/>
    <s v="81.190.56.54"/>
    <s v="Link"/>
    <s v="https://ankietaplus.pl/ankiety/analiza/wyniki-pojedyncze/13308"/>
    <m/>
    <m/>
    <m/>
    <x v="0"/>
    <s v="2020-06-08 01:21:10"/>
    <s v="2020-06-08 01:54:01"/>
    <n v="19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  <x v="0"/>
  </r>
  <r>
    <n v="73"/>
    <n v="73"/>
    <n v="124"/>
    <s v="46.151.136.191"/>
    <s v="Link"/>
    <s v="android-app://com.google.android.gm/"/>
    <m/>
    <m/>
    <m/>
    <x v="0"/>
    <s v="2020-10-28 10:32:38"/>
    <s v="2020-10-28 10:51:57"/>
    <n v="11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  <x v="0"/>
  </r>
  <r>
    <n v="88"/>
    <n v="88"/>
    <n v="153"/>
    <s v="158.233.246.26"/>
    <s v="Link"/>
    <m/>
    <m/>
    <m/>
    <m/>
    <x v="0"/>
    <s v="2020-12-15 23:07:53"/>
    <s v="2020-12-15 23:13:45"/>
    <n v="35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  <x v="0"/>
  </r>
  <r>
    <n v="95"/>
    <n v="95"/>
    <n v="165"/>
    <s v="158.233.246.26"/>
    <s v="Link"/>
    <m/>
    <m/>
    <m/>
    <m/>
    <x v="0"/>
    <s v="2020-12-18 11:23:28"/>
    <s v="2020-12-18 11:30:10"/>
    <n v="40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  <x v="0"/>
  </r>
  <r>
    <s v="BRAK"/>
    <s v="BRAK"/>
    <n v="65"/>
    <s v="212.87.251.100"/>
    <s v="Link"/>
    <s v="https://www.facebook.com/"/>
    <m/>
    <m/>
    <m/>
    <x v="1"/>
    <s v="2020-05-17 10:12:39"/>
    <s v="2020-05-17 10:12:3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02"/>
    <n v="102"/>
    <n v="181"/>
    <s v="158.233.246.29"/>
    <s v="Link"/>
    <m/>
    <m/>
    <m/>
    <m/>
    <x v="0"/>
    <s v="2020-12-18 14:29:31"/>
    <s v="2020-12-18 14:36:37"/>
    <n v="426"/>
    <n v="0"/>
    <s v="Tak (kontynuacja ankiety)"/>
    <s v="Tak (kontynuacja badania studentów)"/>
    <s v="WSB"/>
    <s v="tak"/>
    <s v="IT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  <x v="0"/>
  </r>
  <r>
    <n v="103"/>
    <n v="103"/>
    <n v="182"/>
    <s v="146.119.114.150"/>
    <s v="Link"/>
    <m/>
    <m/>
    <m/>
    <m/>
    <x v="0"/>
    <s v="2020-12-18 15:15:52"/>
    <s v="2020-12-18 15:19:05"/>
    <n v="19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.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  <x v="0"/>
  </r>
  <r>
    <s v="BRAK"/>
    <s v="BRAK"/>
    <n v="69"/>
    <s v="185.135.2.32"/>
    <s v="Link"/>
    <s v="http://m.facebook.com/"/>
    <m/>
    <m/>
    <m/>
    <x v="1"/>
    <s v="2020-05-17 19:03:44"/>
    <s v="2020-05-17 19:03:4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05"/>
    <n v="105"/>
    <n v="184"/>
    <s v="37.47.212.241"/>
    <s v="Link"/>
    <m/>
    <m/>
    <m/>
    <m/>
    <x v="0"/>
    <s v="2020-12-18 15:25:33"/>
    <s v="2020-12-18 15:44:12"/>
    <n v="111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  <x v="0"/>
  </r>
  <r>
    <s v="BRAK"/>
    <s v="BRAK"/>
    <n v="73"/>
    <s v="87.204.158.96"/>
    <s v="Link"/>
    <s v="https://www.facebook.com/"/>
    <m/>
    <m/>
    <m/>
    <x v="1"/>
    <s v="2020-05-19 17:30:42"/>
    <s v="2020-05-19 17:30:4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90"/>
    <s v="5.173.251.167"/>
    <s v="Link"/>
    <m/>
    <m/>
    <m/>
    <m/>
    <x v="1"/>
    <s v="2020-06-26 21:09:07"/>
    <s v="2020-06-26 21:09:0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10"/>
    <n v="110"/>
    <n v="193"/>
    <s v="158.233.246.28"/>
    <s v="Link"/>
    <m/>
    <m/>
    <m/>
    <m/>
    <x v="0"/>
    <s v="2020-12-18 15:51:44"/>
    <s v="2020-12-18 16:00:49"/>
    <n v="54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  <x v="0"/>
  </r>
  <r>
    <s v="BRAK"/>
    <s v="BRAK"/>
    <n v="92"/>
    <s v="153.19.40.3"/>
    <s v="Link"/>
    <m/>
    <m/>
    <m/>
    <m/>
    <x v="1"/>
    <s v="2020-07-22 10:13:54"/>
    <s v="2020-07-22 10:13:5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1"/>
    <s v="94.254.224.153"/>
    <s v="Link"/>
    <m/>
    <m/>
    <m/>
    <m/>
    <x v="1"/>
    <s v="2020-08-22 17:12:59"/>
    <s v="2020-08-22 17:12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3"/>
    <s v="31.60.239.15"/>
    <s v="Link"/>
    <m/>
    <m/>
    <m/>
    <m/>
    <x v="1"/>
    <s v="2020-08-23 00:29:13"/>
    <s v="2020-08-23 00:29:13"/>
    <n v="0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4"/>
    <s v="37.30.53.219"/>
    <s v="Link"/>
    <m/>
    <m/>
    <m/>
    <m/>
    <x v="1"/>
    <s v="2020-08-23 10:26:23"/>
    <s v="2020-08-23 10:26:2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1"/>
    <n v="121"/>
    <n v="220"/>
    <s v="158.233.246.29"/>
    <s v="Link"/>
    <m/>
    <m/>
    <m/>
    <m/>
    <x v="0"/>
    <s v="2020-12-21 10:11:48"/>
    <s v="2020-12-21 10:51:27"/>
    <n v="237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  <x v="0"/>
  </r>
  <r>
    <n v="127"/>
    <n v="127"/>
    <n v="235"/>
    <s v="178.235.180.207"/>
    <s v="Link"/>
    <s v="http://m.facebook.com/"/>
    <m/>
    <m/>
    <m/>
    <x v="0"/>
    <s v="2020-12-23 23:08:34"/>
    <s v="2020-12-23 23:19:24"/>
    <n v="65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  <x v="0"/>
  </r>
  <r>
    <s v="BRAK"/>
    <s v="BRAK"/>
    <n v="106"/>
    <s v="37.47.200.181"/>
    <s v="Link"/>
    <m/>
    <m/>
    <m/>
    <m/>
    <x v="1"/>
    <s v="2020-08-23 22:25:51"/>
    <s v="2020-08-23 22:25:5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8"/>
    <n v="128"/>
    <n v="236"/>
    <s v="109.206.213.146"/>
    <s v="Link"/>
    <s v="https://www.linkedin.com/"/>
    <m/>
    <m/>
    <m/>
    <x v="0"/>
    <s v="2020-12-24 07:44:53"/>
    <s v="2020-12-24 08:01:59"/>
    <n v="102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  <x v="0"/>
  </r>
  <r>
    <n v="130"/>
    <n v="130"/>
    <n v="243"/>
    <s v="81.15.175.65"/>
    <s v="Link"/>
    <m/>
    <m/>
    <m/>
    <m/>
    <x v="0"/>
    <s v="2021-01-05 17:01:54"/>
    <s v="2021-01-05 17:17:36"/>
    <n v="94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 Wydział Prawa i Administracji 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  <x v="0"/>
  </r>
  <r>
    <n v="12"/>
    <n v="12"/>
    <n v="13"/>
    <s v="109.207.157.128"/>
    <s v="Link"/>
    <m/>
    <m/>
    <m/>
    <m/>
    <x v="0"/>
    <s v="2020-05-09 12:30:41"/>
    <s v="2020-05-25 13:50:14"/>
    <n v="13871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, Wydział Zarządzania i Ekonomii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  <x v="0"/>
  </r>
  <r>
    <s v="BRAK"/>
    <s v="BRAK"/>
    <n v="107"/>
    <s v="89.64.93.71"/>
    <s v="Link"/>
    <s v="https://mail.google.com/mail/mu/mp/948/"/>
    <m/>
    <m/>
    <m/>
    <x v="1"/>
    <s v="2020-08-23 22:34:02"/>
    <s v="2020-08-23 22:34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5"/>
    <n v="15"/>
    <n v="16"/>
    <s v="5.173.194.58"/>
    <s v="Link"/>
    <m/>
    <m/>
    <m/>
    <m/>
    <x v="0"/>
    <s v="2020-05-13 16:46:26"/>
    <s v="2020-05-13 16:59:27"/>
    <n v="78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  <x v="0"/>
  </r>
  <r>
    <s v="BRAK"/>
    <s v="BRAK"/>
    <n v="108"/>
    <s v="165.225.206.163"/>
    <s v="Link"/>
    <m/>
    <m/>
    <m/>
    <m/>
    <x v="1"/>
    <s v="2020-08-24 07:29:05"/>
    <s v="2020-08-24 07:29:0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09"/>
    <s v="89.75.91.120"/>
    <s v="Link"/>
    <m/>
    <m/>
    <m/>
    <m/>
    <x v="1"/>
    <s v="2020-08-24 11:15:16"/>
    <s v="2020-08-24 11:15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32"/>
    <s v="37.248.152.58"/>
    <s v="Link"/>
    <m/>
    <m/>
    <m/>
    <m/>
    <x v="1"/>
    <s v="2020-11-24 14:49:09"/>
    <s v="2020-11-24 14:49:0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34"/>
    <s v="89.72.115.117"/>
    <s v="Link"/>
    <m/>
    <m/>
    <m/>
    <m/>
    <x v="1"/>
    <s v="2020-11-30 13:36:22"/>
    <s v="2020-11-30 13:36:2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4"/>
    <n v="44"/>
    <n v="78"/>
    <s v="188.146.57.40"/>
    <s v="Link"/>
    <s v="https://ankietaplus.pl/ankiety/analiza/wyniki-pojedyncze/13308"/>
    <m/>
    <m/>
    <m/>
    <x v="0"/>
    <s v="2020-05-24 15:46:34"/>
    <s v="2020-05-24 16:25:58"/>
    <n v="2364"/>
    <n v="0"/>
    <s v="Tak (kontynuacja ankiety)"/>
    <s v="Nie (przejście do kolejnej części)"/>
    <s v="Uniwersytet Warmińsko-Mazurski"/>
    <m/>
    <m/>
    <m/>
    <m/>
    <m/>
    <m/>
    <m/>
    <m/>
    <m/>
    <m/>
    <m/>
    <m/>
    <m/>
    <m/>
    <s v="Tak (kontynuowanie badania absolwentów)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  <x v="0"/>
  </r>
  <r>
    <n v="45"/>
    <n v="45"/>
    <n v="80"/>
    <s v="83.23.251.31"/>
    <s v="Link"/>
    <s v="https://ankietaplus.pl/ankiety/analiza/statystyki/13308"/>
    <m/>
    <m/>
    <m/>
    <x v="0"/>
    <s v="2020-05-30 13:57:12"/>
    <s v="2020-05-30 14:25:03"/>
    <n v="167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  <x v="0"/>
  </r>
  <r>
    <n v="85"/>
    <n v="85"/>
    <n v="141"/>
    <s v="31.11.238.245"/>
    <s v="Link"/>
    <m/>
    <m/>
    <m/>
    <m/>
    <x v="0"/>
    <s v="2020-12-15 07:39:28"/>
    <s v="2020-12-15 07:52:15"/>
    <n v="7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  <x v="0"/>
  </r>
  <r>
    <n v="94"/>
    <n v="94"/>
    <n v="164"/>
    <s v="188.124.189.51"/>
    <s v="Link"/>
    <m/>
    <m/>
    <m/>
    <m/>
    <x v="0"/>
    <s v="2020-12-18 09:42:59"/>
    <s v="2020-12-18 09:57:39"/>
    <n v="88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  <x v="0"/>
  </r>
  <r>
    <n v="97"/>
    <n v="97"/>
    <n v="169"/>
    <s v="158.233.246.26"/>
    <s v="Link"/>
    <m/>
    <m/>
    <m/>
    <m/>
    <x v="0"/>
    <s v="2020-12-18 11:24:25"/>
    <s v="2020-12-18 11:32:40"/>
    <n v="49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Ekonomiczny w Poznaniu"/>
    <s v="NA"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  <x v="0"/>
  </r>
  <r>
    <n v="108"/>
    <n v="108"/>
    <n v="189"/>
    <s v="158.233.246.26"/>
    <s v="Link"/>
    <m/>
    <m/>
    <m/>
    <m/>
    <x v="0"/>
    <s v="2020-12-18 15:41:41"/>
    <s v="2020-12-18 17:03:27"/>
    <n v="490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  <x v="0"/>
  </r>
  <r>
    <n v="11"/>
    <n v="11"/>
    <n v="12"/>
    <s v="79.163.198.36"/>
    <s v="Link"/>
    <m/>
    <m/>
    <m/>
    <m/>
    <x v="0"/>
    <s v="2020-05-06 19:59:13"/>
    <s v="2020-05-06 20:05:02"/>
    <n v="34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  <x v="0"/>
  </r>
  <r>
    <n v="20"/>
    <n v="20"/>
    <n v="26"/>
    <s v="37.47.224.76"/>
    <s v="Link"/>
    <m/>
    <m/>
    <m/>
    <m/>
    <x v="0"/>
    <s v="2020-05-15 21:46:08"/>
    <s v="2020-05-15 22:03:27"/>
    <n v="103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  <x v="0"/>
  </r>
  <r>
    <n v="24"/>
    <n v="24"/>
    <n v="34"/>
    <s v="37.47.81.77"/>
    <s v="Link"/>
    <s v="http://m.facebook.com/"/>
    <m/>
    <m/>
    <m/>
    <x v="0"/>
    <s v="2020-05-16 16:50:46"/>
    <s v="2020-05-16 17:02:35"/>
    <n v="7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  <x v="0"/>
  </r>
  <r>
    <n v="36"/>
    <n v="36"/>
    <n v="61"/>
    <s v="188.146.226.232"/>
    <s v="Link"/>
    <s v="http://m.facebook.com/"/>
    <m/>
    <m/>
    <m/>
    <x v="0"/>
    <s v="2020-05-16 21:47:06"/>
    <s v="2020-05-16 21:54:49"/>
    <n v="46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  <x v="0"/>
  </r>
  <r>
    <s v="BRAK"/>
    <s v="BRAK"/>
    <n v="140"/>
    <s v="46.175.236.247"/>
    <s v="Link"/>
    <m/>
    <m/>
    <m/>
    <m/>
    <x v="1"/>
    <s v="2020-12-15 07:07:53"/>
    <s v="2020-12-15 07:07:5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8"/>
    <n v="38"/>
    <n v="67"/>
    <s v="193.34.52.198"/>
    <s v="Link"/>
    <s v="http://m.facebook.com/"/>
    <m/>
    <m/>
    <m/>
    <x v="0"/>
    <s v="2020-05-17 11:33:19"/>
    <s v="2020-05-17 12:05:09"/>
    <n v="191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  <x v="0"/>
  </r>
  <r>
    <s v="BRAK"/>
    <s v="BRAK"/>
    <n v="142"/>
    <s v="46.170.165.102"/>
    <s v="Link"/>
    <m/>
    <m/>
    <m/>
    <m/>
    <x v="1"/>
    <s v="2020-12-15 08:06:02"/>
    <s v="2020-12-15 08:06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4"/>
    <n v="54"/>
    <n v="89"/>
    <s v="37.47.200.70"/>
    <s v="Link"/>
    <m/>
    <m/>
    <m/>
    <m/>
    <x v="0"/>
    <s v="2020-06-16 16:30:27"/>
    <s v="2020-06-16 16:34:42"/>
    <n v="25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  <x v="0"/>
  </r>
  <r>
    <s v="BRAK"/>
    <s v="BRAK"/>
    <n v="148"/>
    <s v="46.170.165.102"/>
    <s v="Link"/>
    <m/>
    <m/>
    <m/>
    <m/>
    <x v="1"/>
    <s v="2020-12-15 11:17:32"/>
    <s v="2020-12-15 11:17:3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4"/>
    <n v="64"/>
    <n v="105"/>
    <s v="31.60.243.153"/>
    <s v="Link"/>
    <m/>
    <m/>
    <m/>
    <m/>
    <x v="0"/>
    <s v="2020-08-23 21:05:52"/>
    <s v="2020-08-23 21:27:25"/>
    <n v="129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  <x v="0"/>
  </r>
  <r>
    <s v="BRAK"/>
    <s v="BRAK"/>
    <n v="150"/>
    <s v="46.170.165.102"/>
    <s v="Link"/>
    <m/>
    <m/>
    <m/>
    <m/>
    <x v="1"/>
    <s v="2020-12-15 12:59:18"/>
    <s v="2020-12-15 12:59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5"/>
    <n v="65"/>
    <n v="110"/>
    <s v="37.47.226.16"/>
    <s v="Link"/>
    <s v="https://mail.yahoo.com/"/>
    <m/>
    <m/>
    <m/>
    <x v="0"/>
    <s v="2020-08-24 14:42:23"/>
    <s v="2020-08-24 15:01:50"/>
    <n v="11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  <x v="0"/>
  </r>
  <r>
    <s v="BRAK"/>
    <s v="BRAK"/>
    <n v="152"/>
    <s v="158.233.246.29"/>
    <s v="Link"/>
    <m/>
    <m/>
    <m/>
    <m/>
    <x v="1"/>
    <s v="2020-12-15 14:43:13"/>
    <s v="2020-12-15 14:43:1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80"/>
    <n v="80"/>
    <n v="131"/>
    <s v="88.156.64.30"/>
    <s v="Link"/>
    <m/>
    <m/>
    <m/>
    <m/>
    <x v="0"/>
    <s v="2020-11-20 08:49:34"/>
    <s v="2020-11-20 08:55:30"/>
    <n v="35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  <x v="0"/>
  </r>
  <r>
    <s v="BRAK"/>
    <s v="BRAK"/>
    <n v="157"/>
    <s v="158.233.246.28"/>
    <s v="Link"/>
    <m/>
    <m/>
    <m/>
    <m/>
    <x v="1"/>
    <s v="2020-12-16 08:17:25"/>
    <s v="2020-12-16 08:17:2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1"/>
    <s v="46.170.165.102"/>
    <s v="Link"/>
    <m/>
    <m/>
    <m/>
    <m/>
    <x v="1"/>
    <s v="2020-12-16 11:09:10"/>
    <s v="2020-12-16 11:09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3"/>
    <s v="46.170.165.102"/>
    <s v="Link"/>
    <m/>
    <m/>
    <m/>
    <m/>
    <x v="1"/>
    <s v="2020-12-18 07:54:19"/>
    <s v="2020-12-18 07:54:1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15"/>
    <n v="115"/>
    <n v="211"/>
    <s v="89.64.126.173"/>
    <s v="Link"/>
    <m/>
    <m/>
    <m/>
    <m/>
    <x v="0"/>
    <s v="2020-12-19 09:07:09"/>
    <s v="2020-12-19 09:25:41"/>
    <n v="11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  <x v="0"/>
  </r>
  <r>
    <s v="BRAK"/>
    <s v="BRAK"/>
    <n v="166"/>
    <s v="158.233.246.27"/>
    <s v="Link"/>
    <m/>
    <m/>
    <m/>
    <m/>
    <x v="1"/>
    <s v="2020-12-18 11:23:52"/>
    <s v="2020-12-18 11:23:5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68"/>
    <s v="158.233.246.26"/>
    <s v="Link"/>
    <m/>
    <m/>
    <m/>
    <m/>
    <x v="1"/>
    <d v="2020-12-18T11:24:10"/>
    <s v="2020-12-18 11:24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0"/>
    <s v="158.233.246.26"/>
    <s v="Link"/>
    <m/>
    <m/>
    <m/>
    <m/>
    <x v="1"/>
    <s v="2020-12-18 11:26:13"/>
    <s v="2020-12-18 11:26:1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9"/>
    <n v="19"/>
    <n v="22"/>
    <s v="94.42.33.80"/>
    <s v="Link"/>
    <s v="https://l.facebook.com/"/>
    <m/>
    <m/>
    <m/>
    <x v="0"/>
    <s v="2020-05-15 18:54:24"/>
    <s v="2020-05-15 19:12:19"/>
    <n v="107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KSW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  <x v="0"/>
  </r>
  <r>
    <s v="BRAK"/>
    <s v="BRAK"/>
    <n v="172"/>
    <s v="158.233.246.29"/>
    <s v="Link"/>
    <m/>
    <m/>
    <m/>
    <m/>
    <x v="1"/>
    <s v="2020-12-18 11:28:40"/>
    <s v="2020-12-18 11:28:4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3"/>
    <s v="158.233.246.27"/>
    <s v="Link"/>
    <m/>
    <m/>
    <m/>
    <m/>
    <x v="1"/>
    <s v="2020-12-18 11:31:27"/>
    <s v="2020-12-18 11:31:2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74"/>
    <s v="158.233.246.26"/>
    <s v="Link"/>
    <m/>
    <m/>
    <m/>
    <m/>
    <x v="1"/>
    <s v="2020-12-18 11:39:16"/>
    <s v="2020-12-18 11:39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2"/>
    <n v="22"/>
    <n v="32"/>
    <s v="5.173.72.244"/>
    <s v="Link"/>
    <s v="http://m.facebook.com/"/>
    <m/>
    <m/>
    <m/>
    <x v="0"/>
    <s v="2020-05-16 16:50:05"/>
    <s v="2020-05-16 16:58:15"/>
    <n v="490"/>
    <n v="0"/>
    <s v="Tak (kontynuacja ankiety)"/>
    <s v="Tak (kontynuacja badania studentów)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s v="Drugi semestr V roku"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  <x v="0"/>
  </r>
  <r>
    <n v="31"/>
    <n v="31"/>
    <n v="52"/>
    <s v="37.47.66.52"/>
    <s v="Link"/>
    <s v="http://m.facebook.com/"/>
    <m/>
    <m/>
    <m/>
    <x v="0"/>
    <s v="2020-05-16 18:32:05"/>
    <s v="2020-05-17 11:34:47"/>
    <n v="613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  <x v="0"/>
  </r>
  <r>
    <s v="BRAK"/>
    <s v="BRAK"/>
    <n v="176"/>
    <s v="158.233.246.28"/>
    <s v="Link"/>
    <m/>
    <m/>
    <m/>
    <m/>
    <x v="1"/>
    <s v="2020-12-18 11:46:02"/>
    <s v="2020-12-18 11:46:0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9"/>
    <n v="59"/>
    <n v="96"/>
    <s v="83.23.251.31"/>
    <s v="Link"/>
    <s v="https://ankietaplus.pl/ankiety/analiza/statystyki/13308"/>
    <m/>
    <m/>
    <m/>
    <x v="0"/>
    <s v="2020-07-26 17:50:58"/>
    <s v="2020-07-26 19:16:58"/>
    <n v="516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  <x v="0"/>
  </r>
  <r>
    <s v="BRAK"/>
    <s v="BRAK"/>
    <n v="177"/>
    <s v="158.233.247.37"/>
    <s v="Link"/>
    <m/>
    <m/>
    <m/>
    <m/>
    <x v="1"/>
    <s v="2020-12-18 11:53:59"/>
    <s v="2020-12-18 11:53:59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"/>
    <n v="7"/>
    <n v="7"/>
    <s v="81.190.102.150"/>
    <s v="Link"/>
    <s v="https://poczta.wp.pl/k/"/>
    <m/>
    <m/>
    <m/>
    <x v="0"/>
    <s v="2020-05-04 13:51:42"/>
    <s v="2020-05-04 13:58:44"/>
    <n v="42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  <x v="0"/>
  </r>
  <r>
    <n v="25"/>
    <n v="25"/>
    <n v="37"/>
    <s v="83.26.246.110"/>
    <s v="Link"/>
    <s v="https://www.facebook.com/"/>
    <m/>
    <m/>
    <m/>
    <x v="0"/>
    <s v="2020-05-16 17:08:00"/>
    <s v="2020-05-16 17:14:34"/>
    <n v="39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  <x v="0"/>
  </r>
  <r>
    <s v="BRAK"/>
    <s v="BRAK"/>
    <n v="180"/>
    <s v="158.233.246.27"/>
    <s v="Link"/>
    <m/>
    <m/>
    <m/>
    <m/>
    <x v="1"/>
    <s v="2020-12-18 14:09:47"/>
    <s v="2020-12-18 14:09:4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186"/>
    <s v="89.64.126.173"/>
    <s v="Link"/>
    <m/>
    <m/>
    <m/>
    <m/>
    <x v="1"/>
    <s v="2020-12-18 15:27:40"/>
    <s v="2020-12-18 15:27:4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7"/>
    <n v="37"/>
    <n v="63"/>
    <s v="188.147.40.154"/>
    <s v="Link"/>
    <s v="http://m.facebook.com/"/>
    <m/>
    <m/>
    <m/>
    <x v="0"/>
    <s v="2020-05-16 23:43:34"/>
    <s v="2020-05-16 23:56:24"/>
    <n v="77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  <x v="0"/>
  </r>
  <r>
    <s v="BRAK"/>
    <s v="BRAK"/>
    <n v="190"/>
    <s v="188.147.98.130"/>
    <s v="Link"/>
    <m/>
    <m/>
    <m/>
    <m/>
    <x v="1"/>
    <s v="2020-12-18 15:44:08"/>
    <s v="2020-12-18 15:44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0"/>
    <n v="60"/>
    <n v="97"/>
    <s v="83.23.251.31"/>
    <s v="Link"/>
    <s v="https://ankietaplus.pl/ankiety/analiza/statystyki/13308"/>
    <m/>
    <m/>
    <m/>
    <x v="0"/>
    <s v="2020-07-26 19:17:17"/>
    <s v="2020-07-26 19:50:00"/>
    <n v="196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  <x v="0"/>
  </r>
  <r>
    <n v="62"/>
    <n v="62"/>
    <n v="100"/>
    <s v="31.60.142.203"/>
    <s v="Link"/>
    <s v="https://ankietaplus.pl/s/jakoscuczelni1e"/>
    <m/>
    <m/>
    <m/>
    <x v="0"/>
    <s v="2020-08-12 22:01:09"/>
    <s v="2020-08-12 22:18:15"/>
    <n v="102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  <x v="0"/>
  </r>
  <r>
    <s v="BRAK"/>
    <s v="BRAK"/>
    <n v="194"/>
    <s v="5.173.8.128"/>
    <s v="Link"/>
    <s v="https://zasobygwp.pl/"/>
    <m/>
    <m/>
    <m/>
    <x v="1"/>
    <s v="2020-12-18 15:55:27"/>
    <s v="2020-12-18 15:55:27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6"/>
    <n v="66"/>
    <n v="111"/>
    <s v="31.0.40.119"/>
    <s v="Link"/>
    <m/>
    <m/>
    <m/>
    <m/>
    <x v="0"/>
    <s v="2020-08-26 21:36:47"/>
    <s v="2020-08-26 22:09:45"/>
    <n v="197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SWPS Sopot 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  <x v="0"/>
  </r>
  <r>
    <s v="BRAK"/>
    <s v="BRAK"/>
    <n v="199"/>
    <s v="83.25.141.197"/>
    <s v="Link"/>
    <m/>
    <m/>
    <m/>
    <m/>
    <x v="1"/>
    <s v="2020-12-18 16:43:22"/>
    <s v="2020-12-18 16:43:2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35"/>
    <n v="35"/>
    <n v="60"/>
    <s v="185.233.26.5"/>
    <s v="Link"/>
    <s v="http://m.facebook.com/"/>
    <m/>
    <m/>
    <m/>
    <x v="0"/>
    <s v="2020-05-16 20:50:56"/>
    <s v="2020-05-16 21:03:46"/>
    <n v="77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  <x v="0"/>
  </r>
  <r>
    <s v="BRAK"/>
    <s v="BRAK"/>
    <n v="201"/>
    <s v="94.158.131.3"/>
    <s v="Link"/>
    <m/>
    <m/>
    <m/>
    <m/>
    <x v="1"/>
    <s v="2020-12-18 17:29:12"/>
    <s v="2020-12-18 17:29:12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2"/>
    <n v="122"/>
    <n v="223"/>
    <s v="37.47.234.245"/>
    <s v="Link"/>
    <m/>
    <m/>
    <m/>
    <m/>
    <x v="0"/>
    <s v="2020-12-21 14:03:37"/>
    <s v="2020-12-21 14:14:50"/>
    <n v="6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ET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  <x v="0"/>
  </r>
  <r>
    <s v="BRAK"/>
    <s v="BRAK"/>
    <n v="207"/>
    <s v="89.76.3.3"/>
    <s v="Link"/>
    <m/>
    <m/>
    <m/>
    <m/>
    <x v="1"/>
    <s v="2020-12-18 19:10:18"/>
    <s v="2020-12-18 19:10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08"/>
    <s v="46.151.143.138"/>
    <s v="Link"/>
    <m/>
    <m/>
    <m/>
    <m/>
    <x v="1"/>
    <s v="2020-12-18 19:12:20"/>
    <s v="2020-12-18 19:12:2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09"/>
    <s v="37.8.249.162"/>
    <s v="Link"/>
    <m/>
    <m/>
    <m/>
    <m/>
    <x v="1"/>
    <s v="2020-12-18 22:45:35"/>
    <s v="2020-12-18 22:45:35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8"/>
    <n v="68"/>
    <n v="114"/>
    <s v="91.231.25.170"/>
    <s v="Link"/>
    <m/>
    <m/>
    <m/>
    <m/>
    <x v="0"/>
    <s v="2020-09-07 11:17:46"/>
    <s v="2020-09-07 11:32:08"/>
    <n v="86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  <x v="0"/>
  </r>
  <r>
    <s v="BRAK"/>
    <s v="BRAK"/>
    <n v="210"/>
    <s v="178.235.188.104"/>
    <s v="Link"/>
    <s v="https://poczta.wp.pl/"/>
    <m/>
    <m/>
    <m/>
    <x v="1"/>
    <s v="2020-12-18 23:05:08"/>
    <s v="2020-12-18 23:05:0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13"/>
    <s v="89.64.103.56"/>
    <s v="Link"/>
    <m/>
    <m/>
    <m/>
    <m/>
    <x v="1"/>
    <s v="2020-12-19 20:34:26"/>
    <s v="2020-12-19 20:34:2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6"/>
    <n v="76"/>
    <n v="127"/>
    <s v="188.147.101.204"/>
    <s v="Link"/>
    <m/>
    <m/>
    <m/>
    <m/>
    <x v="0"/>
    <s v="2020-11-02 12:33:43"/>
    <s v="2020-11-02 13:01:39"/>
    <n v="167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  <x v="0"/>
  </r>
  <r>
    <n v="81"/>
    <n v="81"/>
    <n v="133"/>
    <s v="153.19.33.88"/>
    <s v="Link"/>
    <m/>
    <m/>
    <m/>
    <m/>
    <x v="0"/>
    <s v="2020-11-27 21:07:14"/>
    <s v="2020-11-27 21:13:21"/>
    <n v="36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G"/>
    <s v="WZiE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  <x v="0"/>
  </r>
  <r>
    <s v="BRAK"/>
    <s v="BRAK"/>
    <n v="222"/>
    <s v="81.219.63.41"/>
    <s v="Link"/>
    <m/>
    <m/>
    <m/>
    <m/>
    <x v="1"/>
    <s v="2020-12-21 11:40:16"/>
    <s v="2020-12-21 11:40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51"/>
    <n v="51"/>
    <n v="86"/>
    <s v="81.190.56.54"/>
    <s v="Link"/>
    <s v="https://ankietaplus.pl/ankiety/analiza/wyniki-pojedyncze/13308"/>
    <m/>
    <m/>
    <m/>
    <x v="0"/>
    <s v="2020-06-08 02:14:57"/>
    <s v="2020-06-08 02:50:35"/>
    <n v="213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  <x v="0"/>
  </r>
  <r>
    <n v="101"/>
    <n v="101"/>
    <n v="179"/>
    <s v="212.237.134.195"/>
    <s v="Link"/>
    <m/>
    <m/>
    <m/>
    <m/>
    <x v="0"/>
    <s v="2020-12-18 13:27:06"/>
    <s v="2020-12-18 14:11:51"/>
    <n v="268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  <x v="0"/>
  </r>
  <r>
    <n v="4"/>
    <n v="4"/>
    <n v="4"/>
    <s v="37.47.200.135"/>
    <s v="Link"/>
    <m/>
    <m/>
    <m/>
    <m/>
    <x v="0"/>
    <s v="2020-05-04 09:31:36"/>
    <s v="2020-05-04 10:24:17"/>
    <n v="316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uzyczna im. Stanisława Moniuszki"/>
    <s v="1986 - studia jednolite magisterskie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  <x v="0"/>
  </r>
  <r>
    <n v="52"/>
    <n v="52"/>
    <n v="87"/>
    <s v="81.190.56.54"/>
    <s v="Link"/>
    <s v="https://ankietaplus.pl/ankiety/analiza/wyniki-pojedyncze/13308"/>
    <m/>
    <m/>
    <m/>
    <x v="0"/>
    <s v="2020-06-08 02:53:31"/>
    <s v="2020-06-08 03:20:06"/>
    <n v="1595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s v="Tak (kontynuowanie badania rodziców absolwentów)"/>
    <m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  <x v="0"/>
  </r>
  <r>
    <s v="BRAK"/>
    <s v="BRAK"/>
    <n v="224"/>
    <s v="37.109.33.71"/>
    <s v="Link"/>
    <s v="http://m.facebook.com/"/>
    <m/>
    <m/>
    <m/>
    <x v="1"/>
    <s v="2020-12-21 15:31:11"/>
    <s v="2020-12-21 15:31:1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25"/>
    <s v="158.233.246.28"/>
    <s v="Link"/>
    <m/>
    <m/>
    <m/>
    <m/>
    <x v="1"/>
    <s v="2020-12-22 10:57:16"/>
    <s v="2020-12-22 10:57:1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77"/>
    <n v="77"/>
    <n v="128"/>
    <s v="31.0.81.71"/>
    <s v="Link"/>
    <m/>
    <m/>
    <m/>
    <m/>
    <x v="0"/>
    <s v="2020-11-03 12:54:11"/>
    <s v="2020-11-03 13:05:09"/>
    <n v="658"/>
    <n v="0"/>
    <s v="Tak (kontynuacja ankiety)"/>
    <s v="Nie (przejście do kolejnej części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  <x v="0"/>
  </r>
  <r>
    <n v="83"/>
    <n v="83"/>
    <n v="137"/>
    <s v="158.233.246.27"/>
    <s v="Link"/>
    <m/>
    <m/>
    <m/>
    <m/>
    <x v="0"/>
    <s v="2020-12-09 16:26:10"/>
    <s v="2020-12-23 16:11:37"/>
    <n v="12087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  <x v="0"/>
  </r>
  <r>
    <n v="86"/>
    <n v="86"/>
    <n v="145"/>
    <s v="158.233.246.29"/>
    <s v="Link"/>
    <m/>
    <m/>
    <m/>
    <m/>
    <x v="0"/>
    <s v="2020-12-15 10:36:27"/>
    <s v="2020-12-15 10:45:03"/>
    <n v="51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  <x v="0"/>
  </r>
  <r>
    <s v="BRAK"/>
    <s v="BRAK"/>
    <n v="228"/>
    <s v="87.206.173.46"/>
    <s v="Link"/>
    <s v="https://poczta.o2.pl/"/>
    <m/>
    <m/>
    <m/>
    <x v="1"/>
    <s v="2020-12-22 21:06:41"/>
    <s v="2020-12-22 21:06:4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6"/>
    <n v="26"/>
    <n v="38"/>
    <s v="31.182.177.36"/>
    <s v="Link"/>
    <s v="https://www.facebook.com/"/>
    <m/>
    <m/>
    <m/>
    <x v="0"/>
    <s v="2020-05-16 17:09:17"/>
    <s v="2020-05-16 17:16:21"/>
    <n v="42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  <x v="0"/>
  </r>
  <r>
    <s v="BRAK"/>
    <s v="BRAK"/>
    <n v="229"/>
    <s v="46.204.49.41"/>
    <s v="Link"/>
    <s v="http://lnkd.in/"/>
    <m/>
    <m/>
    <m/>
    <x v="1"/>
    <s v="2020-12-23 16:54:18"/>
    <s v="2020-12-23 16:54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63"/>
    <n v="63"/>
    <n v="102"/>
    <s v="5.173.136.227"/>
    <s v="Link"/>
    <s v="https://poczta.wp.pl/k/"/>
    <m/>
    <m/>
    <m/>
    <x v="0"/>
    <s v="2020-08-22 17:39:42"/>
    <s v="2020-08-22 22:39:55"/>
    <n v="1801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am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  <x v="0"/>
  </r>
  <r>
    <s v="BRAK"/>
    <s v="BRAK"/>
    <n v="230"/>
    <s v="91.233.25.80"/>
    <s v="Link"/>
    <s v="https://l.facebook.com/"/>
    <m/>
    <m/>
    <m/>
    <x v="1"/>
    <s v="2020-12-23 17:18:03"/>
    <s v="2020-12-23 17:18:03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125"/>
    <n v="125"/>
    <n v="233"/>
    <s v="46.151.137.185"/>
    <s v="Link"/>
    <s v="http://m.facebook.com/"/>
    <m/>
    <m/>
    <m/>
    <x v="0"/>
    <s v="2020-12-23 20:20:18"/>
    <s v="2020-12-23 20:30:45"/>
    <n v="6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  <x v="0"/>
  </r>
  <r>
    <n v="53"/>
    <n v="53"/>
    <n v="88"/>
    <s v="81.190.56.54"/>
    <s v="Link"/>
    <s v="https://ankietaplus.pl/ankiety/analiza/wyniki-pojedyncze/13308"/>
    <m/>
    <m/>
    <m/>
    <x v="0"/>
    <s v="2020-06-08 03:21:44"/>
    <s v="2020-06-08 03:45:22"/>
    <n v="141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s v="Tak (kontynuowanie badania rodziców absolwentów)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  <x v="0"/>
  </r>
  <r>
    <s v="BRAK"/>
    <s v="BRAK"/>
    <n v="237"/>
    <s v="89.64.111.201"/>
    <s v="Link"/>
    <m/>
    <m/>
    <m/>
    <m/>
    <x v="1"/>
    <s v="2020-12-25 22:56:00"/>
    <s v="2020-12-25 22:56:0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21"/>
    <n v="21"/>
    <n v="30"/>
    <s v="192.166.202.46"/>
    <s v="Link"/>
    <m/>
    <m/>
    <m/>
    <m/>
    <x v="0"/>
    <s v="2020-05-16 15:39:07"/>
    <s v="2020-05-16 17:32:39"/>
    <n v="68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  <x v="0"/>
  </r>
  <r>
    <s v="BRAK"/>
    <s v="BRAK"/>
    <n v="239"/>
    <s v="185.244.96.132"/>
    <s v="Link"/>
    <m/>
    <m/>
    <m/>
    <m/>
    <x v="1"/>
    <s v="2020-12-29 08:53:58"/>
    <s v="2020-12-29 08:53:5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1"/>
    <s v="158.233.246.27"/>
    <s v="Link"/>
    <m/>
    <m/>
    <m/>
    <m/>
    <x v="1"/>
    <s v="2020-12-31 09:23:18"/>
    <s v="2020-12-31 09:23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2"/>
    <s v="158.233.246.26"/>
    <s v="Link"/>
    <m/>
    <m/>
    <m/>
    <m/>
    <x v="1"/>
    <s v="2020-12-31 13:43:01"/>
    <s v="2020-12-31 13:43:0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7"/>
    <s v="83.8.248.198"/>
    <s v="Link"/>
    <s v="https://ankietaplus.pl/s/jakoscuczelni1e"/>
    <m/>
    <m/>
    <m/>
    <x v="1"/>
    <s v="2021-01-11 00:06:44"/>
    <s v="2021-01-11 00:06:44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9"/>
    <s v="188.146.37.95"/>
    <s v="Link"/>
    <m/>
    <m/>
    <m/>
    <m/>
    <x v="1"/>
    <s v="2021-01-19 17:34:50"/>
    <s v="2021-01-19 17:34:5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0"/>
    <s v="81.190.56.87"/>
    <s v="Link"/>
    <s v="http://m.facebook.com/"/>
    <m/>
    <m/>
    <m/>
    <x v="1"/>
    <s v="2021-01-26 09:31:06"/>
    <s v="2021-01-26 09:31:06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n v="40"/>
    <n v="40"/>
    <n v="74"/>
    <s v="153.19.40.3"/>
    <s v="Link"/>
    <m/>
    <m/>
    <m/>
    <m/>
    <x v="0"/>
    <s v="2020-05-20 11:42:44"/>
    <s v="2020-05-20 11:48:25"/>
    <n v="34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G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PG"/>
    <s v="Centrala"/>
    <s v="zgadzam się"/>
    <s v="zgadzam się"/>
    <s v="zdecydowanie się zgadzam"/>
    <s v="zdecydowanie się zgadzam"/>
    <s v="zgadzam się"/>
    <s v="zgadzam się"/>
    <s v="prestiż, tradycja akademicka"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  <x v="0"/>
  </r>
  <r>
    <s v="BRAK"/>
    <s v="BRAK"/>
    <n v="251"/>
    <s v="5.173.129.211"/>
    <s v="Link"/>
    <s v="http://m.facebook.com/"/>
    <m/>
    <m/>
    <m/>
    <x v="1"/>
    <s v="2021-01-26 09:50:10"/>
    <s v="2021-01-26 09:50:10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2"/>
    <s v="5.173.169.102"/>
    <s v="Link"/>
    <s v="http://m.facebook.com/"/>
    <m/>
    <m/>
    <m/>
    <x v="1"/>
    <s v="2021-01-26 13:01:31"/>
    <s v="2021-01-26 13:01:31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54"/>
    <s v="89.64.112.139"/>
    <s v="Link"/>
    <s v="http://m.facebook.com/"/>
    <m/>
    <m/>
    <m/>
    <x v="1"/>
    <s v="2021-01-27 08:28:18"/>
    <s v="2021-01-27 08:28:18"/>
    <n v="0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5"/>
  </r>
  <r>
    <s v="BRAK"/>
    <s v="BRAK"/>
    <n v="24"/>
    <s v="188.147.103.62"/>
    <s v="Link"/>
    <m/>
    <m/>
    <m/>
    <m/>
    <x v="1"/>
    <s v="2020-05-15 20:45:33"/>
    <s v="2020-05-15 20:45:33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28"/>
    <s v="5.173.179.76"/>
    <s v="Link"/>
    <m/>
    <m/>
    <m/>
    <m/>
    <x v="1"/>
    <s v="2020-05-16 00:56:59"/>
    <s v="2020-05-16 00:56:5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56"/>
    <n v="56"/>
    <n v="93"/>
    <s v="176.221.122.237"/>
    <s v="Link"/>
    <m/>
    <m/>
    <m/>
    <m/>
    <x v="0"/>
    <s v="2020-07-23 09:43:23"/>
    <s v="2020-07-23 09:50:54"/>
    <n v="451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stet Gdańś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  <x v="0"/>
  </r>
  <r>
    <n v="84"/>
    <n v="84"/>
    <n v="139"/>
    <s v="89.64.97.160"/>
    <s v="Link"/>
    <m/>
    <m/>
    <m/>
    <m/>
    <x v="0"/>
    <s v="2020-12-15 07:05:46"/>
    <s v="2020-12-15 07:15:04"/>
    <n v="558"/>
    <n v="0"/>
    <s v="Tak (kontynuacja ankiety)"/>
    <s v="Tak (kontynuacja badania studentów)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s v="II sem. II stopnia"/>
    <s v="Tak (kontynuowanie badania absolwentów)"/>
    <s v="Politechnika Gdańsk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  <x v="0"/>
  </r>
  <r>
    <s v="BRAK"/>
    <s v="BRAK"/>
    <n v="31"/>
    <s v="192.166.202.46"/>
    <s v="Link"/>
    <s v="http://m.facebook.com/"/>
    <m/>
    <m/>
    <m/>
    <x v="1"/>
    <s v="2020-05-16 16:44:45"/>
    <s v="2020-05-16 16:44:45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49"/>
    <n v="49"/>
    <n v="84"/>
    <s v="5.173.165.128"/>
    <s v="Link"/>
    <m/>
    <m/>
    <m/>
    <m/>
    <x v="0"/>
    <s v="2020-06-06 23:24:32"/>
    <s v="2020-06-06 23:47:01"/>
    <n v="1349"/>
    <n v="0"/>
    <s v="Tak (kontynuacja ankiety)"/>
    <s v="Tak (kontynuacja badania studentów)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s v="Tak (kontynuowanie badania absolwentów)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  <x v="0"/>
  </r>
  <r>
    <n v="41"/>
    <n v="41"/>
    <n v="75"/>
    <s v="155.133.45.58"/>
    <s v="Link"/>
    <s v="https://poczta.interia.pl/"/>
    <m/>
    <m/>
    <m/>
    <x v="0"/>
    <s v="2020-05-21 20:01:36"/>
    <s v="2020-05-21 20:09:43"/>
    <n v="487"/>
    <n v="0"/>
    <s v="Tak (kontynuacja ankiety)"/>
    <s v="Tak (kontynuacja badania studentów)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s v="Semestr II, MSU"/>
    <s v="Tak (kontynuowanie badania absolwentów)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  <x v="0"/>
  </r>
  <r>
    <s v="BRAK"/>
    <s v="BRAK"/>
    <n v="35"/>
    <s v="89.64.39.199"/>
    <s v="Link"/>
    <s v="https://www.facebook.com/"/>
    <m/>
    <m/>
    <m/>
    <x v="1"/>
    <s v="2020-05-16 16:51:52"/>
    <s v="2020-05-16 16:51:5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42"/>
    <n v="42"/>
    <n v="76"/>
    <s v="37.47.198.130"/>
    <s v="Link"/>
    <s v="https://ankietaplus.pl/ankiety/analiza/statystyki/13308"/>
    <m/>
    <m/>
    <m/>
    <x v="0"/>
    <s v="2020-05-24 12:31:37"/>
    <s v="2020-05-24 12:58:53"/>
    <n v="1636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WF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WF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  <x v="0"/>
  </r>
  <r>
    <n v="39"/>
    <n v="39"/>
    <n v="70"/>
    <s v="188.147.109.77"/>
    <s v="Link"/>
    <m/>
    <m/>
    <m/>
    <m/>
    <x v="0"/>
    <s v="2020-05-18 00:00:06"/>
    <s v="2020-05-18 00:31:14"/>
    <n v="18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Sztuk Pięknych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  <x v="0"/>
  </r>
  <r>
    <s v="BRAK"/>
    <s v="BRAK"/>
    <n v="36"/>
    <s v="188.147.100.7"/>
    <s v="Link"/>
    <s v="https://www.facebook.com/"/>
    <m/>
    <m/>
    <m/>
    <x v="1"/>
    <d v="2020-05-16T17:08:00"/>
    <s v="2020-05-16 17:08:0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12"/>
    <n v="112"/>
    <n v="196"/>
    <s v="185.244.97.163"/>
    <s v="Link"/>
    <m/>
    <m/>
    <m/>
    <m/>
    <x v="0"/>
    <s v="2020-12-18 16:04:15"/>
    <s v="2020-12-18 16:14:29"/>
    <n v="61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s v="Tak (kontynuowanie badania rodziców absolwentów)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  <x v="0"/>
  </r>
  <r>
    <s v="BRAK"/>
    <s v="BRAK"/>
    <n v="39"/>
    <s v="46.174.3.158"/>
    <s v="Link"/>
    <s v="https://www.facebook.com/"/>
    <m/>
    <m/>
    <m/>
    <x v="1"/>
    <s v="2020-05-16 17:14:38"/>
    <s v="2020-05-16 17:14:38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48"/>
    <s v="37.47.79.40"/>
    <s v="Link"/>
    <s v="https://www.facebook.com/"/>
    <m/>
    <m/>
    <m/>
    <x v="1"/>
    <s v="2020-05-16 18:06:57"/>
    <s v="2020-05-16 18:06:5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8"/>
    <n v="8"/>
    <n v="8"/>
    <s v="94.172.217.53"/>
    <s v="Link"/>
    <m/>
    <m/>
    <m/>
    <m/>
    <x v="0"/>
    <s v="2020-05-04 18:33:10"/>
    <s v="2020-05-04 18:45:58"/>
    <n v="76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s v="Tak (kontynuowanie badania rodziców absolwentów)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Szkołą Główna Handlowa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  <x v="0"/>
  </r>
  <r>
    <s v="BRAK"/>
    <s v="BRAK"/>
    <n v="49"/>
    <s v="178.42.28.183"/>
    <s v="Link"/>
    <s v="http://m.facebook.com"/>
    <m/>
    <m/>
    <m/>
    <x v="1"/>
    <s v="2020-05-16 18:19:47"/>
    <s v="2020-05-16 18:19:4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55"/>
    <s v="83.20.242.8"/>
    <s v="Link"/>
    <s v="http://m.facebook.com/"/>
    <m/>
    <m/>
    <m/>
    <x v="1"/>
    <s v="2020-05-16 19:19:19"/>
    <s v="2020-05-16 19:19:1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56"/>
    <s v="89.76.190.130"/>
    <s v="Link"/>
    <s v="https://www.facebook.com/"/>
    <m/>
    <m/>
    <m/>
    <x v="1"/>
    <s v="2020-05-16 19:33:46"/>
    <s v="2020-05-16 19:33:46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0"/>
    <n v="10"/>
    <n v="11"/>
    <s v="83.23.251.56"/>
    <s v="Link"/>
    <m/>
    <m/>
    <m/>
    <m/>
    <x v="0"/>
    <s v="2020-05-06 08:27:07"/>
    <s v="2020-05-06 08:50:31"/>
    <n v="1404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s v="Tak (kontynuowanie badania rodziców absolwentów)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  <x v="0"/>
  </r>
  <r>
    <s v="BRAK"/>
    <s v="BRAK"/>
    <n v="59"/>
    <s v="83.7.188.197"/>
    <s v="Link"/>
    <s v="https://www.facebook.com/"/>
    <m/>
    <m/>
    <m/>
    <x v="1"/>
    <s v="2020-05-16 20:41:47"/>
    <s v="2020-05-16 20:41:47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62"/>
    <s v="37.47.91.133"/>
    <s v="Link"/>
    <s v="https://m.facebook.com/"/>
    <m/>
    <m/>
    <m/>
    <x v="1"/>
    <s v="2020-05-16 22:12:45"/>
    <s v="2020-05-16 22:12:45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64"/>
    <s v="31.0.120.158"/>
    <s v="Link"/>
    <s v="http://m.facebook.com/"/>
    <m/>
    <m/>
    <m/>
    <x v="1"/>
    <s v="2020-05-17 01:35:59"/>
    <s v="2020-05-17 01:35:59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107"/>
    <n v="107"/>
    <n v="188"/>
    <s v="5.173.0.225"/>
    <s v="Link"/>
    <m/>
    <m/>
    <m/>
    <m/>
    <x v="0"/>
    <s v="2020-12-18 15:32:59"/>
    <s v="2020-12-18 16:02:47"/>
    <n v="178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s v="Tak (kontynuowanie badania rodziców absolwentów)"/>
    <n v="3"/>
    <s v="PG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  <x v="0"/>
  </r>
  <r>
    <s v="BRAK"/>
    <s v="BRAK"/>
    <n v="68"/>
    <s v="89.66.187.131"/>
    <s v="Link"/>
    <s v="http://m.facebook.com/"/>
    <m/>
    <m/>
    <m/>
    <x v="1"/>
    <s v="2020-05-17 15:12:16"/>
    <s v="2020-05-17 15:12:16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82"/>
    <n v="82"/>
    <n v="135"/>
    <s v="37.47.228.248"/>
    <s v="Link"/>
    <s v="https://ankietaplus.pl/ankiety/analiza/wyniki-zbiorcze/13308"/>
    <m/>
    <m/>
    <m/>
    <x v="0"/>
    <s v="2020-12-04 09:38:48"/>
    <s v="2020-12-04 10:14:15"/>
    <n v="2127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G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s v="Tak (kontynuowanie badania rodziców absolwentów)"/>
    <n v="1"/>
    <s v="Wyższa Szkołą Psychologii Społecznej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  <x v="0"/>
  </r>
  <r>
    <n v="48"/>
    <n v="48"/>
    <n v="83"/>
    <s v="83.23.239.59"/>
    <s v="Link"/>
    <m/>
    <m/>
    <m/>
    <m/>
    <x v="0"/>
    <s v="2020-06-04 20:57:39"/>
    <s v="2020-06-04 21:52:51"/>
    <n v="331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n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s v="Tak (kontynuowanie badania rodziców absolwentów)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Akademia Sztuk Pięknych"/>
    <s v="Architektura Wnętrz"/>
    <s v="zgadzam się"/>
    <s v="zgadzam się"/>
    <s v="zgadzam się"/>
    <s v="zgadzam się"/>
    <s v="zgadzam się"/>
    <s v="raczej się zgadzam"/>
    <s v="trening mózgu, kontakt z ludźmi o podobnych zainteresowaniach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  <x v="0"/>
  </r>
  <r>
    <n v="18"/>
    <n v="18"/>
    <n v="21"/>
    <s v="156.17.106.1"/>
    <s v="Link"/>
    <m/>
    <m/>
    <m/>
    <m/>
    <x v="0"/>
    <s v="2020-05-14 12:15:18"/>
    <s v="2020-05-14 13:45:56"/>
    <n v="5438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aństwowa Wyższa Szkoła Sztuk Plastycznych we Wrocławiu ocecnie Akademia Sztuk Pięknych im. E. Gepperta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s v="Tak (kontynuowanie badania pracowników naukowych lub dydaktycznych)"/>
    <s v="ASP"/>
    <s v="MiRz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s v="Tak (kontynuowanie badania przedstawicieli władz uczelni)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s v="Nie (przejście do kolejnej części)"/>
    <s v="Tak"/>
    <s v="nie dotyczy"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  <x v="0"/>
  </r>
  <r>
    <n v="55"/>
    <n v="55"/>
    <n v="91"/>
    <s v="83.23.232.192"/>
    <s v="Link"/>
    <m/>
    <m/>
    <m/>
    <m/>
    <x v="0"/>
    <s v="2020-06-28 09:50:26"/>
    <s v="2020-06-29 07:07:15"/>
    <n v="766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s v="1980 stopień magistra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s v="Tak (kontynuowanie badania rodziców absolwentów)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acowników administracyjnych)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s v="Tak (kontynuowanie badania pracowników naukowych lub dydaktycznych)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Tak (kontynuowanie badania przedstawicieli pracodawców)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  <x v="0"/>
  </r>
  <r>
    <s v="BRAK"/>
    <s v="BRAK"/>
    <n v="71"/>
    <s v="77.87.0.1"/>
    <s v="Link"/>
    <s v="https://lm.facebook.com/"/>
    <m/>
    <m/>
    <m/>
    <x v="1"/>
    <s v="2020-05-18 09:07:42"/>
    <s v="2020-05-18 09:07:4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74"/>
    <n v="74"/>
    <n v="125"/>
    <s v="89.64.73.37"/>
    <s v="Link"/>
    <m/>
    <m/>
    <m/>
    <m/>
    <x v="0"/>
    <s v="2020-10-28 13:55:46"/>
    <s v="2020-10-28 14:12:08"/>
    <n v="982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olitechnika Gdańska"/>
    <s v="1978 - studia 5-letnie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s v="Tak (kontynuowanie badania rodziców absolwentów)"/>
    <n v="1"/>
    <s v="Uniwersytet 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s v="Tak (kontynuowanie badania pracowników naukowych lub dydaktycznych)"/>
    <s v="PG"/>
    <s v="WZiE"/>
    <s v="zdecydowanie się zgadzam"/>
    <s v="raczej się zgadzam"/>
    <s v="zgadzam się"/>
    <s v="zdecydowanie się zgadzam"/>
    <s v="zgadzam się"/>
    <s v="zgadzam się"/>
    <s v="kształtowanie otwartych postaw, przekazywanie solidnej wiedzy"/>
    <s v="Tak (kontynuowanie badania przedstawicieli władz uczelni)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  <x v="0"/>
  </r>
  <r>
    <s v="BRAK"/>
    <s v="BRAK"/>
    <n v="72"/>
    <s v="77.114.146.56"/>
    <s v="Link"/>
    <m/>
    <m/>
    <m/>
    <m/>
    <x v="1"/>
    <s v="2020-05-18 12:27:34"/>
    <s v="2020-05-18 12:27:34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79"/>
    <s v="93.181.131.157"/>
    <s v="Link"/>
    <s v="https://www.linkedin.com/in/monika-szefler-512480151/"/>
    <m/>
    <m/>
    <m/>
    <x v="1"/>
    <s v="2020-05-28 23:06:30"/>
    <s v="2020-05-28 23:06:3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138"/>
    <s v="46.175.236.247"/>
    <s v="Link"/>
    <m/>
    <m/>
    <m/>
    <m/>
    <x v="1"/>
    <s v="2020-12-15 07:04:50"/>
    <s v="2020-12-15 07:04:5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143"/>
    <s v="46.170.165.102"/>
    <s v="Link"/>
    <m/>
    <m/>
    <m/>
    <m/>
    <x v="1"/>
    <s v="2020-12-15 08:08:30"/>
    <s v="2020-12-15 08:08:30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79"/>
    <n v="79"/>
    <n v="130"/>
    <s v="81.190.71.209"/>
    <s v="Link"/>
    <s v="https://ankietaplus.pl/ankiety/analiza/wyniki-pojedyncze/13308"/>
    <m/>
    <m/>
    <m/>
    <x v="0"/>
    <s v="2020-11-20 00:05:15"/>
    <s v="2020-11-20 01:15:24"/>
    <n v="420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PWSP (ASP) Łódź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s v="Tak (kontynuowanie badania rodziców absolwentów)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Tak (kontynuowanie badania przedstawicieli władz uczelni)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  <x v="0"/>
  </r>
  <r>
    <s v="BRAK"/>
    <s v="BRAK"/>
    <n v="160"/>
    <s v="158.233.246.27"/>
    <s v="Link"/>
    <m/>
    <m/>
    <m/>
    <m/>
    <x v="1"/>
    <s v="2020-12-16 09:47:32"/>
    <s v="2020-12-16 09:47:3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5"/>
    <n v="5"/>
    <n v="5"/>
    <s v="37.47.200.135"/>
    <s v="Link"/>
    <m/>
    <m/>
    <m/>
    <m/>
    <x v="0"/>
    <s v="2020-05-04 11:21:12"/>
    <s v="2020-05-04 11:48:51"/>
    <n v="1659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s v="Tak (kontynuowanie badania rodziców absolwentów)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s v="Nie (przejście do kolejnej części)"/>
    <m/>
    <m/>
    <m/>
    <m/>
    <m/>
    <m/>
    <m/>
    <m/>
    <m/>
    <s v="Tak (kontynuowanie badania pracowników naukowych lub dydaktycznych)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m/>
    <m/>
    <m/>
    <m/>
    <m/>
    <m/>
    <m/>
    <m/>
    <m/>
    <m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  <x v="0"/>
  </r>
  <r>
    <n v="132"/>
    <n v="132"/>
    <n v="246"/>
    <s v="83.8.248.198"/>
    <s v="Link"/>
    <s v="https://poczta.wp.pl/"/>
    <m/>
    <m/>
    <m/>
    <x v="0"/>
    <s v="2021-01-11 00:05:31"/>
    <s v="2021-01-11 00:06:41"/>
    <n v="70"/>
    <n v="0"/>
    <s v="Nie (zakończenie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s v="BRAK"/>
    <s v="BRAK"/>
    <n v="192"/>
    <s v="46.151.141.27"/>
    <s v="Link"/>
    <m/>
    <m/>
    <m/>
    <m/>
    <x v="1"/>
    <s v="2020-12-18 15:47:02"/>
    <s v="2020-12-18 15:47:02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n v="2"/>
    <n v="2"/>
    <n v="2"/>
    <s v="31.179.150.134"/>
    <s v="Link"/>
    <m/>
    <m/>
    <m/>
    <m/>
    <x v="0"/>
    <s v="2020-04-30 13:28:06"/>
    <s v="2020-04-30 13:54:19"/>
    <n v="1573"/>
    <n v="0"/>
    <s v="Tak (kontynuacja ankiety)"/>
    <s v="Nie (przejście do kolejnej części)"/>
    <m/>
    <m/>
    <m/>
    <m/>
    <m/>
    <m/>
    <m/>
    <m/>
    <m/>
    <m/>
    <m/>
    <m/>
    <m/>
    <m/>
    <m/>
    <s v="Tak (kontynuowanie badania absolwentów)"/>
    <s v="Akademia Muzyczna im. Stanisława Moniuszki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s v="Tak (kontynuowanie badania rodziców absolwentów)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s v="Nie (przejście do kolejnej części)"/>
    <m/>
    <m/>
    <m/>
    <m/>
    <m/>
    <m/>
    <m/>
    <m/>
    <m/>
    <s v="Nie (przejście do kolejnej części)"/>
    <m/>
    <m/>
    <m/>
    <m/>
    <m/>
    <m/>
    <m/>
    <m/>
    <m/>
    <s v="Tak (kontynuowanie badania przedstawicieli władz uczelni)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s v="Tak (kontynuowanie badania przedstawicieli pracodawców)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s v="Nie (przejście do kolejnej części)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  <x v="0"/>
  </r>
  <r>
    <s v="BRAK"/>
    <s v="BRAK"/>
    <n v="216"/>
    <s v="89.69.234.213"/>
    <s v="Link"/>
    <s v="https://poczta.wp.pl/k/"/>
    <m/>
    <m/>
    <m/>
    <x v="1"/>
    <s v="2020-12-20 11:29:24"/>
    <s v="2020-12-20 11:29:24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226"/>
    <s v="46.170.165.102"/>
    <s v="Link"/>
    <m/>
    <m/>
    <m/>
    <m/>
    <x v="1"/>
    <s v="2020-12-22 11:49:51"/>
    <s v="2020-12-22 11:49:51"/>
    <n v="0"/>
    <n v="0"/>
    <s v="Tak (kontynuacja ankiety)"/>
    <s v="Tak (kontynuacja badania studentów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6"/>
  </r>
  <r>
    <s v="BRAK"/>
    <s v="BRAK"/>
    <n v="98"/>
    <s v="94.254.160.240"/>
    <s v="Link"/>
    <s v="https://mail.google.com/mail/u/0/"/>
    <m/>
    <m/>
    <m/>
    <x v="1"/>
    <s v="2020-07-30 19:48:52"/>
    <s v="2020-07-30 19:48:52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20"/>
    <s v="185.56.174.2"/>
    <s v="Link"/>
    <m/>
    <m/>
    <m/>
    <m/>
    <x v="1"/>
    <s v="2020-09-16 10:24:44"/>
    <s v="2020-09-16 10:24:44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44"/>
    <s v="66.102.9.145"/>
    <s v="Link"/>
    <m/>
    <m/>
    <m/>
    <m/>
    <x v="1"/>
    <s v="2020-12-15 10:25:49"/>
    <s v="2020-12-15 10:25:49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197"/>
    <s v="79.163.162.90"/>
    <s v="Link"/>
    <s v="https://m.facebook.com/"/>
    <m/>
    <m/>
    <m/>
    <x v="1"/>
    <s v="2020-12-18 16:25:20"/>
    <s v="2020-12-18 16:25:20"/>
    <n v="0"/>
    <n v="0"/>
    <s v="Tak (kontynuacja ankiety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17"/>
  </r>
  <r>
    <s v="BRAK"/>
    <s v="BRAK"/>
    <n v="255"/>
    <s v="40.94.95.86"/>
    <s v="Link"/>
    <m/>
    <m/>
    <m/>
    <m/>
    <x v="1"/>
    <s v="2022-06-15 20:16:23"/>
    <s v="2022-06-15 20:16:2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  <r>
    <s v="BRAK"/>
    <s v="BRAK"/>
    <n v="256"/>
    <s v="40.94.95.52"/>
    <s v="Link"/>
    <m/>
    <m/>
    <m/>
    <m/>
    <x v="1"/>
    <s v="2022-06-15 20:18:39"/>
    <s v="2022-06-15 20:18:39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CF383-D305-4617-8D05-7541675AA0CC}" name="Tabela przestawna1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E14" firstHeaderRow="1" firstDataRow="2" firstDataCol="1" rowPageCount="2" colPageCount="1"/>
  <pivotFields count="2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x="0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207"/>
  </colFields>
  <colItems count="4">
    <i>
      <x/>
    </i>
    <i>
      <x v="1"/>
    </i>
    <i>
      <x v="2"/>
    </i>
    <i t="grand">
      <x/>
    </i>
  </colItems>
  <pageFields count="2">
    <pageField fld="214" hier="-1"/>
    <pageField fld="9" hier="-1"/>
  </pageFields>
  <dataFields count="9">
    <dataField name="Liczba z ID_respondenta wartość" fld="1" subtotal="count" baseField="0" baseItem="0"/>
    <dataField name="Liczba z Czy jesteś studentem uczelni wyższej?" fld="15" subtotal="count" baseField="0" baseItem="0"/>
    <dataField name="Liczba z Czy jesteś absolwentem uczelni wyższej?" fld="31" subtotal="count" baseField="0" baseItem="0"/>
    <dataField name="Liczba z Czy jesteś rodzicem / opiekunem absolwenta uczelni wyższej?" fld="49" subtotal="count" baseField="0" baseItem="0"/>
    <dataField name="Liczba z Czy jesteś aktualnie pracownikiem naukowym lub dydaktycznym uczelni wyższej?" fld="105" subtotal="count" baseField="0" baseItem="0"/>
    <dataField name="Liczba z Czy jesteś aktualnie pracownikiem administracyjnym uczelni wyższej?" fld="9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firmy, w której są zatrudniani absolwenci uczelni wyższych (tytuł licencjata, magistra lub wyższy)?" fld="144" subtotal="count" baseField="0" baseItem="0"/>
    <dataField name="Liczba z Czy jesteś przedstawicielem władz samorządowych lub centralnych Rzeczypospolitej Polskiej?" fld="17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BF47B-11C5-46B9-A787-817A984EEF7F}" name="BadanieDane" displayName="BadanieDane" ref="A4:HG260" totalsRowShown="0" headerRowDxfId="2">
  <autoFilter ref="A4:HG260" xr:uid="{304BF47B-11C5-46B9-A787-817A984EEF7F}">
    <filterColumn colId="207">
      <filters blank="1">
        <filter val="Mężczyzna"/>
      </filters>
    </filterColumn>
  </autoFilter>
  <sortState xmlns:xlrd2="http://schemas.microsoft.com/office/spreadsheetml/2017/richdata2" ref="A5:HG260">
    <sortCondition ref="B4:B260"/>
  </sortState>
  <tableColumns count="215">
    <tableColumn id="213" xr3:uid="{85BFE04C-10EC-426B-9BE2-8078942CAFE6}" name="ID (ankiet zakończonych)" dataDxfId="1">
      <calculatedColumnFormula>IFERROR(VLOOKUP(BadanieDane[[#This Row],[Rozpoczęto wypełnianie]],Ended[],2,0),"BRAK")</calculatedColumnFormula>
    </tableColumn>
    <tableColumn id="215" xr3:uid="{AD9D3683-A166-4C36-95AB-9386F6B1436D}" name="ID_respondenta wartość"/>
    <tableColumn id="1" xr3:uid="{783621F7-F767-4739-8869-AADD561BDD02}" name="Lp."/>
    <tableColumn id="2" xr3:uid="{CA74CDF2-A5D1-45F3-9711-E395B31512ED}" name="Adres IP"/>
    <tableColumn id="3" xr3:uid="{9BD2B38E-76BA-44B5-9569-A08286F0765D}" name="Kolektor"/>
    <tableColumn id="4" xr3:uid="{F0CE21D2-B39B-45A5-885F-0B2799487D56}" name="Adres referencyjny / Respondent email"/>
    <tableColumn id="5" xr3:uid="{E24C66A6-92D0-4148-9AB1-A20CE274AEED}" name="Respondent imie"/>
    <tableColumn id="6" xr3:uid="{1D4DDF04-59A8-47B3-B8CD-8AC0F0B6F07E}" name="Respondent nazwisko"/>
    <tableColumn id="7" xr3:uid="{D558181E-6FD8-416C-9F30-797969C75758}" name="Respondent dodatkowe dane"/>
    <tableColumn id="8" xr3:uid="{75B3A75C-B499-4F8A-81F6-B163D54BC7EA}" name="Status"/>
    <tableColumn id="9" xr3:uid="{DAAC243D-F49F-4CE7-BA8E-70C259BD212A}" name="Rozpoczęto wypełnianie"/>
    <tableColumn id="10" xr3:uid="{2D5EDD73-0AA4-48AD-B980-DF580973F7E3}" name="Zakończono wypełnianie"/>
    <tableColumn id="11" xr3:uid="{812EEB11-E6AF-4299-AEF0-D8E690AA66EF}" name="Czas trwania (s)"/>
    <tableColumn id="12" xr3:uid="{F8685327-CFEB-4171-80FC-FE051628A6C6}" name="Punktacja"/>
    <tableColumn id="13" xr3:uid="{91CA5A3C-B252-4980-9D3B-F0AA089B6189}" name="Czy jesteś osobą pełnoletnią?"/>
    <tableColumn id="14" xr3:uid="{7C52E1AE-5AC6-41D0-8E90-AD3A3FC8D295}" name="Czy jesteś studentem uczelni wyższej?"/>
    <tableColumn id="15" xr3:uid="{A21DA34F-9F72-4119-8375-D229DD6A7A57}" name="Jak się nazywa uczelnia, na której studiujesz? (proszę o wybranie jednej uczelni podlegającej ocenie)"/>
    <tableColumn id="16" xr3:uid="{DEF6FC48-7744-419D-9F60-FDC1E8DA97FE}" name="Czy studiujesz na kierunku technicznym, tzn. takim, po którym uzyskasz tytuł inżyniera?"/>
    <tableColumn id="17" xr3:uid="{971DBF05-6094-4D11-AFBE-159F09EAD8B5}" name="Jak się nazywa kierunek, na którym studiujesz?"/>
    <tableColumn id="18" xr3:uid="{63A5F6ED-A01A-4793-BD5D-55F4473E261F}" name="Moja satysfakcja z usług edukacyjnych ocenianej uczelni jest wysoka."/>
    <tableColumn id="19" xr3:uid="{58AD6E19-251C-4E69-A0BB-90D5B5BD2313}" name="Usługi edukacyjne ocenianej uczelni mają wysoką wartość (okazja / szansa rozwoju własnego lub kariery)."/>
    <tableColumn id="20" xr3:uid="{F87A29E1-D401-4DA2-8A10-E3608B1633C2}" name="Kształcenie na ocenianej uczelni ma/będzie miało pozytywny wpływ na zwiększenie moich zarobków."/>
    <tableColumn id="21" xr3:uid="{C69B35B6-C500-418B-ABCA-29321469C146}" name="W ile miesięcy po ukończeniu studiów spodziewasz się  uzyskać zatrudnienie? Proszę podać liczbę miesięcy lub wpisać inną opcję (np. praca przed ukończeniem studiów; założenie własnej firmy; nie zamierzam pracować)"/>
    <tableColumn id="22" xr3:uid="{F558F958-38D6-49B5-A43B-53A9A5A458E1}" name="w pierwszym roku po ukończeniu studiów : wybierz wartość z listy rozwijanej"/>
    <tableColumn id="23" xr3:uid="{E1C4BC17-6123-4C0C-99E9-C6BB234A5000}" name="w 3 lata po ukończeniu studiów : wybierz wartość z listy rozwijanej"/>
    <tableColumn id="24" xr3:uid="{BFF970FE-6C9D-48C8-979E-87A174BE1067}" name="Jakich innych (poza zarobkami) efektów kształcenia na ocenianej uczelni się spodziewasz?"/>
    <tableColumn id="25" xr3:uid="{4ECEB408-DCE1-4254-A0AF-76E3AA60660E}" name="Co wpływa na Twoją satysfakcję ze studiowania?"/>
    <tableColumn id="26" xr3:uid="{539A1EB8-34AA-438D-964F-2F9EE0B381AD}" name="Kolumna1"/>
    <tableColumn id="27" xr3:uid="{2AE8EA27-818A-40E3-91C4-52D8781E69B1}" name="Jakiego rodzaju są Twoje studia?"/>
    <tableColumn id="28" xr3:uid="{DBFAD491-22D3-4280-9B63-C6A65B56BC5A}" name="Pole dodatkowe"/>
    <tableColumn id="29" xr3:uid="{CE556D57-C705-4D77-8BFC-A4EE054590A6}" name="Na którym semestrze studiujesz obecnie?"/>
    <tableColumn id="30" xr3:uid="{436C88DB-B6A5-42E3-90F1-68140C494134}" name="Czy jesteś absolwentem uczelni wyższej?"/>
    <tableColumn id="31" xr3:uid="{C18D733F-7818-4C54-88DE-67DA9ADF26FE}" name="Jak się nazywa uczelnia którą ukończyłeś? (proszę o wybranie jednej uczelni podlegającej ocenie)"/>
    <tableColumn id="32" xr3:uid="{F5BDF977-3746-4151-B856-409214B1B210}" name="W którym roku ukończyłaś/eś studia (rok w którym uzyskano dyplom ukończenia studiów drugiego stopnia, albo pierwszego stopnia, jeśli nie uzyskano dyplomu 2. stopnia)?"/>
    <tableColumn id="33" xr3:uid="{ECA4DB1A-E959-42CE-990A-EA6DE63BDC3F}" name="Czy ukończony kierunek był kierunkiem technicznym, tzn. takim, po którym uzyskałaś/eś tytuł inżyniera?"/>
    <tableColumn id="34" xr3:uid="{116A92CD-4651-4DA2-98EE-00C9C196E695}" name="Jak się nazywa kierunek, który ukończyłaś/eś?"/>
    <tableColumn id="35" xr3:uid="{CFBCD976-2B08-4FD9-8DBB-2D9E9FD6517C}" name="Moja satysfakcja z (efektów) usług edukacyjnych ocenianej uczelni jest wysoka."/>
    <tableColumn id="36" xr3:uid="{ABEC60DE-1833-4C59-A94B-9A86FEBFD1F1}" name="Usługi edukacyjne ocenianej uczelni mają wysoką wartość (okazja / szansa rozwoju własnego lub kariery).2"/>
    <tableColumn id="37" xr3:uid="{9B672B42-F07C-4DAE-968E-EAD1BC357062}" name="Kształcenie na ocenianej uczelni ma/miało pozytywny wpływ na zwiększenie moich zarobków."/>
    <tableColumn id="38" xr3:uid="{D84B403A-A108-49E8-9251-A88F2AB478A7}" name="Moje zarobki w pierwszym roku po ukończeniu studiów były satysfakcjonujące."/>
    <tableColumn id="39" xr3:uid="{270ADE8F-9E9F-4E72-B71D-35C173CFA2FD}" name="Moje zarobki po 3. latach po ukończeniu studiów były satysfakcjonujące."/>
    <tableColumn id="40" xr3:uid="{5F4C9068-1EE3-4CD7-B780-31FE2C825143}" name="W ile miesięcy po ukończeniu studiów uzyskałaś/eś zatrudnienie? Proszę podać liczbę miesięcy lub wpisać inną opcję (np. praca przed ukończeniem studiów; założenie własnej firmy; nie zamierzam pracować)"/>
    <tableColumn id="41" xr3:uid="{35994FD8-05FD-44C3-A79E-56BED9BCDAA2}" name="w pierwszym roku po ukończeniu studiów : wybierz wartość z listy rozwijanej3"/>
    <tableColumn id="42" xr3:uid="{A91DF3E0-AEF6-48A5-A396-6C298B304676}" name="w 3 lata po ukończeniu studiów : wybierz wartość z listy rozwijanej4"/>
    <tableColumn id="43" xr3:uid="{6C43415D-BE12-4DC3-9DD5-1A1DB6467A00}" name="Jakie inne (poza zarobkami) efekty kształcenia na ocenianej uczelni dostrzegasz obecnie?"/>
    <tableColumn id="44" xr3:uid="{348881BD-66F2-4F13-8EC2-EE6F344D5619}" name="Co wpływało na twoją satysfakcję ze studiowania?_x000a_"/>
    <tableColumn id="45" xr3:uid="{DEB35B5D-DDBA-4ADB-A214-E98D8D0FA0E2}" name="Kolumna5"/>
    <tableColumn id="46" xr3:uid="{BC4B7D10-67A9-4F2C-9399-FE9814A215A4}" name="Jakiego rodzaju były Twoje studia?"/>
    <tableColumn id="47" xr3:uid="{344AB87A-FB5F-4746-AD69-E33B7B643668}" name="Pole dodatkowe6"/>
    <tableColumn id="48" xr3:uid="{7C1E41CA-F8EA-4C45-B8ED-D6A4DA4E01AD}" name="Czy jesteś rodzicem / opiekunem absolwenta uczelni wyższej?"/>
    <tableColumn id="49" xr3:uid="{B2DE1369-1BEE-427B-84A4-B27B49620D26}" name="Uczelnie ilu podopiecznych będziesz oceniać?"/>
    <tableColumn id="50" xr3:uid="{25AFB190-7599-4B9C-B483-9AE024EE414F}" name="Jak się nazywa uczelnia, którą ukończył/a Twoja/Twój podopieczna/podopieczny? (proszę o wybranie jednej uczelni podlegającej ocenie)"/>
    <tableColumn id="51" xr3:uid="{C2BB9F2F-CED6-4E82-A619-528C2DA915F5}" name="W którym roku Twoja/Twój podopieczna/y ukończył/a studia (rok w którym uzyskano dyplom ukończenia studiów drugiego stopnia, albo pierwszego stopnia, jeśli nie uzyskano dyplomu 2. stopnia)?"/>
    <tableColumn id="52" xr3:uid="{1EF7AD64-F8EC-49E8-8661-E796DD7AEA61}" name="Czy ukończony kierunek był kierunkiem technicznym, tzn. takim, po którym uzyskano tytuł inżyniera?"/>
    <tableColumn id="53" xr3:uid="{469D2D79-42F9-4CF4-B1F6-43B003DC9471}" name="Jak się nazywa kierunek, który ukończył/a Twoja/Twój podopieczna/podopieczny?"/>
    <tableColumn id="54" xr3:uid="{121A159D-A217-4677-81C7-8152863208C5}" name="Moja satysfakcja z (efektów) usług edukacyjnych ocenianej uczelni jest wysoka.7"/>
    <tableColumn id="55" xr3:uid="{2C49C629-62AC-4CED-9DE6-A087C196F4E0}" name="Usługi edukacyjne ocenianej uczelni mają wysoką wartość (okazja / szansa rozwoju własnego lub kariery).8"/>
    <tableColumn id="56" xr3:uid="{848E3D4B-B8FA-4B84-8017-87BC3F0DCDF4}" name="Kształcenie na ocenianej uczelni ma/będzie miało pozytywny wpływ na zwiększenie zarobków mojej/mojego podopiecznej/podopiecznego."/>
    <tableColumn id="57" xr3:uid="{753C04AE-B7DE-4CA5-845C-2314C4F64914}" name="Zarobki uzyskiwane przez mojego/moją podopieczną/podopiecznego w pierwszym roku po ukończeniu studiów były satysfakcjonujące (z mojego punktu widzenia)"/>
    <tableColumn id="58" xr3:uid="{D96A6B3B-8659-43AC-9EE7-EBD2DEDD12D1}" name="Zarobki uzyskiwane przez mojego/moją podopieczną/podopiecznego w 3 lata po ukończeniu studiów były satysfakcjonujące (z mojego punktu widzenia)"/>
    <tableColumn id="59" xr3:uid="{48C7FEA3-A2AA-4DBC-8A13-E29F22342936}" name="W ile miesięcy po ukończeniu studiów Twoja/Twój podopieczna/podopieczny uzyskał/a zatrudnienie? Proszę podać liczbę miesięcy lub wpisać inną opcję (np. praca przed ukończeniem studiów; założenie własnej firmy; nie zamierzam pracować)"/>
    <tableColumn id="60" xr3:uid="{BFE43FF3-90DD-4146-9CF6-38A7C1675D4B}" name="Jakie inne (poza zarobkami) efekty kształcenia na ocenianej uczelni się dostrzegasz obecnie?"/>
    <tableColumn id="61" xr3:uid="{80FBF4F5-F0E0-4803-98CC-4E9260938F76}" name="Jakiego rodzaju były studia, które ukończył/a Twoja/Twój podopieczna/podopieczny?"/>
    <tableColumn id="62" xr3:uid="{F8EAA8C8-7433-4A33-A0C9-61B0802CA46E}" name="Pole dodatkowe9"/>
    <tableColumn id="63" xr3:uid="{435D3EB3-52BF-447A-8686-AEC8BB001189}" name="Jeśli Twoja/Twój podopieczna/podopieczny ukończył/a również inne szkoły / kierunki studiów to proszę wpisz je tutaj."/>
    <tableColumn id="64" xr3:uid="{BE9865D3-5358-411E-8DC3-6C9C5670E52C}" name="Czy będziesz oceniał uczelnię ukończoną przez drugiego podopiecznego?"/>
    <tableColumn id="65" xr3:uid="{37764D1B-F9BE-48AB-8365-E37E649BE63F}" name="Jak się nazywa uczelnia, którą ukończył/a Twoja/Twój podopieczna/podopieczny? (proszę o wybranie jednej uczelni podlegającej ocenie)10"/>
    <tableColumn id="66" xr3:uid="{1E98C314-B2E6-474C-BA18-98A14DEAF698}" name="W którym roku Twoja/Twój podopieczna/y ukończył/a studia (rok w którym uzyskano dyplom ukończenia studiów drugiego stopnia, albo pierwszego stopnia, jeśli nie uzyskano dyplomu 2. stopnia)?11"/>
    <tableColumn id="67" xr3:uid="{AB027584-14A8-4150-92D1-0CEDC0A9969B}" name="Czy ukończony kierunek był kierunkiem technicznym, tzn. takim, po którym uzyskano tytuł inżyniera?12"/>
    <tableColumn id="68" xr3:uid="{A2D623B7-DF50-4997-BA8B-1992ED909D79}" name="Jak się nazywa kierunek, który ukończył/a Twoja/Twój podopieczna/podopieczny?13"/>
    <tableColumn id="69" xr3:uid="{6C8A714A-8FB4-40E6-9288-06AF00FBDABA}" name="Moja satysfakcja z (efektów) usług edukacyjnych ocenianej uczelni jest wysoka.14"/>
    <tableColumn id="70" xr3:uid="{E32B9BE6-CE03-4E2E-9560-F27D5336B706}" name="Usługi edukacyjne ocenianej uczelni mają wysoką wartość (okazja / szansa rozwoju własnego lub kariery).15"/>
    <tableColumn id="71" xr3:uid="{23354B3C-B68D-46E1-89F7-E6B2593DAB5D}" name="Kształcenie na ocenianej uczelni ma/będzie miało pozytywny wpływ na zwiększenie zarobków mojej/mojego podopiecznej/podopiecznego.16"/>
    <tableColumn id="72" xr3:uid="{679E73DE-B469-4BC2-A529-DAD3878EEFCA}" name="Zarobki uzyskiwane przez mojego/moją podopieczną/podopiecznego w pierwszym roku po ukończeniu studiów były satysfakcjonujące (z mojego punktu widzenia)17"/>
    <tableColumn id="73" xr3:uid="{313EAC80-0BF8-49D3-A033-B8BBF80F3D0A}" name="Zarobki uzyskiwane przez mojego/moją podopieczną/podopiecznego w 3 lata po ukończeniu studiów były satysfakcjonujące (z mojego punktu widzenia)18"/>
    <tableColumn id="74" xr3:uid="{1513A587-D85F-4EAD-91B4-B65479B6EC37}" name="W ile miesięcy po ukończeniu studiów Twoja/Twój podopieczna/podopieczny uzyskał/a zatrudnienie? Proszę podać liczbę miesięcy lub wpisać inną opcję (np. praca przed ukończeniem studiów; założenie własnej firmy; nie zamierzam pracować)19"/>
    <tableColumn id="75" xr3:uid="{7BDAA5FB-C67C-4919-AE0E-746CE6D7CC10}" name="Jakie inne (poza zarobkami) efekty kształcenia na ocenianej uczelni się dostrzegasz obecnie?20"/>
    <tableColumn id="76" xr3:uid="{F7E70680-A41C-42DE-9BC1-540BCB16D0FB}" name="Jakiego rodzaju były studia, które ukończył/a Twoja/Twój podopieczna/podopieczny?21"/>
    <tableColumn id="77" xr3:uid="{84BBFB58-2918-4C64-9B61-9DD71D7190A5}" name="Pole dodatkowe22"/>
    <tableColumn id="78" xr3:uid="{2DB09C1F-C4D5-4759-899E-7305809CF876}" name="Jeśli Twoja/Twój podopieczna/podopieczny ukończył/a również inne szkoły / kierunki studiów to proszę wpisz je tutaj.23"/>
    <tableColumn id="79" xr3:uid="{07138CA6-FF49-4113-A6A9-AEFC0C466F29}" name="Czy będziesz oceniał uczelnię ukończoną przez trzeciego podopiecznego?"/>
    <tableColumn id="80" xr3:uid="{5F84720A-0056-4190-91AF-C41A825CB507}" name="Jak się nazywa uczelnia, którą ukończył/a Twoja/Twój podopieczna/podopieczny? (proszę o wybranie jednej uczelni podlegającej ocenie)24"/>
    <tableColumn id="81" xr3:uid="{DE545934-E89B-43FF-928F-93C9D4716ECF}" name="W którym roku Twoja/Twój podopieczna/y ukończył/a studia (rok w którym uzyskano dyplom ukończenia studiów drugiego stopnia, albo pierwszego stopnia, jeśli nie uzyskano dyplomu 2. stopnia)?25"/>
    <tableColumn id="82" xr3:uid="{4F058098-E1F0-451D-8BDB-6303799997CE}" name="Czy ukończony kierunek był kierunkiem technicznym, tzn. takim, po którym uzyskano tytuł inżyniera?26"/>
    <tableColumn id="83" xr3:uid="{51AA8D6A-BE41-47B5-8B0D-93BC243C7E75}" name="Jak się nazywa kierunek, który ukończył/a Twoja/Twój podopieczna/podopieczny?27"/>
    <tableColumn id="84" xr3:uid="{1621E1C8-F4F7-450C-A1A8-B398087B0EF4}" name="Moja satysfakcja z (efektów) usług edukacyjnych ocenianej uczelni jest wysoka.28"/>
    <tableColumn id="85" xr3:uid="{7D9944AC-0BE2-41A9-8BC7-8AF1E177CD14}" name="Usługi edukacyjne ocenianej uczelni mają wysoką wartość (okazja / szansa rozwoju własnego lub kariery).29"/>
    <tableColumn id="86" xr3:uid="{E7A6E8FA-877F-41A8-B224-434D22A80D3F}" name="Kształcenie na ocenianej uczelni ma/będzie miało pozytywny wpływ na zwiększenie zarobków mojej/mojego podopiecznej/podopiecznego.30"/>
    <tableColumn id="87" xr3:uid="{28807E0F-1B61-469D-AA1A-3815A07D538A}" name="Zarobki uzyskiwane przez mojego/moją podopieczną/podopiecznego w pierwszym roku po ukończeniu studiów były satysfakcjonujące (z mojego punktu widzenia)31"/>
    <tableColumn id="88" xr3:uid="{5120268E-3555-4F36-AF87-CDA283B24E04}" name="Zarobki uzyskiwane przez mojego/moją podopieczną/podopiecznego w 3 lata po ukończeniu studiów były satysfakcjonujące (z mojego punktu widzenia)32"/>
    <tableColumn id="89" xr3:uid="{2AA60215-D808-40C1-90DD-773E09739050}" name="W ile miesięcy po ukończeniu studiów Twoja/Twój podopieczna/podopieczny uzyskał/a zatrudnienie? Proszę podać liczbę miesięcy lub wpisać inną opcję (np. praca przed ukończeniem studiów; założenie własnej firmy; nie zamierzam pracować)33"/>
    <tableColumn id="90" xr3:uid="{3EE39C46-8170-4A74-9047-B689EEF48AC0}" name="Jakie inne (poza zarobkami) efekty kształcenia na ocenianej uczelni się dostrzegasz obecnie?34"/>
    <tableColumn id="91" xr3:uid="{92BA10D4-7505-4053-9BB1-AE7E5A89CB31}" name="Jakiego rodzaju były studia, które ukończył/a Twoja/Twój podopieczna/podopieczny?35"/>
    <tableColumn id="92" xr3:uid="{84E693CF-5CAB-4DA3-A3E5-AF22D8434D23}" name="Pole dodatkowe36"/>
    <tableColumn id="93" xr3:uid="{0BF5E673-6BAE-409B-8E8E-4ED14529FEFF}" name="Jeśli Twoja/Twój podopieczna/podopieczny ukończył/a również inne szkoły / kierunki studiów to proszę wpisz je tutaj.37"/>
    <tableColumn id="94" xr3:uid="{288CC3EF-77A6-4BE9-956D-2B6DB5081EB3}" name="Czy jesteś aktualnie pracownikiem administracyjnym uczelni wyższej?"/>
    <tableColumn id="95" xr3:uid="{2A36AEBC-C27E-49BB-8616-F1149D73845E}" name="Jak się nazywa uczelnia, na której pracujesz? (proszę o wybranie jednej uczelni podlegającej ocenie)"/>
    <tableColumn id="96" xr3:uid="{310C21A8-8889-41EB-8F61-4D470F01B469}" name="Na jakim wydziale pracujesz?"/>
    <tableColumn id="97" xr3:uid="{A8A7859A-9BD7-4528-B14D-5AD12ED687CF}" name="Moja satysfakcja z pracy na ocenianej uczelni jest wysoka."/>
    <tableColumn id="98" xr3:uid="{D558BD56-489D-46A3-A108-81F2646C2569}" name="Atmosfera w zespole współpracowników jest dobra."/>
    <tableColumn id="99" xr3:uid="{4044EED8-E6B8-4726-9CCB-38D03DD06AF0}" name="Moje zarobki są satysfakcjonujące."/>
    <tableColumn id="100" xr3:uid="{69247F97-C2EB-4529-B430-5DABAB9CB6F1}" name="Praca na ocenianej uczelni daje mi duże szanse rozwoju."/>
    <tableColumn id="101" xr3:uid="{20BD616E-6E77-48EE-8BF4-D2D33C4ADA6E}" name="Wartość wykształcenia zdobywanego przez studentów ocenianej uczelni jest wysoka."/>
    <tableColumn id="102" xr3:uid="{E84A6257-38DC-48DE-9FB5-E363CB76AB1E}" name="Zdobyte na ocenianej uczelni wykształcenie ma pozytywny wpływ na zwiększenie zarobków absolwentów."/>
    <tableColumn id="103" xr3:uid="{3B238627-14D2-43DD-9B2D-63FEA9C9235B}" name="Jakie inne (poza zarobkami) efekty kształcenia na ocenianej uczelni się dostrzegasz obecnie?38"/>
    <tableColumn id="104" xr3:uid="{45FA286C-81CD-4786-9D6C-1263E7E1C74B}" name="Czy jesteś aktualnie pracownikiem naukowym lub dydaktycznym uczelni wyższej?"/>
    <tableColumn id="105" xr3:uid="{58B31398-025F-4276-9243-CE7DCA82EB13}" name="Jak się nazywa uczelnia, na której pracujesz? (proszę o wybranie jednej uczelni podlegającej ocenie)39"/>
    <tableColumn id="106" xr3:uid="{99D90BB2-AEF6-4CD0-B5A6-8B5CBA19C5F4}" name="Na jakim wydziale pracujesz?40"/>
    <tableColumn id="107" xr3:uid="{F2014B69-E174-4F5C-AA07-9681FA68540A}" name="Moja satysfakcja z pracy na ocenianej uczelni jest wysoka.41"/>
    <tableColumn id="108" xr3:uid="{BA1BF2E2-7A26-4B44-AD87-F80EEE81F712}" name="Atmosfera w zespole współpracowników jest dobra.42"/>
    <tableColumn id="109" xr3:uid="{C8884992-B55C-404D-95B0-E80D634F12A2}" name="Moje zarobki są satysfakcjonujące.43"/>
    <tableColumn id="110" xr3:uid="{0463989A-2E7E-4209-9451-4D96604F48F2}" name="Praca na ocenianej uczelni daje mi duże szanse rozwoju.44"/>
    <tableColumn id="111" xr3:uid="{678B104D-D9DE-4B0E-8C96-42EB397229B2}" name="Wartość wykształcenia zdobywanego przez studentów ocenianej uczelni jest wysoka.45"/>
    <tableColumn id="112" xr3:uid="{7BF4212F-403D-4E54-99E5-F412BDE83528}" name="Zdobyte na ocenianej uczelni wykształcenie ma pozytywny wpływ na zwiększenie zarobków absolwentów.46"/>
    <tableColumn id="113" xr3:uid="{F95C1055-DF62-4D32-9C50-55C9404ACD34}" name="Jakie inne (poza zarobkami) efekty kształcenia na ocenianej uczelni dostrzegasz obecnie?47"/>
    <tableColumn id="114" xr3:uid="{A1019C57-EEB9-4AB2-AB36-3E7143AE1A9C}" name="Czy jesteś przedstawicielem władz uczelni z grupy rektorów, prorektorów, dziekanów, prodziekanów, członków senatu lub członków rady uczelni?"/>
    <tableColumn id="115" xr3:uid="{63FB647C-2294-48BE-A8B0-CF450A9F1675}" name="Proszę podać pełnioną funkcję"/>
    <tableColumn id="116" xr3:uid="{1781CCCA-F46D-4236-B78C-3F8B945D50C5}" name="Kolumna2"/>
    <tableColumn id="117" xr3:uid="{A5D9FE6C-8C5A-4243-B77F-5611881DA2A4}" name="Kolumna3"/>
    <tableColumn id="118" xr3:uid="{31ED8210-2E07-4082-840D-F3F6FCA3E417}" name="Kolumna4"/>
    <tableColumn id="119" xr3:uid="{FF647E34-A0EF-450A-AEA2-FEE3E5829C34}" name="Jak się nazywa uczelnia którą będziesz oceniać (jako przedstawiciel jej władz)?"/>
    <tableColumn id="120" xr3:uid="{E6E16F96-2167-425B-8DF3-E687FF9DCCF4}" name="Efekty działań ocenianej uczelni na rzesz jakości edukacji są dobre"/>
    <tableColumn id="121" xr3:uid="{FC3786D2-8EAA-41C0-B96F-D34201F51953}" name="Wartość wykształcenia zdobywanego przez studentów na ocenianej uczelni jest wysoka."/>
    <tableColumn id="122" xr3:uid="{AAC43B89-2D29-4B19-B5A2-1EA7BAF9EF09}" name="Zdobyte przez studentów ocenianej uczelni wykształcenie miało/ma pozytywny wpływ na ich zarobki."/>
    <tableColumn id="123" xr3:uid="{3B1812A2-F0D5-4809-897F-AC37980FAD85}" name="Efekty działań ocenianej uczelni na rzecz jakości edukacji mają dobry wpływ na rozwój regionu."/>
    <tableColumn id="124" xr3:uid="{C9402816-ECF1-46FC-81E2-ADADAADCC94C}" name="Efekty działań ocenianej uczelni na rzecz jakości edukacji mają dobry wpływ na rozwój Polski."/>
    <tableColumn id="125" xr3:uid="{D4FAB393-67B6-45D8-A0B2-1D8AB0B6DA93}" name="Współpraca ocenianej uczelni z biznesem ma pozytywne efekty dla rozwoju regionu / kraju."/>
    <tableColumn id="126" xr3:uid="{0888A7EB-4559-43F0-AF16-822B7D8B7D7F}" name="Ogólny poziom mojej satysfakcji z jakości usług edukacyjnych ocenianej uczelni jest wysoki."/>
    <tableColumn id="127" xr3:uid="{37F36EF2-3E0E-4CC9-8E05-81FE61CEB7EC}" name="Studenci : wybierz wartość z listy rozwijanej"/>
    <tableColumn id="128" xr3:uid="{260AFB97-3609-47B9-A912-9C365E25055E}" name="Absolwenci : wybierz wartość z listy rozwijanej"/>
    <tableColumn id="129" xr3:uid="{4C896843-D5E8-49E5-8570-11CBD239572A}" name="Rodzice absolwentów : wybierz wartość z listy rozwijanej"/>
    <tableColumn id="130" xr3:uid="{5D4E3DD5-23D9-4C70-AF1C-5ED0F60FDE6F}" name="Pracownicy administracyjni : wybierz wartość z listy rozwijanej"/>
    <tableColumn id="131" xr3:uid="{032D092A-7C02-4077-B9CE-CD59FCF9766B}" name="Pracownicy naukowi i dydaktyczni : wybierz wartość z listy rozwijanej"/>
    <tableColumn id="132" xr3:uid="{0D9FC77D-ACF8-4EBE-BF11-D826550E5305}" name="Pracodawcy : wybierz wartość z listy rozwijanej"/>
    <tableColumn id="133" xr3:uid="{09A37C5C-BC62-4CBD-94DF-C4B79AFEAC09}" name="Władze samorządowe i centralne : wybierz wartość z listy rozwijanej"/>
    <tableColumn id="134" xr3:uid="{EE5861E4-698E-4D7A-B29F-05F740E4C7C0}" name="Pole dodatkowe3"/>
    <tableColumn id="135" xr3:uid="{8C35CC62-EC35-44E1-A45B-659AECB0A032}" name="Studenci : wybierz wartość z listy rozwijanej4"/>
    <tableColumn id="136" xr3:uid="{10960273-EB12-4C8B-A4BB-3D2B96F2056E}" name="Absolwenci : wybierz wartość z listy rozwijanej5"/>
    <tableColumn id="137" xr3:uid="{ADA17BFB-6DCA-43BC-9AB9-19CB42050CBB}" name="Rodzice absolwentów : wybierz wartość z listy rozwijanej6"/>
    <tableColumn id="138" xr3:uid="{D0EF0D88-1C87-4BA5-815D-4D2D84A1A88C}" name="Pracownicy administracyjni : wybierz wartość z listy rozwijanej7"/>
    <tableColumn id="139" xr3:uid="{C1798E49-1879-4B47-A704-80D11BCEC3B8}" name="Pracownicy naukowi i dydaktyczni : wybierz wartość z listy rozwijanej8"/>
    <tableColumn id="140" xr3:uid="{A8BE4939-C6CF-422B-A81A-BDD071B8E1A0}" name="Pracodawcy : wybierz wartość z listy rozwijanej9"/>
    <tableColumn id="141" xr3:uid="{E40B3E37-D08D-4EBC-9554-FBD54A35F559}" name="Władze samorządowe i centralne : wybierz wartość z listy rozwijanej10"/>
    <tableColumn id="142" xr3:uid="{9BFE130E-D9B8-45D6-B878-F5CF53EEB5D2}" name="Pole dodatkowe11"/>
    <tableColumn id="143" xr3:uid="{A113082F-1FEE-4091-ABC5-97A171A85D59}" name="Czy jesteś przedstawicielem firmy, w której są zatrudniani absolwenci uczelni wyższych (tytuł licencjata, magistra lub wyższy)?"/>
    <tableColumn id="144" xr3:uid="{51D99F87-1E98-4737-8356-BAC3750D3955}" name="Czy w Twojej firmie są zatrudnieni absolwenci uczelni technicznych (posiadają tytuł inżyniera)?"/>
    <tableColumn id="145" xr3:uid="{0EB6D166-1BFE-4729-B852-79C874A0D42B}" name="Ile uczelni będziesz oceniać?"/>
    <tableColumn id="146" xr3:uid="{DABD4C39-2F64-4156-992D-0E284B14DAF8}" name="Jak się nazywa uczelnia, którą ocenisz? "/>
    <tableColumn id="147" xr3:uid="{E238AD81-6B7A-46F5-B8B0-8BC9EE387C77}" name="Moja satysfakcja z (efektów) usług edukacyjnych na ocenianej uczelni jest wysoka."/>
    <tableColumn id="148" xr3:uid="{E7EF7689-B0A5-47F8-84E3-68A16638F3C4}" name="Kompetencje absolwentów ocenianej uczelni są wysokie."/>
    <tableColumn id="149" xr3:uid="{FB6DB91F-9C20-4B00-804E-31C60E2C198A}" name="Zarobki absolwentów ocenianej uczelni zatrudnionych w mojej firmie są wyższe od zarobków absolwentów innych polskich uczelni."/>
    <tableColumn id="150" xr3:uid="{39FEEBA9-9304-4936-A02F-DBE3BACF479F}" name="Czy w Twojej firmie są zatrudniani absolwenci uczelni w pierwszym roku po ukończeniu studiów (do 12 miesięcy od uzyskania dyplomu)?"/>
    <tableColumn id="151" xr3:uid="{A566349E-6837-48A7-B3C0-808D93A1B648}" name="Jakie kompetencje absolwentów ocenianej uczelni są w Twojej firmie najwyżej wyceniane?"/>
    <tableColumn id="152" xr3:uid="{2A699F48-F2DA-4D1E-B074-9EABDB1C74C0}" name="Jakiego rodzaju prace wykonują absolwenci ocenianej uczelni w Twojej firmie?"/>
    <tableColumn id="153" xr3:uid="{9745233F-B319-4100-B49A-1E57D5CC5FC8}" name="Czy będziesz oceniał drugą uczelnię?"/>
    <tableColumn id="154" xr3:uid="{722334EB-372D-41C0-8DB5-FFC04D6E98C3}" name="Jak się nazywa uczelnia, którą ocenisz? 12"/>
    <tableColumn id="155" xr3:uid="{A923BB64-82BA-4D91-B73F-54C899FD9815}" name="Moja satysfakcja z (efektów) usług edukacyjnych na ocenianej uczelni jest wysoka.13"/>
    <tableColumn id="156" xr3:uid="{3A7C7ED9-5ED4-4010-8B2D-1616025D8C96}" name="Kompetencje absolwentów ocenianej uczelni są wysokie.14"/>
    <tableColumn id="157" xr3:uid="{3232FD47-16A2-4B0B-ADB6-CA9E272D1F6D}" name="Zarobki absolwentów ocenianej uczelni zatrudnionych w mojej firmie są wyższe od zarobków absolwentów innych polskich uczelni.15"/>
    <tableColumn id="158" xr3:uid="{1774F389-82E9-431B-B278-C105AD6FE45A}" name="Czy w Twojej firmie są zatrudniani absolwenci uczelni w pierwszym roku po ukończeniu studiów (do 12 miesięcy od uzyskania dyplomu)?16"/>
    <tableColumn id="159" xr3:uid="{093DBD0D-A972-4C96-8638-4E66589E09A7}" name="Jakie kompetencje absolwentów ocenianej uczelni są w Twojej firmie najwyżej wyceniane?17"/>
    <tableColumn id="160" xr3:uid="{B8CA37B6-4B60-4D93-B161-AC4F92A6DF0B}" name="Jakiego rodzaju prace wykonują absolwenci ocenianej uczelni w Twojej firmie?18"/>
    <tableColumn id="161" xr3:uid="{15B3A40B-A8E6-49A9-A467-5B6EEDD33363}" name="Czy będziesz oceniał trzecią uczelnię techniczną?"/>
    <tableColumn id="162" xr3:uid="{8DF81B84-959B-4F1F-9ED8-D340BA8AE16E}" name="Jak się nazywa uczelnia, którą ocenisz? 19"/>
    <tableColumn id="163" xr3:uid="{FD28B264-9616-4F12-B501-04951038F368}" name="Moja satysfakcja z (efektów) usług edukacyjnych na ocenianej uczelni jest wysoka.20"/>
    <tableColumn id="164" xr3:uid="{C2D2409B-F1E5-4E88-955D-E0C045630FBF}" name="Kompetencje absolwentów ocenianej uczelni są wysokie.21"/>
    <tableColumn id="165" xr3:uid="{A3745DA7-9DF0-40FD-AC1E-895AC67D94D4}" name="Zarobki absolwentów ocenianej uczelni zatrudnionych w mojej firmie są wyższe od zarobków absolwentów innych polskich uczelni.22"/>
    <tableColumn id="166" xr3:uid="{D8671AF5-CC89-4965-807C-162D4DA2AD4E}" name="Czy w Twojej firmie są zatrudniani absolwenci uczelni w pierwszym roku po ukończeniu studiów (do 12 miesięcy od uzyskania dyplomu)?23"/>
    <tableColumn id="167" xr3:uid="{BF4CBCF7-B3B1-42A1-8EB2-303EAF0B293E}" name="Jakie kompetencje absolwentów ocenianej uczelni są w Twojej firmie najwyżej wyceniane?24"/>
    <tableColumn id="168" xr3:uid="{71210D51-6708-4C1A-9544-57CF4CCB97D2}" name="Jakiego rodzaju prace wykonują absolwenci ocenianej uczelni są w Twojej firmie?"/>
    <tableColumn id="169" xr3:uid="{27EF4DBB-2A2D-49B3-9743-DE238AA10DF4}" name="Czy jesteś przedstawicielem władz samorządowych lub centralnych Rzeczypospolitej Polskiej?"/>
    <tableColumn id="170" xr3:uid="{9AB6BFCA-AD4D-46F6-B1AB-ED0254070778}" name="Proszę wskaż jaki poziom władzy samorządowej lub centralnej reprezentujesz."/>
    <tableColumn id="171" xr3:uid="{E0FE9184-B834-4848-BA2C-2A7B06C8CB4E}" name="Proszę o podanie nazwy organu władzy jaki reprezentujesz."/>
    <tableColumn id="172" xr3:uid="{95726C16-50CB-4A7B-A7A9-E4487E3627AC}" name="Ile uczelni będziesz oceniać?25"/>
    <tableColumn id="173" xr3:uid="{9CD86538-3644-48E2-9128-4012B192FB53}" name="Jak się nazywa uczelnia, którą ocenisz?"/>
    <tableColumn id="174" xr3:uid="{20F6DDBC-9522-49D3-9D55-8494EFC99BDC}" name="Efekty działań ocenianej uczelni na rzesz jakości edukacji są zgodne ze strategią rozwoju w regionie."/>
    <tableColumn id="175" xr3:uid="{26CF3C92-2FB9-4922-8684-0EDBB7B12247}" name="Wartość wykształcenia zdobywanego przez studentów na ocenianej uczelni jest wysoka.26"/>
    <tableColumn id="176" xr3:uid="{E66CCCDD-17E9-429E-A21A-CB8317DCB10D}" name="Zdobyte przez studentów ocenianej uczelni wykształcenie miało/ma pozytywny wpływ na ich zarobki.27"/>
    <tableColumn id="177" xr3:uid="{65D1C092-0916-4B88-B024-ED3490DF9FCA}" name="Efekty działań ocenianej uczelni na rzecz jakości edukacji mają dobry wpływ na rozwój regionu.28"/>
    <tableColumn id="178" xr3:uid="{0CB7C86F-A00A-458E-A1AE-833D978483D5}" name="Efekty działań ocenianej uczelni na rzecz jakości edukacji mają dobry wpływ na rozwój Polski.29"/>
    <tableColumn id="179" xr3:uid="{B1A49233-78B8-4FD7-A637-32ED9AFC1215}" name="Współpraca ocenianej uczelni z biznesem ma pozytywne efekty dla rozwoju regionu / kraju.30"/>
    <tableColumn id="180" xr3:uid="{48194584-8F43-470B-BB33-E2F8272CC86D}" name="Ogólny poziom mojej satysfakcji z jakości usług edukacyjnych ocenianej uczelni jest wysoki.31"/>
    <tableColumn id="181" xr3:uid="{A373BE23-EAF4-4D6D-935B-F4E30866D168}" name="Pole dodatkowe32"/>
    <tableColumn id="182" xr3:uid="{54CDE263-B714-4042-B255-FB9A19AAE4D0}" name="Jakie inne efekty pracy ocenianej uczelni technicznej dostrzegasz obecnie?"/>
    <tableColumn id="183" xr3:uid="{9C3B66B4-3E25-4968-A1FD-BB7588465EE3}" name="Czy będziesz oceniać drugą uczelnię?"/>
    <tableColumn id="184" xr3:uid="{332E502F-3B54-4DF8-9FCD-F38800114D45}" name="Jak się nazywa uczelnia, którą ocenisz?33"/>
    <tableColumn id="185" xr3:uid="{44D6288C-BFD1-4EB0-B3CD-CB6152A71B04}" name="Efekty działań ocenianej uczelni na rzesz jakości edukacji są zgodne ze strategią rozwoju w regionie.34"/>
    <tableColumn id="186" xr3:uid="{32E55626-3837-46EC-BE68-E85A6C454296}" name="Wartość wykształcenia zdobywanego przez studentów na ocenianej uczelni jest wysoka.35"/>
    <tableColumn id="187" xr3:uid="{EF319F6D-F08A-4E9E-9A1F-49EBA6AFA205}" name="Zdobyte przez studentów ocenianej uczelni wykształcenie miało/ma pozytywny wpływ na ich zarobki.36"/>
    <tableColumn id="188" xr3:uid="{011D7214-C642-42E5-8920-9F3FA969ECAD}" name="Efekty działań ocenianej uczelni na rzecz jakości edukacji mają dobry wpływ na rozwój regionu.37"/>
    <tableColumn id="189" xr3:uid="{35272A1B-F667-41B5-B8E4-8072D7FDA562}" name="Efekty działań ocenianej uczelni na rzecz jakości edukacji mają dobry wpływ na rozwój Polski.38"/>
    <tableColumn id="190" xr3:uid="{8687B28D-04DA-4BA6-A833-5C555F42E518}" name="Współpraca ocenianej uczelni z biznesem ma pozytywne efekty dla rozwoju regionu / kraju.39"/>
    <tableColumn id="191" xr3:uid="{FBBCD4E1-7D6A-42EC-A2CB-6AAB7B877D27}" name="Ogólny poziom mojej satysfakcji z jakości usług edukacyjnych ocenianej uczelni jest wysoki.40"/>
    <tableColumn id="192" xr3:uid="{29543B3A-3BA6-4A76-A215-7EC39AB2473D}" name="Jakie inne efekty pracy ocenianej uczelni dostrzegasz obecnie?"/>
    <tableColumn id="193" xr3:uid="{3751B107-9BD7-4B3E-A19A-22C883AEB3B2}" name="Czy będziesz oceniać trzecią uczelnię?"/>
    <tableColumn id="194" xr3:uid="{D6FF5C6D-C0D0-4AB3-9804-F08E0A395B04}" name="Jak się nazywa uczelnia, którą ocenisz?41"/>
    <tableColumn id="195" xr3:uid="{14FD1874-3BEA-4EC2-862A-20A47DFF9337}" name="Efekty działań ocenianej uczelni na rzesz jakości edukacji są zgodne ze strategią rozwoju w regionie.42"/>
    <tableColumn id="196" xr3:uid="{EE5BE091-4952-4BFF-A2B6-3A1DBACB23B9}" name="Wartość wykształcenia zdobywanego przez studentów na ocenianej uczelni jest wysoka.43"/>
    <tableColumn id="197" xr3:uid="{BAD48FBE-64D8-4EED-A70F-064A9B800A85}" name="Zdobyte przez studentów ocenianej uczelni wykształcenie miało/ma pozytywny wpływ na ich zarobki.44"/>
    <tableColumn id="198" xr3:uid="{422E7257-4851-45A7-B5E3-F88D957610F8}" name="Efekty działań ocenianej uczelni na rzecz jakości edukacji mają dobry wpływ na rozwój regionu.45"/>
    <tableColumn id="199" xr3:uid="{2E17E418-7786-44C8-A309-BDE62469FF1E}" name="Efekty działań ocenianej uczelni na rzecz jakości edukacji mają dobry wpływ na rozwój Polski.46"/>
    <tableColumn id="200" xr3:uid="{62361B09-1FC2-40F2-81B3-D1EC86BF8981}" name="Współpraca ocenianej uczelni z biznesem ma pozytywne efekty dla rozwoju regionu / kraju.47"/>
    <tableColumn id="201" xr3:uid="{86FBFDE8-2D11-43BB-AD69-0535E09DC9A5}" name="Ogólny poziom mojej satysfakcji z jakości usług edukacyjnych ocenianej uczelni jest wysoki.48"/>
    <tableColumn id="202" xr3:uid="{99B88547-100C-47BE-9132-268DB2292DA2}" name="Jakie inne efekty pracy ocenianej uczelni dostrzegasz obecnie?49"/>
    <tableColumn id="203" xr3:uid="{52C7779B-7D2F-47A4-B5A1-1C1ECD21E170}" name="Jakie, Twoim zdaniem, elementy decydują o tym, że uczelnie są lepsze lub gorsze."/>
    <tableColumn id="204" xr3:uid="{E1F88380-DC76-4CFC-8059-B574B3977C2B}" name="Kolumna50"/>
    <tableColumn id="205" xr3:uid="{4AB64FF1-E725-4F37-81CB-B4C2EA73A9FC}" name="Kolumna51"/>
    <tableColumn id="206" xr3:uid="{F4526F1B-A901-42DC-81F6-080DFB196362}" name="Płeć"/>
    <tableColumn id="207" xr3:uid="{45874212-230E-474B-AFEF-4A036E4BE173}" name="Rok urodzenia"/>
    <tableColumn id="208" xr3:uid="{F8AB591F-8632-431B-8EFD-95E96975E3B6}" name="Z jakiej wielkości miejscowości pochodzisz? (dotyczy miejscowości, w której się wychowałaś/eś"/>
    <tableColumn id="209" xr3:uid="{FE330326-9838-402B-BB40-6FE5F7CBF7CF}" name="Pole dodatkowe51"/>
    <tableColumn id="210" xr3:uid="{2526F1EB-7F90-477C-9030-A4E0BE857F6F}" name="Jakie inne wykształcenie poza tym uwzględnionym w niniejszej ankiecie posiadasz? (ukończone szkoły/studia)"/>
    <tableColumn id="211" xr3:uid="{22CB9FF4-AC3E-4491-A5E2-055D210297E8}" name="Jakie inne wykształcenie poza tym uwzględnionym w niniejszej ankiecie zdobywasz? (nieukończone jeszcze lub przerwane szkoły/studia)"/>
    <tableColumn id="212" xr3:uid="{74722305-A7F1-44F0-8EE0-A4112F34451D}" name="Dziękuję za czas poświęcony na wypełnienie niniejszej ankiety. _x000a_Jeśli masz uwagi to proszę zamieść je poniżej._x000a_Po zakończeniu udzielania odpowiedzi proszę o naciśnięcie przycisku &quot;Zakończ&quot;."/>
    <tableColumn id="214" xr3:uid="{5D905CA8-50A9-472A-9F4A-E6866A51E03D}" name="Licz niepuste" dataDxfId="0">
      <calculatedColumnFormula>SUBTOTAL(3,O5:HF5)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820CC-9220-4E19-BFF2-BD795BE6C403}" name="Ended" displayName="Ended" ref="A2:HD135" totalsRowShown="0">
  <autoFilter ref="A2:HD135" xr:uid="{867FACC6-4753-41B2-9E4B-4BC0A5380041}"/>
  <tableColumns count="212">
    <tableColumn id="9" xr3:uid="{CB895099-1D31-41A1-B9B4-EECA8C809A1C}" name="Kolumna9" dataCellStyle="Normalny 2"/>
    <tableColumn id="1" xr3:uid="{685C749A-EC27-4EFE-B165-9FADEBC2FDF5}" name="Kolumna1"/>
    <tableColumn id="2" xr3:uid="{DE4EAA7B-A598-4D57-9879-52E9018AFF25}" name="Kolumna2"/>
    <tableColumn id="3" xr3:uid="{70135F5C-3FCF-4C04-9DBD-29A0D624EE17}" name="Kolumna3"/>
    <tableColumn id="4" xr3:uid="{5D2A52C2-F1D0-4F14-90A6-3280A918FE90}" name="Kolumna4"/>
    <tableColumn id="5" xr3:uid="{61958DD8-2745-454E-B616-7BF5CD9D45DE}" name="Kolumna5"/>
    <tableColumn id="6" xr3:uid="{3B346B43-8DE6-4367-A2E7-667A97B60D0B}" name="Kolumna6"/>
    <tableColumn id="7" xr3:uid="{96C83D71-D729-4B17-9477-FD4BFE4F6136}" name="Kolumna7"/>
    <tableColumn id="8" xr3:uid="{C15EB1C9-E7A4-4FF5-8A07-A09991EFBE0B}" name="Kolumna8"/>
    <tableColumn id="10" xr3:uid="{CB3B043E-C1A7-4468-B83A-DC4287C503D8}" name="Kolumna10"/>
    <tableColumn id="11" xr3:uid="{31E42776-1928-48EC-B318-DBECE0F28243}" name="Kolumna11"/>
    <tableColumn id="12" xr3:uid="{9083CB33-44B1-4C0F-A312-A5932E8A50BE}" name="Kolumna12"/>
    <tableColumn id="13" xr3:uid="{B6F485FB-74A1-4A24-970C-532B2464562B}" name="Kolumna13"/>
    <tableColumn id="14" xr3:uid="{6FBA2FE5-7042-419B-9D82-BCD30A0C346F}" name="Kolumna14"/>
    <tableColumn id="15" xr3:uid="{392E7A03-D087-4433-AD4D-28CF1F1AB018}" name="Kolumna15"/>
    <tableColumn id="16" xr3:uid="{712E7798-BDF9-4DEF-9E46-4FF8DBDB3094}" name="Kolumna16"/>
    <tableColumn id="17" xr3:uid="{D57F234E-E551-42EB-9824-19C78BA50810}" name="Kolumna17"/>
    <tableColumn id="18" xr3:uid="{14BB295E-16BA-4539-AC99-5080216D0F1A}" name="Moja satysfakcja z usług edukacyjnych ocenianej uczelni jest wysoka."/>
    <tableColumn id="19" xr3:uid="{2D35B94C-59D3-41A0-848B-4B8B4A41F063}" name="Usługi edukacyjne ocenianej uczelni mają wysoką wartość (okazja / szansa rozwoju własnego lub kariery)."/>
    <tableColumn id="20" xr3:uid="{5AD15A73-2C6E-4F82-A9FD-44C167944900}" name="Kształcenie na ocenianej uczelni ma/będzie miało pozytywny wpływ na zwiększenie moich zarobków."/>
    <tableColumn id="21" xr3:uid="{C0C5C0B8-7F59-4926-907F-044CB4F0970D}" name="Kolumna18"/>
    <tableColumn id="22" xr3:uid="{D29F99E9-508A-46E0-9C04-052FEC697883}" name="w pierwszym roku po ukończeniu studiów : wybierz wartość z listy rozwijanej"/>
    <tableColumn id="23" xr3:uid="{A2584224-2BAF-4232-9856-8FAD088ABE4A}" name="w 3 lata po ukończeniu studiów : wybierz wartość z listy rozwijanej"/>
    <tableColumn id="24" xr3:uid="{A2CE3909-4BC6-42DA-BE74-5FBBFB454AA1}" name="Kolumna19"/>
    <tableColumn id="25" xr3:uid="{C664E445-991F-4E73-BFAC-9DBD44641D51}" name="Kolumna20"/>
    <tableColumn id="26" xr3:uid="{727F3FDD-BFE5-4E61-A6B4-D9B54F7E7DED}" name="Kolumna21"/>
    <tableColumn id="27" xr3:uid="{2B92B0CC-6AD1-41FB-9296-5A187A46ABAC}" name="Kolumna22"/>
    <tableColumn id="28" xr3:uid="{9C62ECB5-A4CE-4BA1-908D-30EFF3EADD95}" name="Pole dodatkowe"/>
    <tableColumn id="29" xr3:uid="{708287B0-55FB-4456-87AF-54E21237E9CA}" name="Kolumna23"/>
    <tableColumn id="30" xr3:uid="{3838183B-0E4E-4540-96A3-46D5FC6A3DD0}" name="Kolumna24"/>
    <tableColumn id="31" xr3:uid="{AEE29DBE-C690-4EFD-8EBB-2D5A8BAA65F5}" name="Kolumna25"/>
    <tableColumn id="32" xr3:uid="{44C7A80D-6C56-49A2-B478-BE50E31A43BD}" name="Kolumna26"/>
    <tableColumn id="33" xr3:uid="{063D42F9-B1F3-427C-9571-1E2F29A8CDE5}" name="Kolumna27"/>
    <tableColumn id="34" xr3:uid="{E6E48B97-FEF2-43FA-B274-05C257A0D902}" name="Kolumna28"/>
    <tableColumn id="35" xr3:uid="{7AFB2C80-9964-48CA-999A-5BD5FBC831D9}" name="Moja satysfakcja z (efektów) usług edukacyjnych ocenianej uczelni jest wysoka."/>
    <tableColumn id="36" xr3:uid="{AC62FEED-5681-4556-980A-117C7DD08EC6}" name="Usługi edukacyjne ocenianej uczelni mają wysoką wartość (okazja / szansa rozwoju własnego lub kariery).29"/>
    <tableColumn id="37" xr3:uid="{554082E9-F859-4AA6-902C-DE068E929B35}" name="Kształcenie na ocenianej uczelni ma/miało pozytywny wpływ na zwiększenie moich zarobków."/>
    <tableColumn id="38" xr3:uid="{C13B6180-172E-42EE-AB28-93F498BC02B0}" name="Moje zarobki w pierwszym roku po ukończeniu studiów były satysfakcjonujące."/>
    <tableColumn id="39" xr3:uid="{DB96BF6C-767A-4563-8C0F-732B32888C4F}" name="Moje zarobki po 3. latach po ukończeniu studiów były satysfakcjonujące."/>
    <tableColumn id="40" xr3:uid="{9ED074B5-9EC5-44AD-BC97-A92B96FE2F4A}" name="Kolumna30"/>
    <tableColumn id="41" xr3:uid="{E0896BA0-A2FF-4CE9-8414-60ACF0C4648D}" name="w pierwszym roku po ukończeniu studiów : wybierz wartość z listy rozwijanej31"/>
    <tableColumn id="42" xr3:uid="{CFCF388D-640E-49EB-A5E6-B273555A29D9}" name="w 3 lata po ukończeniu studiów : wybierz wartość z listy rozwijanej32"/>
    <tableColumn id="43" xr3:uid="{4048B4F5-5B3D-4458-9954-604194F0FD69}" name="Kolumna33"/>
    <tableColumn id="44" xr3:uid="{07631368-659D-4F8F-8623-F9EF4650599F}" name="Kolumna34"/>
    <tableColumn id="45" xr3:uid="{3AFA1715-9DFC-4F15-8A32-A0CD81B2CB47}" name="Kolumna35"/>
    <tableColumn id="46" xr3:uid="{4FA25D93-5A68-475F-A2BF-52908542E003}" name="Kolumna36"/>
    <tableColumn id="47" xr3:uid="{755CF1B5-2671-4172-9563-FAC06D3CD4E2}" name="Pole dodatkowe37"/>
    <tableColumn id="48" xr3:uid="{2C85C2DD-E9AD-48D0-BCF3-49CA71AC3123}" name="Kolumna38"/>
    <tableColumn id="49" xr3:uid="{D0F9AC7D-93AC-41EE-AAD7-9429768FE0AF}" name="Kolumna39"/>
    <tableColumn id="50" xr3:uid="{D5B7AF55-5785-4846-A7E3-B5280B75E979}" name="Kolumna40"/>
    <tableColumn id="51" xr3:uid="{95BF683A-50CC-4BD4-B6AE-658181EF9D99}" name="Kolumna41"/>
    <tableColumn id="52" xr3:uid="{5D648C10-A9CF-49B1-9250-705BD59B00EF}" name="Kolumna42"/>
    <tableColumn id="53" xr3:uid="{F037B02C-7F26-4ECA-B160-62803927330C}" name="Kolumna43"/>
    <tableColumn id="54" xr3:uid="{948EEC1E-B185-453A-BAE8-00903FC21575}" name="Moja satysfakcja z (efektów) usług edukacyjnych ocenianej uczelni jest wysoka.44"/>
    <tableColumn id="55" xr3:uid="{E4B2243A-904B-4C82-873F-903A536995D1}" name="Usługi edukacyjne ocenianej uczelni mają wysoką wartość (okazja / szansa rozwoju własnego lub kariery).45"/>
    <tableColumn id="56" xr3:uid="{CB2E6C59-C1EE-42F4-8112-A651A3A388F8}" name="Kształcenie na ocenianej uczelni ma/będzie miało pozytywny wpływ na zwiększenie zarobków mojej/mojego podopiecznej/podopiecznego."/>
    <tableColumn id="57" xr3:uid="{B81D8CA8-3ABB-4A2F-AFD3-100B5773CE3F}" name="Zarobki uzyskiwane przez mojego/moją podopieczną/podopiecznego w pierwszym roku po ukończeniu studiów były satysfakcjonujące (z mojego punktu widzenia)"/>
    <tableColumn id="58" xr3:uid="{AC0744C8-5FE8-46E6-86BB-62030DB1B284}" name="Zarobki uzyskiwane przez mojego/moją podopieczną/podopiecznego w 3 lata po ukończeniu studiów były satysfakcjonujące (z mojego punktu widzenia)"/>
    <tableColumn id="59" xr3:uid="{539A2397-E35D-42EE-B855-C47C824000F8}" name="Kolumna46"/>
    <tableColumn id="60" xr3:uid="{4694E223-D9B3-4A70-A10E-CE9858BF15DD}" name="Kolumna47"/>
    <tableColumn id="61" xr3:uid="{B52DD9AE-67C3-43E0-9F56-4FA5F40E111D}" name="Kolumna48"/>
    <tableColumn id="62" xr3:uid="{539680D3-3DB9-4EDF-A177-E920552A3FD3}" name="Pole dodatkowe49"/>
    <tableColumn id="63" xr3:uid="{6E9B285E-29A7-4D09-B098-319EEAE09318}" name="Kolumna50"/>
    <tableColumn id="64" xr3:uid="{715A4BCF-CFDD-4800-8DDF-A8EA39FAEF19}" name="Kolumna51"/>
    <tableColumn id="65" xr3:uid="{1F4694D6-BB2F-472E-AE97-31FFBAB09773}" name="Kolumna52"/>
    <tableColumn id="66" xr3:uid="{C05150D4-216D-46CF-B8AB-68299374EB82}" name="Kolumna53"/>
    <tableColumn id="67" xr3:uid="{7BB2684F-B17B-482B-A36E-A5B09279BF2E}" name="Kolumna54"/>
    <tableColumn id="68" xr3:uid="{F1C3B412-3743-4FA5-8387-F611FC2DD6A0}" name="Kolumna55"/>
    <tableColumn id="69" xr3:uid="{F107BDE2-0B90-4EE2-9A01-DE15CCF059F8}" name="Moja satysfakcja z (efektów) usług edukacyjnych ocenianej uczelni jest wysoka.56"/>
    <tableColumn id="70" xr3:uid="{F78B94A5-319C-4F34-BC21-1E314E37CCE0}" name="Usługi edukacyjne ocenianej uczelni mają wysoką wartość (okazja / szansa rozwoju własnego lub kariery).57"/>
    <tableColumn id="71" xr3:uid="{C64E28DA-B1BF-4522-9091-A9BF6DBF864B}" name="Kształcenie na ocenianej uczelni ma/będzie miało pozytywny wpływ na zwiększenie zarobków mojej/mojego podopiecznej/podopiecznego.58"/>
    <tableColumn id="72" xr3:uid="{774D72A7-AB22-47AA-9B90-BF642E090D3D}" name="Zarobki uzyskiwane przez mojego/moją podopieczną/podopiecznego w pierwszym roku po ukończeniu studiów były satysfakcjonujące (z mojego punktu widzenia)59"/>
    <tableColumn id="73" xr3:uid="{18EE4405-1BED-41F2-9938-A7B19BB5A055}" name="Zarobki uzyskiwane przez mojego/moją podopieczną/podopiecznego w 3 lata po ukończeniu studiów były satysfakcjonujące (z mojego punktu widzenia)60"/>
    <tableColumn id="74" xr3:uid="{9A6701DF-B01D-428B-A53F-ABB220C2884D}" name="Kolumna61"/>
    <tableColumn id="75" xr3:uid="{1E4C8E88-F850-4DDE-860C-77E0AD7EF09C}" name="Kolumna62"/>
    <tableColumn id="76" xr3:uid="{A3DCC7A3-1E12-4D3E-87D2-DDC224162BC1}" name="Kolumna63"/>
    <tableColumn id="77" xr3:uid="{B944892C-FBD2-4899-841F-51345780FB36}" name="Pole dodatkowe64"/>
    <tableColumn id="78" xr3:uid="{0135C7AC-4773-450B-A73A-5090D7F3B34F}" name="Kolumna65"/>
    <tableColumn id="79" xr3:uid="{19287995-5ADA-42F7-8B33-46E0B76E4ED7}" name="Kolumna66"/>
    <tableColumn id="80" xr3:uid="{129174F7-E58B-4DE5-A688-03226A9CAF02}" name="Kolumna67"/>
    <tableColumn id="81" xr3:uid="{F7A54A7B-9CC2-4FC8-934A-45631BA0E8DB}" name="Kolumna68"/>
    <tableColumn id="82" xr3:uid="{41EE5B80-BF07-4165-A20D-EADA47D7D2F8}" name="Kolumna69"/>
    <tableColumn id="83" xr3:uid="{67D74847-D84F-4AD9-9B27-4619895A0BB6}" name="Kolumna70"/>
    <tableColumn id="84" xr3:uid="{8B6887D0-6364-4BAD-A23D-99C8E288FB46}" name="Moja satysfakcja z (efektów) usług edukacyjnych ocenianej uczelni jest wysoka.71"/>
    <tableColumn id="85" xr3:uid="{747E0470-9BF1-4547-B6C3-AB68DF7FCE3B}" name="Usługi edukacyjne ocenianej uczelni mają wysoką wartość (okazja / szansa rozwoju własnego lub kariery).72"/>
    <tableColumn id="86" xr3:uid="{EE03FBAF-037A-4981-B87B-DE4B2286B004}" name="Kształcenie na ocenianej uczelni ma/będzie miało pozytywny wpływ na zwiększenie zarobków mojej/mojego podopiecznej/podopiecznego.73"/>
    <tableColumn id="87" xr3:uid="{5D37ADAF-AC00-45DA-A326-3DBDCC8A2C64}" name="Zarobki uzyskiwane przez mojego/moją podopieczną/podopiecznego w pierwszym roku po ukończeniu studiów były satysfakcjonujące (z mojego punktu widzenia)74"/>
    <tableColumn id="88" xr3:uid="{C62F5BAD-E3E5-465F-8A18-9B6CA1C93A17}" name="Zarobki uzyskiwane przez mojego/moją podopieczną/podopiecznego w 3 lata po ukończeniu studiów były satysfakcjonujące (z mojego punktu widzenia)75"/>
    <tableColumn id="89" xr3:uid="{726B087D-1E60-4969-8C7E-0C9589298231}" name="Kolumna76"/>
    <tableColumn id="90" xr3:uid="{CD56620B-CD71-400A-98FD-6B493C53E8F9}" name="Kolumna77"/>
    <tableColumn id="91" xr3:uid="{7EDA74D7-4C02-4481-864A-90907A20DC99}" name="Kolumna78"/>
    <tableColumn id="92" xr3:uid="{8CD1B644-03C9-4647-B53E-2A2142366A7F}" name="Pole dodatkowe79"/>
    <tableColumn id="93" xr3:uid="{12EAE834-24FF-44D4-A1CA-C8F616DF8B72}" name="Kolumna80"/>
    <tableColumn id="94" xr3:uid="{390F380F-0942-4F93-A080-931D1F8C00C5}" name="Kolumna81"/>
    <tableColumn id="95" xr3:uid="{E343E1F2-D1BE-4EDC-B18E-2FB76685EB45}" name="Kolumna82"/>
    <tableColumn id="96" xr3:uid="{09039183-A433-4103-9741-3462CEA0F9D6}" name="Kolumna83"/>
    <tableColumn id="97" xr3:uid="{61ED0538-A3DF-4260-A93B-4E64798B81CF}" name="Moja satysfakcja z pracy na ocenianej uczelni jest wysoka."/>
    <tableColumn id="98" xr3:uid="{58F36176-F3DA-40F5-97D3-5372B57C5319}" name="Atmosfera w zespole współpracowników jest dobra."/>
    <tableColumn id="99" xr3:uid="{2E04C261-5568-4A4B-ABAB-5A6003740203}" name="Moje zarobki są satysfakcjonujące."/>
    <tableColumn id="100" xr3:uid="{058D1D85-09A5-49AE-9208-F306EB119DB6}" name="Praca na ocenianej uczelni daje mi duże szanse rozwoju."/>
    <tableColumn id="101" xr3:uid="{C04FA270-163F-4681-BD01-A90906522BED}" name="Wartość wykształcenia zdobywanego przez studentów ocenianej uczelni jest wysoka."/>
    <tableColumn id="102" xr3:uid="{795BD178-16C6-4151-ABBC-2F3876C80BA0}" name="Zdobyte na ocenianej uczelni wykształcenie ma pozytywny wpływ na zwiększenie zarobków absolwentów."/>
    <tableColumn id="103" xr3:uid="{EAD5A208-6E02-466B-99ED-686A335B2930}" name="Kolumna84"/>
    <tableColumn id="104" xr3:uid="{C5BB9518-D470-4906-AF13-7E23D9EE68DA}" name="Kolumna85"/>
    <tableColumn id="105" xr3:uid="{642045D2-8C5D-457B-A6AB-2D45E10C8C05}" name="Kolumna86"/>
    <tableColumn id="106" xr3:uid="{E940E9A8-6FC2-45E7-808C-6073DD1B7D9A}" name="Kolumna87"/>
    <tableColumn id="107" xr3:uid="{F1760DEE-9C34-47CA-8B62-CFBB7E2FF6BC}" name="Moja satysfakcja z pracy na ocenianej uczelni jest wysoka.88"/>
    <tableColumn id="108" xr3:uid="{F36B6C90-A902-43B5-B20F-13C79AC2D934}" name="Atmosfera w zespole współpracowników jest dobra.89"/>
    <tableColumn id="109" xr3:uid="{1E06B739-1ECD-4326-9267-1981AC78A682}" name="Moje zarobki są satysfakcjonujące.90"/>
    <tableColumn id="110" xr3:uid="{DCFA566D-BC2C-4308-A3D7-8602024DA18B}" name="Praca na ocenianej uczelni daje mi duże szanse rozwoju.91"/>
    <tableColumn id="111" xr3:uid="{AB0DD71B-8C3D-4F12-B602-7D535B6AB90C}" name="Wartość wykształcenia zdobywanego przez studentów ocenianej uczelni jest wysoka.92"/>
    <tableColumn id="112" xr3:uid="{A603AA9F-3777-427A-86CD-DAFD4EB112E8}" name="Zdobyte na ocenianej uczelni wykształcenie ma pozytywny wpływ na zwiększenie zarobków absolwentów.93"/>
    <tableColumn id="113" xr3:uid="{48FCC54B-801B-4DF8-B287-3C152D6FEA03}" name="Kolumna94"/>
    <tableColumn id="114" xr3:uid="{393B62FF-EE8D-4A0D-A9F2-B503AAC6BE33}" name="Kolumna95"/>
    <tableColumn id="115" xr3:uid="{D364F582-01F8-4584-BD8F-917BB8D04AEC}" name="Kolumna96"/>
    <tableColumn id="116" xr3:uid="{C29DA84A-6A20-47A7-BF1A-9E1742398983}" name="Kolumna97"/>
    <tableColumn id="117" xr3:uid="{6A515FBB-8EAB-414F-B21C-6C07301E450B}" name="Kolumna98"/>
    <tableColumn id="118" xr3:uid="{CF31BDE1-91E8-414F-9026-4F525D431783}" name="Kolumna99"/>
    <tableColumn id="119" xr3:uid="{026EAF41-7015-4BA0-985F-8D2DA0AE5870}" name="Kolumna100"/>
    <tableColumn id="120" xr3:uid="{84B5DD71-E777-4B2E-9094-B9C57E407083}" name="Efekty działań ocenianej uczelni na rzesz jakości edukacji są dobre"/>
    <tableColumn id="121" xr3:uid="{3650779C-EAA3-4304-9524-876691DABB4E}" name="Wartość wykształcenia zdobywanego przez studentów na ocenianej uczelni jest wysoka."/>
    <tableColumn id="122" xr3:uid="{E6C0B2F1-AE3B-4556-95CA-E6B0BE7751D4}" name="Zdobyte przez studentów ocenianej uczelni wykształcenie miało/ma pozytywny wpływ na ich zarobki."/>
    <tableColumn id="123" xr3:uid="{8060715D-ED65-4294-8C44-F7BE16D4610B}" name="Efekty działań ocenianej uczelni na rzecz jakości edukacji mają dobry wpływ na rozwój regionu."/>
    <tableColumn id="124" xr3:uid="{CF8A1E43-1460-46E8-84E5-02314A1519A3}" name="Efekty działań ocenianej uczelni na rzecz jakości edukacji mają dobry wpływ na rozwój Polski."/>
    <tableColumn id="125" xr3:uid="{DFDFCB5B-79A4-4C42-96A1-F4D99A5D12F7}" name="Współpraca ocenianej uczelni z biznesem ma pozytywne efekty dla rozwoju regionu / kraju."/>
    <tableColumn id="126" xr3:uid="{B1BD71D0-8943-4C8D-A1A4-8B0632BFB290}" name="Ogólny poziom mojej satysfakcji z jakości usług edukacyjnych ocenianej uczelni jest wysoki."/>
    <tableColumn id="127" xr3:uid="{60F6B840-BBAF-4B34-864B-E1128CC54CAE}" name="Studenci : wybierz wartość z listy rozwijanej"/>
    <tableColumn id="128" xr3:uid="{EFB39934-BC80-470E-9946-B8E87AB6C1C8}" name="Absolwenci : wybierz wartość z listy rozwijanej"/>
    <tableColumn id="129" xr3:uid="{8B5D0580-4C5E-4687-8F0C-EB157C3DFCB6}" name="Rodzice absolwentów : wybierz wartość z listy rozwijanej"/>
    <tableColumn id="130" xr3:uid="{009BF54B-CF07-45C7-AD6F-A16A27C3BBCA}" name="Pracownicy administracyjni : wybierz wartość z listy rozwijanej"/>
    <tableColumn id="131" xr3:uid="{1351E075-B1C8-48DA-8C60-AE304F389341}" name="Pracownicy naukowi i dydaktyczni : wybierz wartość z listy rozwijanej"/>
    <tableColumn id="132" xr3:uid="{2AC63FCA-E4F5-4C5F-A11E-BE114091D74E}" name="Pracodawcy : wybierz wartość z listy rozwijanej"/>
    <tableColumn id="133" xr3:uid="{6A8E73A8-E2DC-4A2C-A04D-13671D6E6235}" name="Władze samorządowe i centralne : wybierz wartość z listy rozwijanej"/>
    <tableColumn id="134" xr3:uid="{B5DA0589-C9AA-41F8-B83D-85E292E798D5}" name="Pole dodatkowe2"/>
    <tableColumn id="135" xr3:uid="{D28D19BC-3C67-4C3C-B873-1C7D6C20B25E}" name="Studenci : wybierz wartość z listy rozwijanej3"/>
    <tableColumn id="136" xr3:uid="{D4615CD2-2987-474B-8C74-8814B99BB378}" name="Absolwenci : wybierz wartość z listy rozwijanej4"/>
    <tableColumn id="137" xr3:uid="{B89244F2-5A49-4432-8E89-AD6D03FAE82D}" name="Rodzice absolwentów : wybierz wartość z listy rozwijanej5"/>
    <tableColumn id="138" xr3:uid="{4F8C1469-0E49-4D8F-8986-86E18DA752E7}" name="Pracownicy administracyjni : wybierz wartość z listy rozwijanej6"/>
    <tableColumn id="139" xr3:uid="{DF54A8DC-0D36-440D-83E9-C39DA0811223}" name="Pracownicy naukowi i dydaktyczni : wybierz wartość z listy rozwijanej7"/>
    <tableColumn id="140" xr3:uid="{5A7F52BB-EEE3-40FC-8EE0-D418582F1AC7}" name="Pracodawcy : wybierz wartość z listy rozwijanej8"/>
    <tableColumn id="141" xr3:uid="{51FF5A74-3F9A-49A2-A05A-CC934A71C0BB}" name="Władze samorządowe i centralne : wybierz wartość z listy rozwijanej9"/>
    <tableColumn id="142" xr3:uid="{F64086FA-8623-4F6E-98A8-B85ADFBAA3DD}" name="Pole dodatkowe10"/>
    <tableColumn id="143" xr3:uid="{C6AE7CFD-64FB-4E30-A115-BA7034B2806D}" name="Pole dodatkowe11"/>
    <tableColumn id="144" xr3:uid="{C73CD61A-6ED6-4191-A58B-D5BA4B2A2265}" name="Pole dodatkowe12"/>
    <tableColumn id="145" xr3:uid="{8C3B44C0-ADBE-401F-AE51-C2EA7CC4D790}" name="Pole dodatkowe13"/>
    <tableColumn id="146" xr3:uid="{0B186059-200C-424C-8279-85C3B848C9AF}" name="Pole dodatkowe14"/>
    <tableColumn id="147" xr3:uid="{23C292B6-ABE8-457B-B5F0-03DEE59D738D}" name="Moja satysfakcja z (efektów) usług edukacyjnych na ocenianej uczelni jest wysoka."/>
    <tableColumn id="148" xr3:uid="{B194E92F-B1B6-47E6-AFC3-9395F458C6F8}" name="Kompetencje absolwentów ocenianej uczelni są wysokie."/>
    <tableColumn id="149" xr3:uid="{69640B24-FB39-45E9-BA04-A0BA69E9ECC2}" name="Zarobki absolwentów ocenianej uczelni zatrudnionych w mojej firmie są wyższe od zarobków absolwentów innych polskich uczelni."/>
    <tableColumn id="150" xr3:uid="{A9C593BF-2D61-4EF5-855C-CA2C8C90D7F5}" name="Kolumna29"/>
    <tableColumn id="151" xr3:uid="{927B6FEF-20A5-4F47-8FEB-9B7A0C3CF314}" name="Kolumna292"/>
    <tableColumn id="152" xr3:uid="{973F10DF-1AB8-4045-99C7-A95062386C11}" name="Kolumna293"/>
    <tableColumn id="153" xr3:uid="{5AC63AF2-6B09-4BBE-BBCA-3F3C57288963}" name="Kolumna294"/>
    <tableColumn id="154" xr3:uid="{5AA6E7D2-2A71-4FEE-B4EA-4D74A93210D8}" name="Kolumna295"/>
    <tableColumn id="155" xr3:uid="{89492429-EDD6-4881-BA5F-736430C24D2B}" name="Moja satysfakcja z (efektów) usług edukacyjnych na ocenianej uczelni jest wysoka.3"/>
    <tableColumn id="156" xr3:uid="{C7AA9AB0-BB82-49DC-91CB-8BCFA969410C}" name="Kompetencje absolwentów ocenianej uczelni są wysokie.4"/>
    <tableColumn id="157" xr3:uid="{A30F084E-E741-40C9-B329-E483573B80E8}" name="Zarobki absolwentów ocenianej uczelni zatrudnionych w mojej firmie są wyższe od zarobków absolwentów innych polskich uczelni.5"/>
    <tableColumn id="158" xr3:uid="{208765BB-41DE-46C2-9F77-1E0E1C3CDF84}" name="Zarobki absolwentów ocenianej uczelni zatrudnionych w mojej firmie są wyższe od zarobków absolwentów innych polskich uczelni.6"/>
    <tableColumn id="159" xr3:uid="{23EDAA79-18C3-4C7B-9DE2-90DBC8A9C7E7}" name="Zarobki absolwentów ocenianej uczelni zatrudnionych w mojej firmie są wyższe od zarobków absolwentów innych polskich uczelni.7"/>
    <tableColumn id="160" xr3:uid="{E7C485D1-2B8F-43AF-83B9-79264ABF7F31}" name="Zarobki absolwentów ocenianej uczelni zatrudnionych w mojej firmie są wyższe od zarobków absolwentów innych polskich uczelni.8"/>
    <tableColumn id="161" xr3:uid="{3A0FAE62-98B2-4F14-A3E3-94F5E59ACCF4}" name="Zarobki absolwentów ocenianej uczelni zatrudnionych w mojej firmie są wyższe od zarobków absolwentów innych polskich uczelni.9"/>
    <tableColumn id="162" xr3:uid="{96DC1C3A-DEF5-435C-87C8-8F1393BE6858}" name="Zarobki absolwentów ocenianej uczelni zatrudnionych w mojej firmie są wyższe od zarobków absolwentów innych polskich uczelni.10"/>
    <tableColumn id="163" xr3:uid="{2CE1CB60-3167-46D7-8EA7-CD344038CB4C}" name="Moja satysfakcja z (efektów) usług edukacyjnych na ocenianej uczelni jest wysoka.6"/>
    <tableColumn id="164" xr3:uid="{5C2610C8-6610-4BF9-8BAD-49C3798BDC46}" name="Kompetencje absolwentów ocenianej uczelni są wysokie.7"/>
    <tableColumn id="165" xr3:uid="{443F804F-8D3B-435E-B57C-64FA922B607B}" name="Zarobki absolwentów ocenianej uczelni zatrudnionych w mojej firmie są wyższe od zarobków absolwentów innych polskich uczelni.11"/>
    <tableColumn id="166" xr3:uid="{896C5278-2116-4420-87C4-302E835297A1}" name="Zarobki absolwentów ocenianej uczelni zatrudnionych w mojej firmie są wyższe od zarobków absolwentów innych polskich uczelni.12"/>
    <tableColumn id="167" xr3:uid="{5DB0B721-B199-48FA-8FCF-4F7F121A2E18}" name="Zarobki absolwentów ocenianej uczelni zatrudnionych w mojej firmie są wyższe od zarobków absolwentów innych polskich uczelni.13"/>
    <tableColumn id="168" xr3:uid="{CBC33A42-0B85-46AE-ABAE-09FB9C0BB7DB}" name="Zarobki absolwentów ocenianej uczelni zatrudnionych w mojej firmie są wyższe od zarobków absolwentów innych polskich uczelni.14"/>
    <tableColumn id="169" xr3:uid="{26983DDD-1F03-40AD-A011-773BA4F545FB}" name="Zarobki absolwentów ocenianej uczelni zatrudnionych w mojej firmie są wyższe od zarobków absolwentów innych polskich uczelni.15"/>
    <tableColumn id="170" xr3:uid="{7B417D8F-4879-42AB-8B4C-DEECC014A201}" name="Zarobki absolwentów ocenianej uczelni zatrudnionych w mojej firmie są wyższe od zarobków absolwentów innych polskich uczelni.16"/>
    <tableColumn id="171" xr3:uid="{3976FE7F-CBAD-4A33-885E-68581D538B42}" name="Zarobki absolwentów ocenianej uczelni zatrudnionych w mojej firmie są wyższe od zarobków absolwentów innych polskich uczelni.17"/>
    <tableColumn id="172" xr3:uid="{6C52F510-26D5-4DF9-ABD5-D6C823E2F04B}" name="Zarobki absolwentów ocenianej uczelni zatrudnionych w mojej firmie są wyższe od zarobków absolwentów innych polskich uczelni.18"/>
    <tableColumn id="173" xr3:uid="{62A5CB9F-D5DF-4A77-BD0E-9A7678FECDA1}" name="Zarobki absolwentów ocenianej uczelni zatrudnionych w mojej firmie są wyższe od zarobków absolwentów innych polskich uczelni.19"/>
    <tableColumn id="174" xr3:uid="{1EF442F5-294F-4F7B-B65B-6F892BDE59A2}" name="Efekty działań ocenianej uczelni na rzesz jakości edukacji są zgodne ze strategią rozwoju w regionie."/>
    <tableColumn id="175" xr3:uid="{D4E7DB78-C064-49A7-B34B-CC14CE75835A}" name="Wartość wykształcenia zdobywanego przez studentów na ocenianej uczelni jest wysoka.12"/>
    <tableColumn id="176" xr3:uid="{A8B341E8-C90D-4C9A-ABCB-49D2A043C1C1}" name="Zdobyte przez studentów ocenianej uczelni wykształcenie miało/ma pozytywny wpływ na ich zarobki.13"/>
    <tableColumn id="177" xr3:uid="{BF1D18E1-EAB0-46D0-BC3E-675F88B6A01C}" name="Efekty działań ocenianej uczelni na rzecz jakości edukacji mają dobry wpływ na rozwój regionu.14"/>
    <tableColumn id="178" xr3:uid="{052F0614-9A58-40DB-86D0-D94675ED9A7C}" name="Efekty działań ocenianej uczelni na rzecz jakości edukacji mają dobry wpływ na rozwój Polski.15"/>
    <tableColumn id="179" xr3:uid="{A747A7D8-9543-4E98-9212-53DC287A005C}" name="Współpraca ocenianej uczelni z biznesem ma pozytywne efekty dla rozwoju regionu / kraju.16"/>
    <tableColumn id="180" xr3:uid="{5164B7FD-5C65-4F6B-81B5-541CE5899CA6}" name="Ogólny poziom mojej satysfakcji z jakości usług edukacyjnych ocenianej uczelni jest wysoki.17"/>
    <tableColumn id="181" xr3:uid="{35997460-BE6A-4F7D-8E04-B9625D0ADA10}" name="Pole dodatkowe18"/>
    <tableColumn id="182" xr3:uid="{6E063AEC-5BBB-4A06-BA2D-070DCC0A2B69}" name="Pole dodatkowe19"/>
    <tableColumn id="183" xr3:uid="{3793C656-B528-4702-A35F-058436A14070}" name="Pole dodatkowe20"/>
    <tableColumn id="184" xr3:uid="{A317A126-807A-4E39-86D7-C06A0ECCE9EA}" name="Pole dodatkowe21"/>
    <tableColumn id="185" xr3:uid="{2D68ED4D-1F7A-4C6B-9DB4-791E57B0DF68}" name="Efekty działań ocenianej uczelni na rzesz jakości edukacji są zgodne ze strategią rozwoju w regionie.19"/>
    <tableColumn id="186" xr3:uid="{9D1A49DD-49C2-435F-8884-EC3ECA5C6600}" name="Wartość wykształcenia zdobywanego przez studentów na ocenianej uczelni jest wysoka.20"/>
    <tableColumn id="187" xr3:uid="{8E9F7977-434D-4F18-892A-F537D0A162DA}" name="Zdobyte przez studentów ocenianej uczelni wykształcenie miało/ma pozytywny wpływ na ich zarobki.21"/>
    <tableColumn id="188" xr3:uid="{1E606EE7-13D3-43AC-A7BD-95D08796035E}" name="Efekty działań ocenianej uczelni na rzecz jakości edukacji mają dobry wpływ na rozwój regionu.22"/>
    <tableColumn id="189" xr3:uid="{06A61A73-006E-4FDA-AB49-44593255A468}" name="Efekty działań ocenianej uczelni na rzecz jakości edukacji mają dobry wpływ na rozwój Polski.23"/>
    <tableColumn id="190" xr3:uid="{24014BD1-6B1E-4DE7-A9EE-30B7E0123FB7}" name="Współpraca ocenianej uczelni z biznesem ma pozytywne efekty dla rozwoju regionu / kraju.24"/>
    <tableColumn id="191" xr3:uid="{B0E86195-4CFE-4938-A3A7-830D004B5A4A}" name="Ogólny poziom mojej satysfakcji z jakości usług edukacyjnych ocenianej uczelni jest wysoki.25"/>
    <tableColumn id="192" xr3:uid="{310E11EC-39CE-4AF6-AD4D-4CD32DED0E2C}" name="Ogólny poziom mojej satysfakcji z jakości usług edukacyjnych ocenianej uczelni jest wysoki.26"/>
    <tableColumn id="193" xr3:uid="{75E6D248-9E86-4F45-8622-A4319ADDF179}" name="Ogólny poziom mojej satysfakcji z jakości usług edukacyjnych ocenianej uczelni jest wysoki.27"/>
    <tableColumn id="194" xr3:uid="{CF562EB8-FD3B-46AD-A007-8A1AB99F78C4}" name="Ogólny poziom mojej satysfakcji z jakości usług edukacyjnych ocenianej uczelni jest wysoki.28"/>
    <tableColumn id="195" xr3:uid="{C009FD49-6A61-430C-A1D5-EA74D6B5C04F}" name="Efekty działań ocenianej uczelni na rzesz jakości edukacji są zgodne ze strategią rozwoju w regionie.26"/>
    <tableColumn id="196" xr3:uid="{5DC2F317-F6DB-49A3-B163-5BA33FB04CD7}" name="Wartość wykształcenia zdobywanego przez studentów na ocenianej uczelni jest wysoka.27"/>
    <tableColumn id="197" xr3:uid="{9C215AC8-B15E-49F9-9615-70113AEA7A7B}" name="Zdobyte przez studentów ocenianej uczelni wykształcenie miało/ma pozytywny wpływ na ich zarobki.28"/>
    <tableColumn id="198" xr3:uid="{3D8BD0F3-4BA4-4D32-A9D7-E9FD137BD2E6}" name="Efekty działań ocenianej uczelni na rzecz jakości edukacji mają dobry wpływ na rozwój regionu.29"/>
    <tableColumn id="199" xr3:uid="{56BFFF05-531D-4D3B-9788-A1E840052FCE}" name="Efekty działań ocenianej uczelni na rzecz jakości edukacji mają dobry wpływ na rozwój Polski.30"/>
    <tableColumn id="200" xr3:uid="{71593896-0166-4B34-9CC5-1DC7CFE5B007}" name="Współpraca ocenianej uczelni z biznesem ma pozytywne efekty dla rozwoju regionu / kraju.31"/>
    <tableColumn id="201" xr3:uid="{13F3EA87-EE63-4FA5-A865-F14DC38B5CD7}" name="Ogólny poziom mojej satysfakcji z jakości usług edukacyjnych ocenianej uczelni jest wysoki.32"/>
    <tableColumn id="202" xr3:uid="{0EFF8854-F1E5-418E-A043-F9D5A59B8FEB}" name="Ogólny poziom mojej satysfakcji z jakości usług edukacyjnych ocenianej uczelni jest wysoki.33"/>
    <tableColumn id="203" xr3:uid="{E429E430-742B-4E57-BC4A-3F1FA313941D}" name="Ogólny poziom mojej satysfakcji z jakości usług edukacyjnych ocenianej uczelni jest wysoki.34"/>
    <tableColumn id="204" xr3:uid="{E7C0E4CE-5D64-4F0C-907E-10A71C58BD31}" name="Ogólny poziom mojej satysfakcji z jakości usług edukacyjnych ocenianej uczelni jest wysoki.35"/>
    <tableColumn id="205" xr3:uid="{8566472A-CA70-4BBF-AA8C-2FA59B1C9068}" name="Ogólny poziom mojej satysfakcji z jakości usług edukacyjnych ocenianej uczelni jest wysoki.36"/>
    <tableColumn id="206" xr3:uid="{EA4419DC-BAE7-4DB0-9443-911D34CA1DEE}" name="Ogólny poziom mojej satysfakcji z jakości usług edukacyjnych ocenianej uczelni jest wysoki.37"/>
    <tableColumn id="207" xr3:uid="{CC20E45F-875D-445A-8A8C-2AD470B74A72}" name="Ogólny poziom mojej satysfakcji z jakości usług edukacyjnych ocenianej uczelni jest wysoki.38"/>
    <tableColumn id="208" xr3:uid="{07487557-C01C-4862-9B8E-C4390DC36419}" name="Ogólny poziom mojej satysfakcji z jakości usług edukacyjnych ocenianej uczelni jest wysoki.39"/>
    <tableColumn id="209" xr3:uid="{206FFEAE-0BB3-45D6-8C43-FA29C05FF5C4}" name="Pole dodatkowe33"/>
    <tableColumn id="210" xr3:uid="{BDEE35E4-4633-4D46-91B8-C455EC2398FC}" name="Pole dodatkowe34"/>
    <tableColumn id="211" xr3:uid="{2B9604B8-3537-49C0-8B5B-888CF432D5C7}" name="Pole dodatkowe35"/>
    <tableColumn id="212" xr3:uid="{AD1BD1ED-B60B-4F91-B169-7F8EBE6A45ED}" name="Pole dodatkowe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0B59-3371-4317-83D9-EBA9D2330714}">
  <dimension ref="A1:E14"/>
  <sheetViews>
    <sheetView workbookViewId="0">
      <selection activeCell="A20" sqref="A20"/>
    </sheetView>
  </sheetViews>
  <sheetFormatPr defaultRowHeight="14.25" x14ac:dyDescent="0.45"/>
  <cols>
    <col min="1" max="1" width="72.53125" customWidth="1"/>
    <col min="2" max="2" width="15.59765625" bestFit="1" customWidth="1"/>
    <col min="3" max="3" width="9.1328125" bestFit="1" customWidth="1"/>
    <col min="4" max="4" width="6.265625" bestFit="1" customWidth="1"/>
    <col min="5" max="5" width="12.53125" bestFit="1" customWidth="1"/>
    <col min="6" max="6" width="9.1328125" bestFit="1" customWidth="1"/>
    <col min="7" max="7" width="6.265625" bestFit="1" customWidth="1"/>
    <col min="8" max="8" width="14.86328125" bestFit="1" customWidth="1"/>
    <col min="9" max="9" width="12.53125" bestFit="1" customWidth="1"/>
    <col min="10" max="10" width="32.796875" bestFit="1" customWidth="1"/>
    <col min="11" max="11" width="43.3984375" bestFit="1" customWidth="1"/>
    <col min="12" max="12" width="45.59765625" bestFit="1" customWidth="1"/>
  </cols>
  <sheetData>
    <row r="1" spans="1:5" x14ac:dyDescent="0.45">
      <c r="A1" s="10" t="s">
        <v>2279</v>
      </c>
      <c r="B1" s="11" t="s">
        <v>2282</v>
      </c>
    </row>
    <row r="2" spans="1:5" x14ac:dyDescent="0.45">
      <c r="A2" s="10" t="s">
        <v>7</v>
      </c>
      <c r="B2" s="11" t="s">
        <v>2282</v>
      </c>
    </row>
    <row r="4" spans="1:5" x14ac:dyDescent="0.45">
      <c r="A4" s="7"/>
      <c r="B4" s="12" t="s">
        <v>2288</v>
      </c>
      <c r="C4" s="8"/>
      <c r="D4" s="8"/>
      <c r="E4" s="9"/>
    </row>
    <row r="5" spans="1:5" x14ac:dyDescent="0.45">
      <c r="A5" s="12" t="s">
        <v>2289</v>
      </c>
      <c r="B5" s="7" t="s">
        <v>140</v>
      </c>
      <c r="C5" s="20" t="s">
        <v>186</v>
      </c>
      <c r="D5" s="20" t="s">
        <v>2283</v>
      </c>
      <c r="E5" s="13" t="s">
        <v>2284</v>
      </c>
    </row>
    <row r="6" spans="1:5" x14ac:dyDescent="0.45">
      <c r="A6" s="14" t="s">
        <v>2285</v>
      </c>
      <c r="B6" s="18">
        <v>67</v>
      </c>
      <c r="C6" s="21">
        <v>63</v>
      </c>
      <c r="D6" s="21">
        <v>126</v>
      </c>
      <c r="E6" s="15">
        <v>256</v>
      </c>
    </row>
    <row r="7" spans="1:5" x14ac:dyDescent="0.45">
      <c r="A7" s="16" t="s">
        <v>2286</v>
      </c>
      <c r="B7" s="19">
        <v>67</v>
      </c>
      <c r="C7" s="22">
        <v>63</v>
      </c>
      <c r="D7" s="22">
        <v>117</v>
      </c>
      <c r="E7" s="17">
        <v>247</v>
      </c>
    </row>
    <row r="8" spans="1:5" x14ac:dyDescent="0.45">
      <c r="A8" s="16" t="s">
        <v>2287</v>
      </c>
      <c r="B8" s="19">
        <v>67</v>
      </c>
      <c r="C8" s="22">
        <v>63</v>
      </c>
      <c r="D8" s="22">
        <v>92</v>
      </c>
      <c r="E8" s="17">
        <v>222</v>
      </c>
    </row>
    <row r="9" spans="1:5" x14ac:dyDescent="0.45">
      <c r="A9" s="16" t="s">
        <v>2290</v>
      </c>
      <c r="B9" s="19">
        <v>67</v>
      </c>
      <c r="C9" s="22">
        <v>63</v>
      </c>
      <c r="D9" s="22">
        <v>22</v>
      </c>
      <c r="E9" s="17">
        <v>152</v>
      </c>
    </row>
    <row r="10" spans="1:5" x14ac:dyDescent="0.45">
      <c r="A10" s="16" t="s">
        <v>2292</v>
      </c>
      <c r="B10" s="19">
        <v>67</v>
      </c>
      <c r="C10" s="22">
        <v>63</v>
      </c>
      <c r="D10" s="22">
        <v>14</v>
      </c>
      <c r="E10" s="17">
        <v>144</v>
      </c>
    </row>
    <row r="11" spans="1:5" x14ac:dyDescent="0.45">
      <c r="A11" s="16" t="s">
        <v>2291</v>
      </c>
      <c r="B11" s="19">
        <v>67</v>
      </c>
      <c r="C11" s="22">
        <v>63</v>
      </c>
      <c r="D11" s="22">
        <v>16</v>
      </c>
      <c r="E11" s="17">
        <v>146</v>
      </c>
    </row>
    <row r="12" spans="1:5" x14ac:dyDescent="0.45">
      <c r="A12" s="16" t="s">
        <v>2293</v>
      </c>
      <c r="B12" s="19">
        <v>67</v>
      </c>
      <c r="C12" s="22">
        <v>63</v>
      </c>
      <c r="D12" s="22">
        <v>14</v>
      </c>
      <c r="E12" s="17">
        <v>144</v>
      </c>
    </row>
    <row r="13" spans="1:5" x14ac:dyDescent="0.45">
      <c r="A13" s="16" t="s">
        <v>2294</v>
      </c>
      <c r="B13" s="19">
        <v>67</v>
      </c>
      <c r="C13" s="22">
        <v>63</v>
      </c>
      <c r="D13" s="22">
        <v>13</v>
      </c>
      <c r="E13" s="17">
        <v>143</v>
      </c>
    </row>
    <row r="14" spans="1:5" x14ac:dyDescent="0.45">
      <c r="A14" s="23" t="s">
        <v>2295</v>
      </c>
      <c r="B14" s="24">
        <v>67</v>
      </c>
      <c r="C14" s="25">
        <v>63</v>
      </c>
      <c r="D14" s="25">
        <v>9</v>
      </c>
      <c r="E14" s="26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260"/>
  <sheetViews>
    <sheetView tabSelected="1" workbookViewId="0">
      <pane xSplit="3" ySplit="4" topLeftCell="D75" activePane="bottomRight" state="frozen"/>
      <selection pane="topRight" activeCell="B1" sqref="B1"/>
      <selection pane="bottomLeft" activeCell="A3" sqref="A3"/>
      <selection pane="bottomRight" activeCell="L87" sqref="L87"/>
    </sheetView>
  </sheetViews>
  <sheetFormatPr defaultColWidth="10.3984375" defaultRowHeight="14.25" outlineLevelCol="1" x14ac:dyDescent="0.45"/>
  <cols>
    <col min="1" max="1" width="6.796875" hidden="1" customWidth="1" outlineLevel="1"/>
    <col min="2" max="2" width="6.796875" customWidth="1" collapsed="1"/>
    <col min="5" max="9" width="10.3984375" hidden="1" customWidth="1" outlineLevel="1"/>
    <col min="10" max="10" width="10.3984375" collapsed="1"/>
    <col min="11" max="11" width="20.53125" customWidth="1"/>
    <col min="12" max="14" width="10.3984375" customWidth="1" outlineLevel="1"/>
    <col min="17" max="31" width="10.3984375" hidden="1" customWidth="1" outlineLevel="1"/>
    <col min="32" max="32" width="10.3984375" collapsed="1"/>
    <col min="33" max="49" width="10.3984375" customWidth="1" outlineLevel="1"/>
    <col min="51" max="95" width="10.3984375" hidden="1" customWidth="1" outlineLevel="1"/>
    <col min="96" max="96" width="10.3984375" collapsed="1"/>
    <col min="97" max="105" width="10.3984375" hidden="1" customWidth="1" outlineLevel="1"/>
    <col min="106" max="106" width="10.3984375" collapsed="1"/>
    <col min="107" max="144" width="10.3984375" hidden="1" customWidth="1" outlineLevel="1"/>
    <col min="145" max="145" width="10.3984375" collapsed="1"/>
    <col min="146" max="170" width="10.3984375" customWidth="1" outlineLevel="1"/>
    <col min="171" max="171" width="10.3984375" customWidth="1"/>
    <col min="172" max="207" width="10.3984375" hidden="1" customWidth="1" outlineLevel="1"/>
    <col min="208" max="208" width="10.3984375" collapsed="1"/>
  </cols>
  <sheetData>
    <row r="1" spans="1:215" x14ac:dyDescent="0.45">
      <c r="O1">
        <f>COUNTIF(O5:O260,"Tak (kontynuacja ankiety)")</f>
        <v>250</v>
      </c>
      <c r="P1">
        <f>COUNTIF(P5:P260,"Tak (kontynuacja badania studentów)")</f>
        <v>46</v>
      </c>
      <c r="AF1">
        <f>COUNTIF(AF5:AF260,"Tak (kontynuowanie badania absolwentów)")</f>
        <v>197</v>
      </c>
      <c r="AX1">
        <f>COUNTIF(AX5:AX260,"Tak (kontynuowanie badania rodziców absolwentów)")</f>
        <v>20</v>
      </c>
      <c r="CR1">
        <f>COUNTIF(CR5:CR260,"Tak (kontynuowanie badania pracowników administracyjnych)")</f>
        <v>6</v>
      </c>
      <c r="DB1">
        <f>COUNTIF(DB5:DB260,"Tak (kontynuowanie badania pracowników naukowych lub dydaktycznych)")</f>
        <v>17</v>
      </c>
      <c r="EO1">
        <f>COUNTIF(EO5:EO260,"Tak (kontynuowanie badania przedstawicieli pracodawców)")</f>
        <v>20</v>
      </c>
      <c r="FO1">
        <f>COUNTIF(FO5:FO260,"Tak (kontynuowanie badania absolwentów)")</f>
        <v>0</v>
      </c>
    </row>
    <row r="2" spans="1:215" x14ac:dyDescent="0.45">
      <c r="C2">
        <f>SUBTOTAL(3,C5:C261)</f>
        <v>189</v>
      </c>
      <c r="D2">
        <f t="shared" ref="D2:BO2" si="0">SUBTOTAL(3,D5:D261)</f>
        <v>189</v>
      </c>
      <c r="E2">
        <f t="shared" si="0"/>
        <v>189</v>
      </c>
      <c r="F2">
        <f t="shared" si="0"/>
        <v>68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189</v>
      </c>
      <c r="K2">
        <f t="shared" si="0"/>
        <v>189</v>
      </c>
      <c r="L2">
        <f t="shared" si="0"/>
        <v>189</v>
      </c>
      <c r="M2">
        <f t="shared" si="0"/>
        <v>189</v>
      </c>
      <c r="N2">
        <f t="shared" si="0"/>
        <v>189</v>
      </c>
      <c r="O2">
        <f t="shared" si="0"/>
        <v>187</v>
      </c>
      <c r="P2">
        <f t="shared" si="0"/>
        <v>180</v>
      </c>
      <c r="Q2">
        <f t="shared" si="0"/>
        <v>14</v>
      </c>
      <c r="R2">
        <f t="shared" si="0"/>
        <v>14</v>
      </c>
      <c r="S2">
        <f t="shared" si="0"/>
        <v>14</v>
      </c>
      <c r="T2">
        <f t="shared" si="0"/>
        <v>13</v>
      </c>
      <c r="U2">
        <f t="shared" si="0"/>
        <v>13</v>
      </c>
      <c r="V2">
        <f t="shared" si="0"/>
        <v>13</v>
      </c>
      <c r="W2">
        <f t="shared" si="0"/>
        <v>13</v>
      </c>
      <c r="X2">
        <f t="shared" si="0"/>
        <v>13</v>
      </c>
      <c r="Y2">
        <f t="shared" si="0"/>
        <v>13</v>
      </c>
      <c r="Z2">
        <f t="shared" si="0"/>
        <v>11</v>
      </c>
      <c r="AA2">
        <f t="shared" si="0"/>
        <v>13</v>
      </c>
      <c r="AB2">
        <f t="shared" si="0"/>
        <v>13</v>
      </c>
      <c r="AC2">
        <f t="shared" si="0"/>
        <v>12</v>
      </c>
      <c r="AD2">
        <f t="shared" si="0"/>
        <v>1</v>
      </c>
      <c r="AE2">
        <f t="shared" si="0"/>
        <v>13</v>
      </c>
      <c r="AF2">
        <f t="shared" si="0"/>
        <v>155</v>
      </c>
      <c r="AG2">
        <f t="shared" si="0"/>
        <v>71</v>
      </c>
      <c r="AH2">
        <f t="shared" si="0"/>
        <v>71</v>
      </c>
      <c r="AI2">
        <f t="shared" si="0"/>
        <v>71</v>
      </c>
      <c r="AJ2">
        <f t="shared" si="0"/>
        <v>71</v>
      </c>
      <c r="AK2">
        <f t="shared" si="0"/>
        <v>71</v>
      </c>
      <c r="AL2">
        <f t="shared" si="0"/>
        <v>71</v>
      </c>
      <c r="AM2">
        <f t="shared" si="0"/>
        <v>71</v>
      </c>
      <c r="AN2">
        <f t="shared" si="0"/>
        <v>71</v>
      </c>
      <c r="AO2">
        <f t="shared" si="0"/>
        <v>71</v>
      </c>
      <c r="AP2">
        <f t="shared" si="0"/>
        <v>71</v>
      </c>
      <c r="AQ2">
        <f t="shared" si="0"/>
        <v>70</v>
      </c>
      <c r="AR2">
        <f t="shared" si="0"/>
        <v>70</v>
      </c>
      <c r="AS2">
        <f t="shared" si="0"/>
        <v>58</v>
      </c>
      <c r="AT2">
        <f t="shared" si="0"/>
        <v>70</v>
      </c>
      <c r="AU2">
        <f t="shared" si="0"/>
        <v>69</v>
      </c>
      <c r="AV2">
        <f t="shared" si="0"/>
        <v>63</v>
      </c>
      <c r="AW2">
        <f t="shared" si="0"/>
        <v>21</v>
      </c>
      <c r="AX2">
        <f t="shared" si="0"/>
        <v>85</v>
      </c>
      <c r="AY2">
        <f t="shared" si="0"/>
        <v>61</v>
      </c>
      <c r="AZ2">
        <f t="shared" si="0"/>
        <v>11</v>
      </c>
      <c r="BA2">
        <f t="shared" si="0"/>
        <v>11</v>
      </c>
      <c r="BB2">
        <f t="shared" si="0"/>
        <v>11</v>
      </c>
      <c r="BC2">
        <f t="shared" si="0"/>
        <v>11</v>
      </c>
      <c r="BD2">
        <f t="shared" si="0"/>
        <v>11</v>
      </c>
      <c r="BE2">
        <f t="shared" si="0"/>
        <v>11</v>
      </c>
      <c r="BF2">
        <f t="shared" si="0"/>
        <v>11</v>
      </c>
      <c r="BG2">
        <f t="shared" si="0"/>
        <v>11</v>
      </c>
      <c r="BH2">
        <f t="shared" si="0"/>
        <v>11</v>
      </c>
      <c r="BI2">
        <f t="shared" si="0"/>
        <v>11</v>
      </c>
      <c r="BJ2">
        <f t="shared" si="0"/>
        <v>9</v>
      </c>
      <c r="BK2">
        <f t="shared" si="0"/>
        <v>11</v>
      </c>
      <c r="BL2">
        <f t="shared" si="0"/>
        <v>0</v>
      </c>
      <c r="BM2">
        <f t="shared" si="0"/>
        <v>6</v>
      </c>
      <c r="BN2">
        <f t="shared" si="0"/>
        <v>11</v>
      </c>
      <c r="BO2">
        <f t="shared" si="0"/>
        <v>4</v>
      </c>
      <c r="BP2">
        <f t="shared" ref="BP2:EA2" si="1">SUBTOTAL(3,BP5:BP261)</f>
        <v>4</v>
      </c>
      <c r="BQ2">
        <f t="shared" si="1"/>
        <v>4</v>
      </c>
      <c r="BR2">
        <f t="shared" si="1"/>
        <v>4</v>
      </c>
      <c r="BS2">
        <f t="shared" si="1"/>
        <v>4</v>
      </c>
      <c r="BT2">
        <f t="shared" si="1"/>
        <v>4</v>
      </c>
      <c r="BU2">
        <f t="shared" si="1"/>
        <v>4</v>
      </c>
      <c r="BV2">
        <f t="shared" si="1"/>
        <v>4</v>
      </c>
      <c r="BW2">
        <f t="shared" si="1"/>
        <v>4</v>
      </c>
      <c r="BX2">
        <f t="shared" si="1"/>
        <v>4</v>
      </c>
      <c r="BY2">
        <f t="shared" si="1"/>
        <v>3</v>
      </c>
      <c r="BZ2">
        <f t="shared" si="1"/>
        <v>4</v>
      </c>
      <c r="CA2">
        <f t="shared" si="1"/>
        <v>0</v>
      </c>
      <c r="CB2">
        <f t="shared" si="1"/>
        <v>2</v>
      </c>
      <c r="CC2">
        <f t="shared" si="1"/>
        <v>4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  <c r="CI2">
        <f t="shared" si="1"/>
        <v>1</v>
      </c>
      <c r="CJ2">
        <f t="shared" si="1"/>
        <v>1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0</v>
      </c>
      <c r="CQ2">
        <f t="shared" si="1"/>
        <v>1</v>
      </c>
      <c r="CR2">
        <f t="shared" si="1"/>
        <v>79</v>
      </c>
      <c r="CS2">
        <f t="shared" si="1"/>
        <v>2</v>
      </c>
      <c r="CT2">
        <f t="shared" si="1"/>
        <v>2</v>
      </c>
      <c r="CU2">
        <f t="shared" si="1"/>
        <v>2</v>
      </c>
      <c r="CV2">
        <f t="shared" si="1"/>
        <v>2</v>
      </c>
      <c r="CW2">
        <f t="shared" si="1"/>
        <v>2</v>
      </c>
      <c r="CX2">
        <f t="shared" si="1"/>
        <v>2</v>
      </c>
      <c r="CY2">
        <f t="shared" si="1"/>
        <v>2</v>
      </c>
      <c r="CZ2">
        <f t="shared" si="1"/>
        <v>2</v>
      </c>
      <c r="DA2">
        <f t="shared" si="1"/>
        <v>2</v>
      </c>
      <c r="DB2">
        <f t="shared" si="1"/>
        <v>77</v>
      </c>
      <c r="DC2">
        <f t="shared" si="1"/>
        <v>12</v>
      </c>
      <c r="DD2">
        <f t="shared" si="1"/>
        <v>12</v>
      </c>
      <c r="DE2">
        <f t="shared" si="1"/>
        <v>12</v>
      </c>
      <c r="DF2">
        <f t="shared" si="1"/>
        <v>12</v>
      </c>
      <c r="DG2">
        <f t="shared" si="1"/>
        <v>12</v>
      </c>
      <c r="DH2">
        <f t="shared" si="1"/>
        <v>12</v>
      </c>
      <c r="DI2">
        <f t="shared" si="1"/>
        <v>12</v>
      </c>
      <c r="DJ2">
        <f t="shared" si="1"/>
        <v>12</v>
      </c>
      <c r="DK2">
        <f t="shared" si="1"/>
        <v>11</v>
      </c>
      <c r="DL2">
        <f t="shared" si="1"/>
        <v>77</v>
      </c>
      <c r="DM2">
        <f t="shared" si="1"/>
        <v>1</v>
      </c>
      <c r="DN2">
        <f t="shared" si="1"/>
        <v>0</v>
      </c>
      <c r="DO2">
        <f t="shared" si="1"/>
        <v>1</v>
      </c>
      <c r="DP2">
        <f t="shared" si="1"/>
        <v>2</v>
      </c>
      <c r="DQ2">
        <f t="shared" si="1"/>
        <v>4</v>
      </c>
      <c r="DR2">
        <f t="shared" si="1"/>
        <v>4</v>
      </c>
      <c r="DS2">
        <f t="shared" si="1"/>
        <v>4</v>
      </c>
      <c r="DT2">
        <f t="shared" si="1"/>
        <v>4</v>
      </c>
      <c r="DU2">
        <f t="shared" si="1"/>
        <v>4</v>
      </c>
      <c r="DV2">
        <f t="shared" si="1"/>
        <v>4</v>
      </c>
      <c r="DW2">
        <f t="shared" si="1"/>
        <v>4</v>
      </c>
      <c r="DX2">
        <f t="shared" si="1"/>
        <v>4</v>
      </c>
      <c r="DY2">
        <f t="shared" si="1"/>
        <v>3</v>
      </c>
      <c r="DZ2">
        <f t="shared" si="1"/>
        <v>3</v>
      </c>
      <c r="EA2">
        <f t="shared" si="1"/>
        <v>3</v>
      </c>
      <c r="EB2">
        <f t="shared" ref="EB2:GM2" si="2">SUBTOTAL(3,EB5:EB261)</f>
        <v>3</v>
      </c>
      <c r="EC2">
        <f t="shared" si="2"/>
        <v>3</v>
      </c>
      <c r="ED2">
        <f t="shared" si="2"/>
        <v>3</v>
      </c>
      <c r="EE2">
        <f t="shared" si="2"/>
        <v>3</v>
      </c>
      <c r="EF2">
        <f t="shared" si="2"/>
        <v>0</v>
      </c>
      <c r="EG2">
        <f t="shared" si="2"/>
        <v>3</v>
      </c>
      <c r="EH2">
        <f t="shared" si="2"/>
        <v>3</v>
      </c>
      <c r="EI2">
        <f t="shared" si="2"/>
        <v>3</v>
      </c>
      <c r="EJ2">
        <f t="shared" si="2"/>
        <v>3</v>
      </c>
      <c r="EK2">
        <f t="shared" si="2"/>
        <v>3</v>
      </c>
      <c r="EL2">
        <f t="shared" si="2"/>
        <v>3</v>
      </c>
      <c r="EM2">
        <f t="shared" si="2"/>
        <v>3</v>
      </c>
      <c r="EN2">
        <f t="shared" si="2"/>
        <v>0</v>
      </c>
      <c r="EO2">
        <f t="shared" si="2"/>
        <v>76</v>
      </c>
      <c r="EP2">
        <f t="shared" si="2"/>
        <v>35</v>
      </c>
      <c r="EQ2">
        <f t="shared" si="2"/>
        <v>31</v>
      </c>
      <c r="ER2">
        <f t="shared" si="2"/>
        <v>12</v>
      </c>
      <c r="ES2">
        <f t="shared" si="2"/>
        <v>12</v>
      </c>
      <c r="ET2">
        <f t="shared" si="2"/>
        <v>12</v>
      </c>
      <c r="EU2">
        <f t="shared" si="2"/>
        <v>12</v>
      </c>
      <c r="EV2">
        <f t="shared" si="2"/>
        <v>12</v>
      </c>
      <c r="EW2">
        <f t="shared" si="2"/>
        <v>12</v>
      </c>
      <c r="EX2">
        <f t="shared" si="2"/>
        <v>12</v>
      </c>
      <c r="EY2">
        <f t="shared" si="2"/>
        <v>12</v>
      </c>
      <c r="EZ2">
        <f t="shared" si="2"/>
        <v>2</v>
      </c>
      <c r="FA2">
        <f t="shared" si="2"/>
        <v>2</v>
      </c>
      <c r="FB2">
        <f t="shared" si="2"/>
        <v>2</v>
      </c>
      <c r="FC2">
        <f t="shared" si="2"/>
        <v>2</v>
      </c>
      <c r="FD2">
        <f t="shared" si="2"/>
        <v>2</v>
      </c>
      <c r="FE2">
        <f t="shared" si="2"/>
        <v>2</v>
      </c>
      <c r="FF2">
        <f t="shared" si="2"/>
        <v>2</v>
      </c>
      <c r="FG2">
        <f t="shared" si="2"/>
        <v>2</v>
      </c>
      <c r="FH2">
        <f t="shared" si="2"/>
        <v>0</v>
      </c>
      <c r="FI2">
        <f t="shared" si="2"/>
        <v>0</v>
      </c>
      <c r="FJ2">
        <f t="shared" si="2"/>
        <v>0</v>
      </c>
      <c r="FK2">
        <f t="shared" si="2"/>
        <v>0</v>
      </c>
      <c r="FL2">
        <f t="shared" si="2"/>
        <v>0</v>
      </c>
      <c r="FM2">
        <f t="shared" si="2"/>
        <v>0</v>
      </c>
      <c r="FN2">
        <f t="shared" si="2"/>
        <v>0</v>
      </c>
      <c r="FO2">
        <f t="shared" si="2"/>
        <v>72</v>
      </c>
      <c r="FP2">
        <f t="shared" si="2"/>
        <v>34</v>
      </c>
      <c r="FQ2">
        <f t="shared" si="2"/>
        <v>0</v>
      </c>
      <c r="FR2">
        <f t="shared" si="2"/>
        <v>21</v>
      </c>
      <c r="FS2">
        <f t="shared" si="2"/>
        <v>0</v>
      </c>
      <c r="FT2">
        <f t="shared" si="2"/>
        <v>0</v>
      </c>
      <c r="FU2">
        <f t="shared" si="2"/>
        <v>0</v>
      </c>
      <c r="FV2">
        <f t="shared" si="2"/>
        <v>0</v>
      </c>
      <c r="FW2">
        <f t="shared" si="2"/>
        <v>0</v>
      </c>
      <c r="FX2">
        <f t="shared" si="2"/>
        <v>0</v>
      </c>
      <c r="FY2">
        <f t="shared" si="2"/>
        <v>0</v>
      </c>
      <c r="FZ2">
        <f t="shared" si="2"/>
        <v>0</v>
      </c>
      <c r="GA2">
        <f t="shared" si="2"/>
        <v>0</v>
      </c>
      <c r="GB2">
        <f t="shared" si="2"/>
        <v>0</v>
      </c>
      <c r="GC2">
        <f t="shared" si="2"/>
        <v>0</v>
      </c>
      <c r="GD2">
        <f t="shared" si="2"/>
        <v>0</v>
      </c>
      <c r="GE2">
        <f t="shared" si="2"/>
        <v>0</v>
      </c>
      <c r="GF2">
        <f t="shared" si="2"/>
        <v>0</v>
      </c>
      <c r="GG2">
        <f t="shared" si="2"/>
        <v>0</v>
      </c>
      <c r="GH2">
        <f t="shared" si="2"/>
        <v>0</v>
      </c>
      <c r="GI2">
        <f t="shared" si="2"/>
        <v>0</v>
      </c>
      <c r="GJ2">
        <f t="shared" si="2"/>
        <v>0</v>
      </c>
      <c r="GK2">
        <f t="shared" si="2"/>
        <v>0</v>
      </c>
      <c r="GL2">
        <f t="shared" si="2"/>
        <v>0</v>
      </c>
      <c r="GM2">
        <f t="shared" si="2"/>
        <v>0</v>
      </c>
      <c r="GN2">
        <f t="shared" ref="GN2:HF2" si="3">SUBTOTAL(3,GN5:GN261)</f>
        <v>0</v>
      </c>
      <c r="GO2">
        <f t="shared" si="3"/>
        <v>0</v>
      </c>
      <c r="GP2">
        <f t="shared" si="3"/>
        <v>0</v>
      </c>
      <c r="GQ2">
        <f t="shared" si="3"/>
        <v>0</v>
      </c>
      <c r="GR2">
        <f t="shared" si="3"/>
        <v>0</v>
      </c>
      <c r="GS2">
        <f t="shared" si="3"/>
        <v>0</v>
      </c>
      <c r="GT2">
        <f t="shared" si="3"/>
        <v>0</v>
      </c>
      <c r="GU2">
        <f t="shared" si="3"/>
        <v>0</v>
      </c>
      <c r="GV2">
        <f t="shared" si="3"/>
        <v>0</v>
      </c>
      <c r="GW2">
        <f t="shared" si="3"/>
        <v>63</v>
      </c>
      <c r="GX2">
        <f t="shared" si="3"/>
        <v>63</v>
      </c>
      <c r="GY2">
        <f t="shared" si="3"/>
        <v>63</v>
      </c>
      <c r="GZ2">
        <f t="shared" si="3"/>
        <v>63</v>
      </c>
      <c r="HA2">
        <f t="shared" si="3"/>
        <v>63</v>
      </c>
      <c r="HB2">
        <f t="shared" si="3"/>
        <v>63</v>
      </c>
      <c r="HC2">
        <f t="shared" si="3"/>
        <v>5</v>
      </c>
      <c r="HD2">
        <f t="shared" si="3"/>
        <v>39</v>
      </c>
      <c r="HE2">
        <f t="shared" si="3"/>
        <v>25</v>
      </c>
      <c r="HF2">
        <f t="shared" si="3"/>
        <v>4</v>
      </c>
    </row>
    <row r="3" spans="1:215" s="2" customFormat="1" ht="30.4" customHeight="1" x14ac:dyDescent="0.4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W3" s="2" t="s">
        <v>18</v>
      </c>
      <c r="X3" s="2" t="s">
        <v>19</v>
      </c>
      <c r="Z3" s="2" t="s">
        <v>20</v>
      </c>
      <c r="AA3" s="2" t="s">
        <v>21</v>
      </c>
      <c r="AC3" s="2" t="s">
        <v>22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2" t="s">
        <v>17</v>
      </c>
      <c r="AP3" s="2" t="s">
        <v>29</v>
      </c>
      <c r="AQ3" s="2" t="s">
        <v>30</v>
      </c>
      <c r="AS3" s="2" t="s">
        <v>31</v>
      </c>
      <c r="AT3" s="2" t="s">
        <v>32</v>
      </c>
      <c r="AV3" s="2" t="s">
        <v>33</v>
      </c>
      <c r="AX3" s="2" t="s">
        <v>34</v>
      </c>
      <c r="AY3" s="2" t="s">
        <v>35</v>
      </c>
      <c r="AZ3" s="2" t="s">
        <v>36</v>
      </c>
      <c r="BA3" s="2" t="s">
        <v>37</v>
      </c>
      <c r="BB3" s="2" t="s">
        <v>38</v>
      </c>
      <c r="BC3" s="2" t="s">
        <v>39</v>
      </c>
      <c r="BD3" s="2" t="s">
        <v>17</v>
      </c>
      <c r="BI3" s="2" t="s">
        <v>40</v>
      </c>
      <c r="BJ3" s="2" t="s">
        <v>41</v>
      </c>
      <c r="BK3" s="2" t="s">
        <v>42</v>
      </c>
      <c r="BM3" s="2" t="s">
        <v>43</v>
      </c>
      <c r="BN3" s="2" t="s">
        <v>44</v>
      </c>
      <c r="BO3" s="2" t="s">
        <v>36</v>
      </c>
      <c r="BP3" s="2" t="s">
        <v>37</v>
      </c>
      <c r="BQ3" s="2" t="s">
        <v>38</v>
      </c>
      <c r="BR3" s="2" t="s">
        <v>39</v>
      </c>
      <c r="BS3" s="2" t="s">
        <v>17</v>
      </c>
      <c r="BX3" s="2" t="s">
        <v>40</v>
      </c>
      <c r="BY3" s="2" t="s">
        <v>41</v>
      </c>
      <c r="BZ3" s="2" t="s">
        <v>42</v>
      </c>
      <c r="CB3" s="2" t="s">
        <v>43</v>
      </c>
      <c r="CC3" s="2" t="s">
        <v>45</v>
      </c>
      <c r="CD3" s="2" t="s">
        <v>36</v>
      </c>
      <c r="CE3" s="2" t="s">
        <v>37</v>
      </c>
      <c r="CF3" s="2" t="s">
        <v>38</v>
      </c>
      <c r="CG3" s="2" t="s">
        <v>39</v>
      </c>
      <c r="CH3" s="2" t="s">
        <v>17</v>
      </c>
      <c r="CM3" s="2" t="s">
        <v>40</v>
      </c>
      <c r="CN3" s="2" t="s">
        <v>41</v>
      </c>
      <c r="CO3" s="2" t="s">
        <v>42</v>
      </c>
      <c r="CQ3" s="2" t="s">
        <v>43</v>
      </c>
      <c r="CR3" s="2" t="s">
        <v>46</v>
      </c>
      <c r="CS3" s="2" t="s">
        <v>47</v>
      </c>
      <c r="CT3" s="2" t="s">
        <v>48</v>
      </c>
      <c r="CU3" s="2" t="s">
        <v>17</v>
      </c>
      <c r="DA3" s="2" t="s">
        <v>41</v>
      </c>
      <c r="DB3" s="2" t="s">
        <v>49</v>
      </c>
      <c r="DC3" s="2" t="s">
        <v>47</v>
      </c>
      <c r="DD3" s="2" t="s">
        <v>48</v>
      </c>
      <c r="DE3" s="2" t="s">
        <v>17</v>
      </c>
      <c r="DK3" s="2" t="s">
        <v>31</v>
      </c>
      <c r="DL3" s="2" t="s">
        <v>50</v>
      </c>
      <c r="DM3" s="2" t="s">
        <v>51</v>
      </c>
      <c r="DQ3" s="2" t="s">
        <v>52</v>
      </c>
      <c r="DR3" s="2" t="s">
        <v>17</v>
      </c>
      <c r="DY3" s="2" t="s">
        <v>53</v>
      </c>
      <c r="EG3" s="2" t="s">
        <v>54</v>
      </c>
      <c r="EO3" s="2" t="s">
        <v>55</v>
      </c>
      <c r="EP3" s="2" t="s">
        <v>56</v>
      </c>
      <c r="EQ3" s="2" t="s">
        <v>57</v>
      </c>
      <c r="ER3" s="2" t="s">
        <v>58</v>
      </c>
      <c r="ES3" s="2" t="s">
        <v>17</v>
      </c>
      <c r="EV3" s="2" t="s">
        <v>59</v>
      </c>
      <c r="EW3" s="2" t="s">
        <v>60</v>
      </c>
      <c r="EX3" s="2" t="s">
        <v>61</v>
      </c>
      <c r="EY3" s="2" t="s">
        <v>62</v>
      </c>
      <c r="EZ3" s="2" t="s">
        <v>58</v>
      </c>
      <c r="FA3" s="2" t="s">
        <v>17</v>
      </c>
      <c r="FD3" s="2" t="s">
        <v>59</v>
      </c>
      <c r="FE3" s="2" t="s">
        <v>60</v>
      </c>
      <c r="FF3" s="2" t="s">
        <v>61</v>
      </c>
      <c r="FG3" s="2" t="s">
        <v>63</v>
      </c>
      <c r="FH3" s="2" t="s">
        <v>58</v>
      </c>
      <c r="FI3" s="2" t="s">
        <v>17</v>
      </c>
      <c r="FL3" s="2" t="s">
        <v>59</v>
      </c>
      <c r="FM3" s="2" t="s">
        <v>60</v>
      </c>
      <c r="FN3" s="2" t="s">
        <v>64</v>
      </c>
      <c r="FO3" s="2" t="s">
        <v>65</v>
      </c>
      <c r="FP3" s="2" t="s">
        <v>66</v>
      </c>
      <c r="FQ3" s="2" t="s">
        <v>67</v>
      </c>
      <c r="FR3" s="2" t="s">
        <v>57</v>
      </c>
      <c r="FS3" s="2" t="s">
        <v>68</v>
      </c>
      <c r="FT3" s="2" t="s">
        <v>17</v>
      </c>
      <c r="GB3" s="2" t="s">
        <v>69</v>
      </c>
      <c r="GC3" s="2" t="s">
        <v>70</v>
      </c>
      <c r="GD3" s="2" t="s">
        <v>68</v>
      </c>
      <c r="GE3" s="2" t="s">
        <v>17</v>
      </c>
      <c r="GL3" s="2" t="s">
        <v>71</v>
      </c>
      <c r="GM3" s="2" t="s">
        <v>72</v>
      </c>
      <c r="GN3" s="2" t="s">
        <v>68</v>
      </c>
      <c r="GO3" s="2" t="s">
        <v>17</v>
      </c>
      <c r="GV3" s="2" t="s">
        <v>71</v>
      </c>
      <c r="GW3" s="2" t="s">
        <v>73</v>
      </c>
      <c r="GZ3" s="2" t="s">
        <v>74</v>
      </c>
      <c r="HA3" s="2" t="s">
        <v>75</v>
      </c>
      <c r="HB3" s="2" t="s">
        <v>76</v>
      </c>
      <c r="HD3" s="2" t="s">
        <v>77</v>
      </c>
      <c r="HE3" s="2" t="s">
        <v>78</v>
      </c>
      <c r="HF3" s="2" t="s">
        <v>79</v>
      </c>
    </row>
    <row r="4" spans="1:215" s="1" customFormat="1" ht="98.75" customHeight="1" x14ac:dyDescent="0.45">
      <c r="A4" s="3" t="s">
        <v>2114</v>
      </c>
      <c r="B4" s="3" t="s">
        <v>2280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1" t="s">
        <v>80</v>
      </c>
      <c r="U4" s="1" t="s">
        <v>81</v>
      </c>
      <c r="V4" s="1" t="s">
        <v>82</v>
      </c>
      <c r="W4" s="2" t="s">
        <v>18</v>
      </c>
      <c r="X4" s="1" t="s">
        <v>83</v>
      </c>
      <c r="Y4" s="1" t="s">
        <v>84</v>
      </c>
      <c r="Z4" s="2" t="s">
        <v>20</v>
      </c>
      <c r="AA4" s="2" t="s">
        <v>21</v>
      </c>
      <c r="AB4" s="2" t="s">
        <v>2014</v>
      </c>
      <c r="AC4" s="2" t="s">
        <v>22</v>
      </c>
      <c r="AD4" s="1" t="s">
        <v>85</v>
      </c>
      <c r="AE4" s="2" t="s">
        <v>23</v>
      </c>
      <c r="AF4" s="2" t="s">
        <v>24</v>
      </c>
      <c r="AG4" s="2" t="s">
        <v>25</v>
      </c>
      <c r="AH4" s="2" t="s">
        <v>26</v>
      </c>
      <c r="AI4" s="2" t="s">
        <v>27</v>
      </c>
      <c r="AJ4" s="2" t="s">
        <v>28</v>
      </c>
      <c r="AK4" s="1" t="s">
        <v>86</v>
      </c>
      <c r="AL4" s="1" t="s">
        <v>2015</v>
      </c>
      <c r="AM4" s="1" t="s">
        <v>87</v>
      </c>
      <c r="AN4" s="1" t="s">
        <v>88</v>
      </c>
      <c r="AO4" s="1" t="s">
        <v>89</v>
      </c>
      <c r="AP4" s="2" t="s">
        <v>29</v>
      </c>
      <c r="AQ4" s="1" t="s">
        <v>2016</v>
      </c>
      <c r="AR4" s="1" t="s">
        <v>2017</v>
      </c>
      <c r="AS4" s="2" t="s">
        <v>31</v>
      </c>
      <c r="AT4" s="2" t="s">
        <v>32</v>
      </c>
      <c r="AU4" s="2" t="s">
        <v>2018</v>
      </c>
      <c r="AV4" s="2" t="s">
        <v>33</v>
      </c>
      <c r="AW4" s="1" t="s">
        <v>2019</v>
      </c>
      <c r="AX4" s="2" t="s">
        <v>34</v>
      </c>
      <c r="AY4" s="2" t="s">
        <v>35</v>
      </c>
      <c r="AZ4" s="2" t="s">
        <v>36</v>
      </c>
      <c r="BA4" s="2" t="s">
        <v>37</v>
      </c>
      <c r="BB4" s="2" t="s">
        <v>38</v>
      </c>
      <c r="BC4" s="2" t="s">
        <v>39</v>
      </c>
      <c r="BD4" s="1" t="s">
        <v>2020</v>
      </c>
      <c r="BE4" s="1" t="s">
        <v>2021</v>
      </c>
      <c r="BF4" s="1" t="s">
        <v>90</v>
      </c>
      <c r="BG4" s="1" t="s">
        <v>91</v>
      </c>
      <c r="BH4" s="1" t="s">
        <v>92</v>
      </c>
      <c r="BI4" s="2" t="s">
        <v>40</v>
      </c>
      <c r="BJ4" s="2" t="s">
        <v>41</v>
      </c>
      <c r="BK4" s="2" t="s">
        <v>42</v>
      </c>
      <c r="BL4" s="1" t="s">
        <v>2022</v>
      </c>
      <c r="BM4" s="2" t="s">
        <v>43</v>
      </c>
      <c r="BN4" s="2" t="s">
        <v>44</v>
      </c>
      <c r="BO4" s="2" t="s">
        <v>2023</v>
      </c>
      <c r="BP4" s="2" t="s">
        <v>2024</v>
      </c>
      <c r="BQ4" s="2" t="s">
        <v>2025</v>
      </c>
      <c r="BR4" s="2" t="s">
        <v>2026</v>
      </c>
      <c r="BS4" s="1" t="s">
        <v>2027</v>
      </c>
      <c r="BT4" s="1" t="s">
        <v>2028</v>
      </c>
      <c r="BU4" s="1" t="s">
        <v>2029</v>
      </c>
      <c r="BV4" s="1" t="s">
        <v>2030</v>
      </c>
      <c r="BW4" s="1" t="s">
        <v>2031</v>
      </c>
      <c r="BX4" s="2" t="s">
        <v>2032</v>
      </c>
      <c r="BY4" s="2" t="s">
        <v>2033</v>
      </c>
      <c r="BZ4" s="2" t="s">
        <v>2034</v>
      </c>
      <c r="CA4" s="1" t="s">
        <v>2035</v>
      </c>
      <c r="CB4" s="2" t="s">
        <v>2036</v>
      </c>
      <c r="CC4" s="2" t="s">
        <v>45</v>
      </c>
      <c r="CD4" s="2" t="s">
        <v>2037</v>
      </c>
      <c r="CE4" s="2" t="s">
        <v>2038</v>
      </c>
      <c r="CF4" s="2" t="s">
        <v>2039</v>
      </c>
      <c r="CG4" s="2" t="s">
        <v>2040</v>
      </c>
      <c r="CH4" s="1" t="s">
        <v>2041</v>
      </c>
      <c r="CI4" s="1" t="s">
        <v>2042</v>
      </c>
      <c r="CJ4" s="1" t="s">
        <v>2043</v>
      </c>
      <c r="CK4" s="1" t="s">
        <v>2044</v>
      </c>
      <c r="CL4" s="1" t="s">
        <v>2045</v>
      </c>
      <c r="CM4" s="2" t="s">
        <v>2046</v>
      </c>
      <c r="CN4" s="2" t="s">
        <v>2047</v>
      </c>
      <c r="CO4" s="2" t="s">
        <v>2048</v>
      </c>
      <c r="CP4" s="1" t="s">
        <v>2049</v>
      </c>
      <c r="CQ4" s="2" t="s">
        <v>2050</v>
      </c>
      <c r="CR4" s="2" t="s">
        <v>46</v>
      </c>
      <c r="CS4" s="2" t="s">
        <v>47</v>
      </c>
      <c r="CT4" s="2" t="s">
        <v>48</v>
      </c>
      <c r="CU4" s="1" t="s">
        <v>93</v>
      </c>
      <c r="CV4" s="1" t="s">
        <v>94</v>
      </c>
      <c r="CW4" s="1" t="s">
        <v>95</v>
      </c>
      <c r="CX4" s="1" t="s">
        <v>96</v>
      </c>
      <c r="CY4" s="1" t="s">
        <v>97</v>
      </c>
      <c r="CZ4" s="1" t="s">
        <v>98</v>
      </c>
      <c r="DA4" s="2" t="s">
        <v>2051</v>
      </c>
      <c r="DB4" s="2" t="s">
        <v>49</v>
      </c>
      <c r="DC4" s="2" t="s">
        <v>2052</v>
      </c>
      <c r="DD4" s="2" t="s">
        <v>2053</v>
      </c>
      <c r="DE4" s="1" t="s">
        <v>2054</v>
      </c>
      <c r="DF4" s="1" t="s">
        <v>2055</v>
      </c>
      <c r="DG4" s="1" t="s">
        <v>2056</v>
      </c>
      <c r="DH4" s="1" t="s">
        <v>2057</v>
      </c>
      <c r="DI4" s="1" t="s">
        <v>2058</v>
      </c>
      <c r="DJ4" s="1" t="s">
        <v>2059</v>
      </c>
      <c r="DK4" s="2" t="s">
        <v>2060</v>
      </c>
      <c r="DL4" s="2" t="s">
        <v>50</v>
      </c>
      <c r="DM4" s="2" t="s">
        <v>51</v>
      </c>
      <c r="DN4" s="2" t="s">
        <v>2061</v>
      </c>
      <c r="DO4" s="2" t="s">
        <v>2062</v>
      </c>
      <c r="DP4" s="2" t="s">
        <v>2063</v>
      </c>
      <c r="DQ4" s="2" t="s">
        <v>52</v>
      </c>
      <c r="DR4" s="2" t="s">
        <v>99</v>
      </c>
      <c r="DS4" s="2" t="s">
        <v>100</v>
      </c>
      <c r="DT4" s="2" t="s">
        <v>101</v>
      </c>
      <c r="DU4" s="2" t="s">
        <v>102</v>
      </c>
      <c r="DV4" s="2" t="s">
        <v>103</v>
      </c>
      <c r="DW4" s="2" t="s">
        <v>104</v>
      </c>
      <c r="DX4" s="2" t="s">
        <v>105</v>
      </c>
      <c r="DY4" s="2" t="s">
        <v>106</v>
      </c>
      <c r="DZ4" s="2" t="s">
        <v>107</v>
      </c>
      <c r="EA4" s="2" t="s">
        <v>108</v>
      </c>
      <c r="EB4" s="2" t="s">
        <v>109</v>
      </c>
      <c r="EC4" s="2" t="s">
        <v>110</v>
      </c>
      <c r="ED4" s="2" t="s">
        <v>111</v>
      </c>
      <c r="EE4" s="2" t="s">
        <v>112</v>
      </c>
      <c r="EF4" s="2" t="s">
        <v>2064</v>
      </c>
      <c r="EG4" s="2" t="s">
        <v>2065</v>
      </c>
      <c r="EH4" s="2" t="s">
        <v>2066</v>
      </c>
      <c r="EI4" s="2" t="s">
        <v>2067</v>
      </c>
      <c r="EJ4" s="2" t="s">
        <v>2068</v>
      </c>
      <c r="EK4" s="2" t="s">
        <v>2069</v>
      </c>
      <c r="EL4" s="2" t="s">
        <v>2070</v>
      </c>
      <c r="EM4" s="2" t="s">
        <v>2071</v>
      </c>
      <c r="EN4" s="2" t="s">
        <v>2072</v>
      </c>
      <c r="EO4" s="2" t="s">
        <v>55</v>
      </c>
      <c r="EP4" s="2" t="s">
        <v>56</v>
      </c>
      <c r="EQ4" s="2" t="s">
        <v>57</v>
      </c>
      <c r="ER4" s="2" t="s">
        <v>58</v>
      </c>
      <c r="ES4" s="2" t="s">
        <v>113</v>
      </c>
      <c r="ET4" s="2" t="s">
        <v>114</v>
      </c>
      <c r="EU4" s="2" t="s">
        <v>115</v>
      </c>
      <c r="EV4" s="2" t="s">
        <v>59</v>
      </c>
      <c r="EW4" s="2" t="s">
        <v>60</v>
      </c>
      <c r="EX4" s="2" t="s">
        <v>61</v>
      </c>
      <c r="EY4" s="2" t="s">
        <v>62</v>
      </c>
      <c r="EZ4" s="2" t="s">
        <v>2073</v>
      </c>
      <c r="FA4" s="2" t="s">
        <v>2074</v>
      </c>
      <c r="FB4" s="2" t="s">
        <v>2075</v>
      </c>
      <c r="FC4" s="2" t="s">
        <v>2076</v>
      </c>
      <c r="FD4" s="2" t="s">
        <v>2077</v>
      </c>
      <c r="FE4" s="2" t="s">
        <v>2078</v>
      </c>
      <c r="FF4" s="2" t="s">
        <v>2079</v>
      </c>
      <c r="FG4" s="2" t="s">
        <v>63</v>
      </c>
      <c r="FH4" s="2" t="s">
        <v>2080</v>
      </c>
      <c r="FI4" s="2" t="s">
        <v>2081</v>
      </c>
      <c r="FJ4" s="2" t="s">
        <v>2082</v>
      </c>
      <c r="FK4" s="2" t="s">
        <v>2083</v>
      </c>
      <c r="FL4" s="2" t="s">
        <v>2084</v>
      </c>
      <c r="FM4" s="2" t="s">
        <v>2085</v>
      </c>
      <c r="FN4" s="2" t="s">
        <v>64</v>
      </c>
      <c r="FO4" s="2" t="s">
        <v>65</v>
      </c>
      <c r="FP4" s="2" t="s">
        <v>66</v>
      </c>
      <c r="FQ4" s="2" t="s">
        <v>67</v>
      </c>
      <c r="FR4" s="2" t="s">
        <v>2086</v>
      </c>
      <c r="FS4" s="2" t="s">
        <v>68</v>
      </c>
      <c r="FT4" s="2" t="s">
        <v>116</v>
      </c>
      <c r="FU4" s="2" t="s">
        <v>2087</v>
      </c>
      <c r="FV4" s="2" t="s">
        <v>2088</v>
      </c>
      <c r="FW4" s="2" t="s">
        <v>2089</v>
      </c>
      <c r="FX4" s="2" t="s">
        <v>2090</v>
      </c>
      <c r="FY4" s="2" t="s">
        <v>2091</v>
      </c>
      <c r="FZ4" s="2" t="s">
        <v>2092</v>
      </c>
      <c r="GA4" s="2" t="s">
        <v>2093</v>
      </c>
      <c r="GB4" s="2" t="s">
        <v>69</v>
      </c>
      <c r="GC4" s="2" t="s">
        <v>70</v>
      </c>
      <c r="GD4" s="2" t="s">
        <v>2094</v>
      </c>
      <c r="GE4" s="2" t="s">
        <v>2095</v>
      </c>
      <c r="GF4" s="2" t="s">
        <v>2096</v>
      </c>
      <c r="GG4" s="2" t="s">
        <v>2097</v>
      </c>
      <c r="GH4" s="2" t="s">
        <v>2098</v>
      </c>
      <c r="GI4" s="2" t="s">
        <v>2099</v>
      </c>
      <c r="GJ4" s="2" t="s">
        <v>2100</v>
      </c>
      <c r="GK4" s="2" t="s">
        <v>2101</v>
      </c>
      <c r="GL4" s="2" t="s">
        <v>71</v>
      </c>
      <c r="GM4" s="2" t="s">
        <v>72</v>
      </c>
      <c r="GN4" s="2" t="s">
        <v>2102</v>
      </c>
      <c r="GO4" s="2" t="s">
        <v>2103</v>
      </c>
      <c r="GP4" s="2" t="s">
        <v>2104</v>
      </c>
      <c r="GQ4" s="2" t="s">
        <v>2105</v>
      </c>
      <c r="GR4" s="2" t="s">
        <v>2106</v>
      </c>
      <c r="GS4" s="2" t="s">
        <v>2107</v>
      </c>
      <c r="GT4" s="2" t="s">
        <v>2108</v>
      </c>
      <c r="GU4" s="2" t="s">
        <v>2109</v>
      </c>
      <c r="GV4" s="2" t="s">
        <v>2110</v>
      </c>
      <c r="GW4" s="2" t="s">
        <v>73</v>
      </c>
      <c r="GX4" s="2" t="s">
        <v>2111</v>
      </c>
      <c r="GY4" s="2" t="s">
        <v>2112</v>
      </c>
      <c r="GZ4" s="2" t="s">
        <v>74</v>
      </c>
      <c r="HA4" s="2" t="s">
        <v>75</v>
      </c>
      <c r="HB4" s="2" t="s">
        <v>76</v>
      </c>
      <c r="HC4" s="2" t="s">
        <v>2113</v>
      </c>
      <c r="HD4" s="2" t="s">
        <v>77</v>
      </c>
      <c r="HE4" s="2" t="s">
        <v>78</v>
      </c>
      <c r="HF4" s="2" t="s">
        <v>79</v>
      </c>
      <c r="HG4" s="3" t="s">
        <v>2279</v>
      </c>
    </row>
    <row r="5" spans="1:215" hidden="1" x14ac:dyDescent="0.45">
      <c r="A5">
        <f>IFERROR(VLOOKUP(BadanieDane[[#This Row],[Rozpoczęto wypełnianie]],Ended[],2,0),"BRAK")</f>
        <v>1</v>
      </c>
      <c r="B5">
        <v>1</v>
      </c>
      <c r="C5">
        <v>1</v>
      </c>
      <c r="D5" t="s">
        <v>117</v>
      </c>
      <c r="E5" t="s">
        <v>118</v>
      </c>
      <c r="J5" t="s">
        <v>119</v>
      </c>
      <c r="K5" s="6" t="s">
        <v>120</v>
      </c>
      <c r="L5" t="s">
        <v>121</v>
      </c>
      <c r="M5">
        <v>65871</v>
      </c>
      <c r="N5">
        <v>0</v>
      </c>
      <c r="O5" t="s">
        <v>122</v>
      </c>
      <c r="P5" t="s">
        <v>123</v>
      </c>
      <c r="AF5" t="s">
        <v>124</v>
      </c>
      <c r="AG5" t="s">
        <v>125</v>
      </c>
      <c r="AI5" t="s">
        <v>126</v>
      </c>
      <c r="AJ5" t="s">
        <v>127</v>
      </c>
      <c r="AK5" t="s">
        <v>128</v>
      </c>
      <c r="AL5" t="s">
        <v>128</v>
      </c>
      <c r="AM5" t="s">
        <v>129</v>
      </c>
      <c r="AN5" t="s">
        <v>129</v>
      </c>
      <c r="AO5" t="s">
        <v>129</v>
      </c>
      <c r="AP5" t="s">
        <v>130</v>
      </c>
      <c r="AQ5" t="s">
        <v>131</v>
      </c>
      <c r="AR5" t="s">
        <v>132</v>
      </c>
      <c r="AS5" t="s">
        <v>133</v>
      </c>
      <c r="AT5" t="s">
        <v>134</v>
      </c>
      <c r="AU5" t="s">
        <v>135</v>
      </c>
      <c r="AW5" t="s">
        <v>136</v>
      </c>
      <c r="AX5" t="s">
        <v>123</v>
      </c>
      <c r="CR5" t="s">
        <v>123</v>
      </c>
      <c r="DB5" t="s">
        <v>123</v>
      </c>
      <c r="DL5" t="s">
        <v>123</v>
      </c>
      <c r="EO5" t="s">
        <v>123</v>
      </c>
      <c r="FO5" t="s">
        <v>123</v>
      </c>
      <c r="FP5" t="s">
        <v>132</v>
      </c>
      <c r="GW5" t="s">
        <v>137</v>
      </c>
      <c r="GX5" t="s">
        <v>138</v>
      </c>
      <c r="GY5" t="s">
        <v>139</v>
      </c>
      <c r="GZ5" t="s">
        <v>140</v>
      </c>
      <c r="HA5">
        <v>1987</v>
      </c>
      <c r="HB5" t="s">
        <v>141</v>
      </c>
      <c r="HD5" t="s">
        <v>142</v>
      </c>
      <c r="HE5" t="s">
        <v>142</v>
      </c>
      <c r="HF5" t="s">
        <v>143</v>
      </c>
      <c r="HG5">
        <f>SUBTOTAL(3,O5:HF5)</f>
        <v>0</v>
      </c>
    </row>
    <row r="6" spans="1:215" x14ac:dyDescent="0.45">
      <c r="A6">
        <f>IFERROR(VLOOKUP(BadanieDane[[#This Row],[Rozpoczęto wypełnianie]],Ended[],2,0),"BRAK")</f>
        <v>2</v>
      </c>
      <c r="B6">
        <v>2</v>
      </c>
      <c r="C6">
        <v>2</v>
      </c>
      <c r="D6" t="s">
        <v>144</v>
      </c>
      <c r="E6" t="s">
        <v>118</v>
      </c>
      <c r="J6" t="s">
        <v>119</v>
      </c>
      <c r="K6" s="6" t="s">
        <v>145</v>
      </c>
      <c r="L6" t="s">
        <v>146</v>
      </c>
      <c r="M6">
        <v>1573</v>
      </c>
      <c r="N6">
        <v>0</v>
      </c>
      <c r="O6" t="s">
        <v>122</v>
      </c>
      <c r="P6" t="s">
        <v>123</v>
      </c>
      <c r="AF6" t="s">
        <v>124</v>
      </c>
      <c r="AG6" t="s">
        <v>147</v>
      </c>
      <c r="AH6">
        <v>1986</v>
      </c>
      <c r="AI6" t="s">
        <v>148</v>
      </c>
      <c r="AJ6" t="s">
        <v>149</v>
      </c>
      <c r="AK6" t="s">
        <v>150</v>
      </c>
      <c r="AL6" t="s">
        <v>150</v>
      </c>
      <c r="AM6" t="s">
        <v>150</v>
      </c>
      <c r="AN6" t="s">
        <v>151</v>
      </c>
      <c r="AO6" t="s">
        <v>150</v>
      </c>
      <c r="AP6">
        <v>3</v>
      </c>
      <c r="AQ6" t="s">
        <v>152</v>
      </c>
      <c r="AR6" t="s">
        <v>153</v>
      </c>
      <c r="AS6" t="s">
        <v>154</v>
      </c>
      <c r="AT6" t="s">
        <v>155</v>
      </c>
      <c r="AU6" t="s">
        <v>156</v>
      </c>
      <c r="AV6" t="s">
        <v>157</v>
      </c>
      <c r="AW6" t="s">
        <v>158</v>
      </c>
      <c r="AX6" t="s">
        <v>159</v>
      </c>
      <c r="AY6">
        <v>2</v>
      </c>
      <c r="AZ6" t="s">
        <v>160</v>
      </c>
      <c r="BA6">
        <v>2013</v>
      </c>
      <c r="BB6" t="s">
        <v>148</v>
      </c>
      <c r="BC6" t="s">
        <v>161</v>
      </c>
      <c r="BD6" t="s">
        <v>162</v>
      </c>
      <c r="BE6" t="s">
        <v>150</v>
      </c>
      <c r="BF6" t="s">
        <v>150</v>
      </c>
      <c r="BG6" t="s">
        <v>150</v>
      </c>
      <c r="BH6" t="s">
        <v>150</v>
      </c>
      <c r="BI6" t="s">
        <v>163</v>
      </c>
      <c r="BJ6" t="s">
        <v>164</v>
      </c>
      <c r="BK6" t="s">
        <v>157</v>
      </c>
      <c r="BM6" t="s">
        <v>165</v>
      </c>
      <c r="BN6" t="s">
        <v>166</v>
      </c>
      <c r="BO6" t="s">
        <v>167</v>
      </c>
      <c r="BP6">
        <v>2015</v>
      </c>
      <c r="BQ6" t="s">
        <v>148</v>
      </c>
      <c r="BR6" t="s">
        <v>168</v>
      </c>
      <c r="BS6" t="s">
        <v>150</v>
      </c>
      <c r="BT6" t="s">
        <v>169</v>
      </c>
      <c r="BU6" t="s">
        <v>150</v>
      </c>
      <c r="BV6" t="s">
        <v>150</v>
      </c>
      <c r="BW6" t="s">
        <v>150</v>
      </c>
      <c r="BX6" t="s">
        <v>170</v>
      </c>
      <c r="BY6" t="s">
        <v>171</v>
      </c>
      <c r="BZ6" t="s">
        <v>172</v>
      </c>
      <c r="CC6" t="s">
        <v>173</v>
      </c>
      <c r="CR6" t="s">
        <v>123</v>
      </c>
      <c r="DB6" t="s">
        <v>123</v>
      </c>
      <c r="DL6" t="s">
        <v>174</v>
      </c>
      <c r="DP6" t="s">
        <v>175</v>
      </c>
      <c r="DQ6" t="s">
        <v>176</v>
      </c>
      <c r="DR6" t="s">
        <v>162</v>
      </c>
      <c r="DS6" t="s">
        <v>150</v>
      </c>
      <c r="DT6" t="s">
        <v>151</v>
      </c>
      <c r="DU6" t="s">
        <v>151</v>
      </c>
      <c r="DV6" t="s">
        <v>162</v>
      </c>
      <c r="DW6" t="s">
        <v>162</v>
      </c>
      <c r="DX6" t="s">
        <v>150</v>
      </c>
      <c r="DY6">
        <v>25</v>
      </c>
      <c r="DZ6">
        <v>25</v>
      </c>
      <c r="EA6">
        <v>2</v>
      </c>
      <c r="EB6">
        <v>5</v>
      </c>
      <c r="EC6">
        <v>8</v>
      </c>
      <c r="ED6">
        <v>25</v>
      </c>
      <c r="EE6">
        <v>10</v>
      </c>
      <c r="EG6">
        <v>20</v>
      </c>
      <c r="EH6">
        <v>20</v>
      </c>
      <c r="EI6">
        <v>1</v>
      </c>
      <c r="EJ6">
        <v>4</v>
      </c>
      <c r="EK6">
        <v>25</v>
      </c>
      <c r="EL6">
        <v>25</v>
      </c>
      <c r="EM6">
        <v>5</v>
      </c>
      <c r="EO6" t="s">
        <v>177</v>
      </c>
      <c r="EP6" t="s">
        <v>178</v>
      </c>
      <c r="EQ6">
        <v>1</v>
      </c>
      <c r="ER6" t="s">
        <v>179</v>
      </c>
      <c r="ES6" t="s">
        <v>150</v>
      </c>
      <c r="ET6" t="s">
        <v>150</v>
      </c>
      <c r="EU6" t="s">
        <v>151</v>
      </c>
      <c r="EV6" t="s">
        <v>180</v>
      </c>
      <c r="EW6" t="s">
        <v>181</v>
      </c>
      <c r="EX6" t="s">
        <v>182</v>
      </c>
      <c r="EY6" t="s">
        <v>173</v>
      </c>
      <c r="FO6" t="s">
        <v>123</v>
      </c>
      <c r="FP6" t="s">
        <v>132</v>
      </c>
      <c r="GW6" t="s">
        <v>183</v>
      </c>
      <c r="GX6" t="s">
        <v>184</v>
      </c>
      <c r="GY6" t="s">
        <v>185</v>
      </c>
      <c r="GZ6" t="s">
        <v>186</v>
      </c>
      <c r="HA6">
        <v>1961</v>
      </c>
      <c r="HB6" t="s">
        <v>141</v>
      </c>
      <c r="HD6" t="s">
        <v>187</v>
      </c>
      <c r="HG6">
        <f>SUBTOTAL(3,O6:HF6)</f>
        <v>95</v>
      </c>
    </row>
    <row r="7" spans="1:215" x14ac:dyDescent="0.45">
      <c r="A7">
        <f>IFERROR(VLOOKUP(BadanieDane[[#This Row],[Rozpoczęto wypełnianie]],Ended[],2,0),"BRAK")</f>
        <v>3</v>
      </c>
      <c r="B7">
        <v>3</v>
      </c>
      <c r="C7">
        <v>3</v>
      </c>
      <c r="D7" t="s">
        <v>188</v>
      </c>
      <c r="E7" t="s">
        <v>118</v>
      </c>
      <c r="J7" t="s">
        <v>119</v>
      </c>
      <c r="K7" t="s">
        <v>189</v>
      </c>
      <c r="L7" t="s">
        <v>190</v>
      </c>
      <c r="M7">
        <v>853</v>
      </c>
      <c r="N7">
        <v>0</v>
      </c>
      <c r="O7" t="s">
        <v>122</v>
      </c>
      <c r="P7" t="s">
        <v>123</v>
      </c>
      <c r="AF7" t="s">
        <v>124</v>
      </c>
      <c r="AG7" t="s">
        <v>191</v>
      </c>
      <c r="AH7">
        <v>2017</v>
      </c>
      <c r="AI7" t="s">
        <v>126</v>
      </c>
      <c r="AJ7" t="s">
        <v>192</v>
      </c>
      <c r="AK7" t="s">
        <v>150</v>
      </c>
      <c r="AL7" t="s">
        <v>150</v>
      </c>
      <c r="AM7" t="s">
        <v>162</v>
      </c>
      <c r="AN7" t="s">
        <v>169</v>
      </c>
      <c r="AO7" t="s">
        <v>169</v>
      </c>
      <c r="AP7" t="s">
        <v>193</v>
      </c>
      <c r="AQ7" t="s">
        <v>194</v>
      </c>
      <c r="AR7" t="s">
        <v>194</v>
      </c>
      <c r="AS7" t="s">
        <v>195</v>
      </c>
      <c r="AT7" t="s">
        <v>196</v>
      </c>
      <c r="AU7" t="s">
        <v>197</v>
      </c>
      <c r="AV7" t="s">
        <v>157</v>
      </c>
      <c r="AX7" t="s">
        <v>123</v>
      </c>
      <c r="CR7" t="s">
        <v>123</v>
      </c>
      <c r="DB7" t="s">
        <v>123</v>
      </c>
      <c r="DL7" t="s">
        <v>123</v>
      </c>
      <c r="EO7" t="s">
        <v>123</v>
      </c>
      <c r="FO7" t="s">
        <v>123</v>
      </c>
      <c r="FP7" t="s">
        <v>132</v>
      </c>
      <c r="GW7" t="s">
        <v>198</v>
      </c>
      <c r="GX7" t="s">
        <v>199</v>
      </c>
      <c r="GY7" t="s">
        <v>200</v>
      </c>
      <c r="GZ7" t="s">
        <v>186</v>
      </c>
      <c r="HA7">
        <v>1991</v>
      </c>
      <c r="HB7" t="s">
        <v>141</v>
      </c>
      <c r="HD7" t="s">
        <v>201</v>
      </c>
      <c r="HG7">
        <f>SUBTOTAL(3,O7:HF7)</f>
        <v>33</v>
      </c>
    </row>
    <row r="8" spans="1:215" hidden="1" x14ac:dyDescent="0.45">
      <c r="A8">
        <f>IFERROR(VLOOKUP(BadanieDane[[#This Row],[Rozpoczęto wypełnianie]],Ended[],2,0),"BRAK")</f>
        <v>4</v>
      </c>
      <c r="B8">
        <v>4</v>
      </c>
      <c r="C8">
        <v>4</v>
      </c>
      <c r="D8" t="s">
        <v>202</v>
      </c>
      <c r="E8" t="s">
        <v>118</v>
      </c>
      <c r="J8" t="s">
        <v>119</v>
      </c>
      <c r="K8" t="s">
        <v>203</v>
      </c>
      <c r="L8" t="s">
        <v>204</v>
      </c>
      <c r="M8">
        <v>3161</v>
      </c>
      <c r="N8">
        <v>0</v>
      </c>
      <c r="O8" t="s">
        <v>122</v>
      </c>
      <c r="P8" t="s">
        <v>123</v>
      </c>
      <c r="AF8" t="s">
        <v>124</v>
      </c>
      <c r="AG8" t="s">
        <v>205</v>
      </c>
      <c r="AH8" t="s">
        <v>206</v>
      </c>
      <c r="AI8" t="s">
        <v>148</v>
      </c>
      <c r="AJ8" t="s">
        <v>207</v>
      </c>
      <c r="AK8" t="s">
        <v>150</v>
      </c>
      <c r="AL8" t="s">
        <v>150</v>
      </c>
      <c r="AM8" t="s">
        <v>162</v>
      </c>
      <c r="AN8" t="s">
        <v>162</v>
      </c>
      <c r="AO8" t="s">
        <v>162</v>
      </c>
      <c r="AP8" t="s">
        <v>208</v>
      </c>
      <c r="AQ8" t="s">
        <v>209</v>
      </c>
      <c r="AR8" t="s">
        <v>209</v>
      </c>
      <c r="AS8" t="s">
        <v>210</v>
      </c>
      <c r="AT8" t="s">
        <v>211</v>
      </c>
      <c r="AU8" t="s">
        <v>212</v>
      </c>
      <c r="AV8" t="s">
        <v>157</v>
      </c>
      <c r="AW8" t="s">
        <v>213</v>
      </c>
      <c r="AX8" t="s">
        <v>123</v>
      </c>
      <c r="CR8" t="s">
        <v>123</v>
      </c>
      <c r="DB8" t="s">
        <v>214</v>
      </c>
      <c r="DC8" t="s">
        <v>205</v>
      </c>
      <c r="DD8" t="s">
        <v>215</v>
      </c>
      <c r="DE8" t="s">
        <v>150</v>
      </c>
      <c r="DF8" t="s">
        <v>169</v>
      </c>
      <c r="DG8" t="s">
        <v>169</v>
      </c>
      <c r="DH8" t="s">
        <v>150</v>
      </c>
      <c r="DI8" t="s">
        <v>151</v>
      </c>
      <c r="DJ8" t="s">
        <v>151</v>
      </c>
      <c r="DK8" t="s">
        <v>216</v>
      </c>
      <c r="DL8" t="s">
        <v>123</v>
      </c>
      <c r="EO8" t="s">
        <v>123</v>
      </c>
      <c r="EP8" t="s">
        <v>178</v>
      </c>
      <c r="EQ8" t="s">
        <v>132</v>
      </c>
      <c r="FO8" t="s">
        <v>123</v>
      </c>
      <c r="FP8" t="s">
        <v>132</v>
      </c>
      <c r="GW8" t="s">
        <v>217</v>
      </c>
      <c r="GX8" t="s">
        <v>218</v>
      </c>
      <c r="GY8" t="s">
        <v>219</v>
      </c>
      <c r="GZ8" t="s">
        <v>140</v>
      </c>
      <c r="HA8">
        <v>1961</v>
      </c>
      <c r="HB8" t="s">
        <v>220</v>
      </c>
      <c r="HG8">
        <f>SUBTOTAL(3,O8:HF8)</f>
        <v>0</v>
      </c>
    </row>
    <row r="9" spans="1:215" x14ac:dyDescent="0.45">
      <c r="A9">
        <f>IFERROR(VLOOKUP(BadanieDane[[#This Row],[Rozpoczęto wypełnianie]],Ended[],2,0),"BRAK")</f>
        <v>5</v>
      </c>
      <c r="B9">
        <v>5</v>
      </c>
      <c r="C9">
        <v>5</v>
      </c>
      <c r="D9" t="s">
        <v>202</v>
      </c>
      <c r="E9" t="s">
        <v>118</v>
      </c>
      <c r="J9" t="s">
        <v>119</v>
      </c>
      <c r="K9" t="s">
        <v>221</v>
      </c>
      <c r="L9" t="s">
        <v>222</v>
      </c>
      <c r="M9">
        <v>1659</v>
      </c>
      <c r="N9">
        <v>0</v>
      </c>
      <c r="O9" t="s">
        <v>122</v>
      </c>
      <c r="P9" t="s">
        <v>123</v>
      </c>
      <c r="AF9" t="s">
        <v>124</v>
      </c>
      <c r="AG9" t="s">
        <v>223</v>
      </c>
      <c r="AH9">
        <v>1999</v>
      </c>
      <c r="AI9" t="s">
        <v>148</v>
      </c>
      <c r="AJ9" t="s">
        <v>224</v>
      </c>
      <c r="AK9" t="s">
        <v>162</v>
      </c>
      <c r="AL9" t="s">
        <v>162</v>
      </c>
      <c r="AM9" t="s">
        <v>150</v>
      </c>
      <c r="AN9" t="s">
        <v>150</v>
      </c>
      <c r="AO9" t="s">
        <v>169</v>
      </c>
      <c r="AP9" t="s">
        <v>225</v>
      </c>
      <c r="AQ9" t="s">
        <v>153</v>
      </c>
      <c r="AR9" t="s">
        <v>226</v>
      </c>
      <c r="AS9" t="s">
        <v>227</v>
      </c>
      <c r="AT9" t="s">
        <v>228</v>
      </c>
      <c r="AU9" t="s">
        <v>229</v>
      </c>
      <c r="AV9" t="s">
        <v>230</v>
      </c>
      <c r="AX9" t="s">
        <v>159</v>
      </c>
      <c r="AY9">
        <v>3</v>
      </c>
      <c r="AZ9" t="s">
        <v>191</v>
      </c>
      <c r="BA9">
        <v>2011</v>
      </c>
      <c r="BB9" t="s">
        <v>126</v>
      </c>
      <c r="BC9" t="s">
        <v>231</v>
      </c>
      <c r="BD9" t="s">
        <v>169</v>
      </c>
      <c r="BE9" t="s">
        <v>169</v>
      </c>
      <c r="BF9" t="s">
        <v>150</v>
      </c>
      <c r="BG9" t="s">
        <v>162</v>
      </c>
      <c r="BH9" t="s">
        <v>150</v>
      </c>
      <c r="BI9">
        <v>1</v>
      </c>
      <c r="BJ9" t="s">
        <v>232</v>
      </c>
      <c r="BK9" t="s">
        <v>157</v>
      </c>
      <c r="BM9" t="s">
        <v>233</v>
      </c>
      <c r="BN9" t="s">
        <v>166</v>
      </c>
      <c r="BO9" t="s">
        <v>234</v>
      </c>
      <c r="BP9">
        <v>2011</v>
      </c>
      <c r="BQ9" t="s">
        <v>148</v>
      </c>
      <c r="BR9" t="s">
        <v>235</v>
      </c>
      <c r="BS9" t="s">
        <v>151</v>
      </c>
      <c r="BT9" t="s">
        <v>128</v>
      </c>
      <c r="BU9" t="s">
        <v>236</v>
      </c>
      <c r="BV9" t="s">
        <v>128</v>
      </c>
      <c r="BW9" t="s">
        <v>162</v>
      </c>
      <c r="BX9" t="s">
        <v>237</v>
      </c>
      <c r="BZ9" t="s">
        <v>172</v>
      </c>
      <c r="CB9" t="s">
        <v>233</v>
      </c>
      <c r="CC9" t="s">
        <v>238</v>
      </c>
      <c r="CD9" t="s">
        <v>223</v>
      </c>
      <c r="CE9">
        <v>2016</v>
      </c>
      <c r="CF9" t="s">
        <v>148</v>
      </c>
      <c r="CG9" t="s">
        <v>239</v>
      </c>
      <c r="CH9" t="s">
        <v>169</v>
      </c>
      <c r="CI9" t="s">
        <v>169</v>
      </c>
      <c r="CJ9" t="s">
        <v>169</v>
      </c>
      <c r="CK9" t="s">
        <v>150</v>
      </c>
      <c r="CL9" t="s">
        <v>150</v>
      </c>
      <c r="CM9">
        <v>1</v>
      </c>
      <c r="CN9" t="s">
        <v>240</v>
      </c>
      <c r="CO9" t="s">
        <v>157</v>
      </c>
      <c r="CQ9" t="s">
        <v>233</v>
      </c>
      <c r="CR9" t="s">
        <v>123</v>
      </c>
      <c r="DB9" t="s">
        <v>214</v>
      </c>
      <c r="DC9" t="s">
        <v>234</v>
      </c>
      <c r="DD9" t="s">
        <v>241</v>
      </c>
      <c r="DE9" t="s">
        <v>162</v>
      </c>
      <c r="DF9" t="s">
        <v>169</v>
      </c>
      <c r="DG9" t="s">
        <v>169</v>
      </c>
      <c r="DH9" t="s">
        <v>151</v>
      </c>
      <c r="DI9" t="s">
        <v>151</v>
      </c>
      <c r="DJ9" t="s">
        <v>151</v>
      </c>
      <c r="DK9" t="s">
        <v>242</v>
      </c>
      <c r="DL9" t="s">
        <v>123</v>
      </c>
      <c r="EO9" t="s">
        <v>123</v>
      </c>
      <c r="FO9" t="s">
        <v>123</v>
      </c>
      <c r="FP9" t="s">
        <v>132</v>
      </c>
      <c r="GW9" t="s">
        <v>243</v>
      </c>
      <c r="GX9" t="s">
        <v>244</v>
      </c>
      <c r="GY9" t="s">
        <v>245</v>
      </c>
      <c r="GZ9" t="s">
        <v>186</v>
      </c>
      <c r="HA9">
        <v>1961</v>
      </c>
      <c r="HB9" t="s">
        <v>246</v>
      </c>
      <c r="HD9" t="s">
        <v>247</v>
      </c>
      <c r="HG9">
        <f>SUBTOTAL(3,O9:HF9)</f>
        <v>83</v>
      </c>
    </row>
    <row r="10" spans="1:215" hidden="1" x14ac:dyDescent="0.45">
      <c r="A10">
        <f>IFERROR(VLOOKUP(BadanieDane[[#This Row],[Rozpoczęto wypełnianie]],Ended[],2,0),"BRAK")</f>
        <v>6</v>
      </c>
      <c r="B10">
        <v>6</v>
      </c>
      <c r="C10">
        <v>6</v>
      </c>
      <c r="D10" t="s">
        <v>248</v>
      </c>
      <c r="E10" t="s">
        <v>118</v>
      </c>
      <c r="J10" t="s">
        <v>119</v>
      </c>
      <c r="K10" t="s">
        <v>249</v>
      </c>
      <c r="L10" t="s">
        <v>250</v>
      </c>
      <c r="M10">
        <v>902</v>
      </c>
      <c r="N10">
        <v>0</v>
      </c>
      <c r="O10" t="s">
        <v>122</v>
      </c>
      <c r="P10" t="s">
        <v>123</v>
      </c>
      <c r="AF10" t="s">
        <v>124</v>
      </c>
      <c r="AG10" t="s">
        <v>191</v>
      </c>
      <c r="AH10">
        <v>2013</v>
      </c>
      <c r="AI10" t="s">
        <v>126</v>
      </c>
      <c r="AJ10" t="s">
        <v>251</v>
      </c>
      <c r="AK10" t="s">
        <v>162</v>
      </c>
      <c r="AL10" t="s">
        <v>162</v>
      </c>
      <c r="AM10" t="s">
        <v>151</v>
      </c>
      <c r="AN10" t="s">
        <v>132</v>
      </c>
      <c r="AO10" t="s">
        <v>132</v>
      </c>
      <c r="AP10" t="s">
        <v>252</v>
      </c>
      <c r="AQ10" t="s">
        <v>132</v>
      </c>
      <c r="AR10" t="s">
        <v>132</v>
      </c>
      <c r="AS10" t="s">
        <v>253</v>
      </c>
      <c r="AT10" t="s">
        <v>254</v>
      </c>
      <c r="AU10" t="s">
        <v>255</v>
      </c>
      <c r="AV10" t="s">
        <v>157</v>
      </c>
      <c r="AX10" t="s">
        <v>123</v>
      </c>
      <c r="CR10" t="s">
        <v>123</v>
      </c>
      <c r="DB10" t="s">
        <v>123</v>
      </c>
      <c r="DL10" t="s">
        <v>123</v>
      </c>
      <c r="EO10" t="s">
        <v>123</v>
      </c>
      <c r="FO10" t="s">
        <v>123</v>
      </c>
      <c r="FP10" t="s">
        <v>132</v>
      </c>
      <c r="GW10" t="s">
        <v>256</v>
      </c>
      <c r="GX10" t="s">
        <v>257</v>
      </c>
      <c r="GY10" t="s">
        <v>258</v>
      </c>
      <c r="GZ10" t="s">
        <v>140</v>
      </c>
      <c r="HA10">
        <v>1988</v>
      </c>
      <c r="HB10" t="s">
        <v>141</v>
      </c>
      <c r="HG10">
        <f>SUBTOTAL(3,O10:HF10)</f>
        <v>0</v>
      </c>
    </row>
    <row r="11" spans="1:215" x14ac:dyDescent="0.45">
      <c r="A11">
        <f>IFERROR(VLOOKUP(BadanieDane[[#This Row],[Rozpoczęto wypełnianie]],Ended[],2,0),"BRAK")</f>
        <v>7</v>
      </c>
      <c r="B11">
        <v>7</v>
      </c>
      <c r="C11">
        <v>7</v>
      </c>
      <c r="D11" t="s">
        <v>259</v>
      </c>
      <c r="E11" t="s">
        <v>118</v>
      </c>
      <c r="F11" t="s">
        <v>260</v>
      </c>
      <c r="J11" t="s">
        <v>119</v>
      </c>
      <c r="K11" t="s">
        <v>261</v>
      </c>
      <c r="L11" t="s">
        <v>262</v>
      </c>
      <c r="M11">
        <v>422</v>
      </c>
      <c r="N11">
        <v>0</v>
      </c>
      <c r="O11" t="s">
        <v>122</v>
      </c>
      <c r="P11" t="s">
        <v>123</v>
      </c>
      <c r="AF11" t="s">
        <v>124</v>
      </c>
      <c r="AG11" t="s">
        <v>191</v>
      </c>
      <c r="AH11">
        <v>2013</v>
      </c>
      <c r="AI11" t="s">
        <v>126</v>
      </c>
      <c r="AJ11" t="s">
        <v>263</v>
      </c>
      <c r="AK11" t="s">
        <v>169</v>
      </c>
      <c r="AL11" t="s">
        <v>150</v>
      </c>
      <c r="AM11" t="s">
        <v>169</v>
      </c>
      <c r="AN11" t="s">
        <v>169</v>
      </c>
      <c r="AO11" t="s">
        <v>169</v>
      </c>
      <c r="AP11">
        <v>4</v>
      </c>
      <c r="AQ11" t="s">
        <v>153</v>
      </c>
      <c r="AR11" t="s">
        <v>153</v>
      </c>
      <c r="AS11" t="s">
        <v>264</v>
      </c>
      <c r="AT11" t="s">
        <v>265</v>
      </c>
      <c r="AU11" t="s">
        <v>266</v>
      </c>
      <c r="AV11" t="s">
        <v>157</v>
      </c>
      <c r="AX11" t="s">
        <v>123</v>
      </c>
      <c r="AY11" t="s">
        <v>132</v>
      </c>
      <c r="CR11" t="s">
        <v>123</v>
      </c>
      <c r="DB11" t="s">
        <v>123</v>
      </c>
      <c r="DL11" t="s">
        <v>123</v>
      </c>
      <c r="EO11" t="s">
        <v>123</v>
      </c>
      <c r="EP11" t="s">
        <v>180</v>
      </c>
      <c r="EQ11" t="s">
        <v>132</v>
      </c>
      <c r="FO11" t="s">
        <v>123</v>
      </c>
      <c r="FP11" t="s">
        <v>132</v>
      </c>
      <c r="FR11" t="s">
        <v>132</v>
      </c>
      <c r="GW11" t="s">
        <v>267</v>
      </c>
      <c r="GX11" t="s">
        <v>267</v>
      </c>
      <c r="GY11" t="s">
        <v>267</v>
      </c>
      <c r="GZ11" t="s">
        <v>186</v>
      </c>
      <c r="HA11">
        <v>1988</v>
      </c>
      <c r="HB11" t="s">
        <v>220</v>
      </c>
      <c r="HD11" t="s">
        <v>268</v>
      </c>
      <c r="HE11" t="s">
        <v>268</v>
      </c>
      <c r="HG11">
        <f>SUBTOTAL(3,O11:HF11)</f>
        <v>38</v>
      </c>
    </row>
    <row r="12" spans="1:215" x14ac:dyDescent="0.45">
      <c r="A12">
        <f>IFERROR(VLOOKUP(BadanieDane[[#This Row],[Rozpoczęto wypełnianie]],Ended[],2,0),"BRAK")</f>
        <v>8</v>
      </c>
      <c r="B12">
        <v>8</v>
      </c>
      <c r="C12">
        <v>8</v>
      </c>
      <c r="D12" t="s">
        <v>269</v>
      </c>
      <c r="E12" t="s">
        <v>118</v>
      </c>
      <c r="J12" t="s">
        <v>119</v>
      </c>
      <c r="K12" t="s">
        <v>270</v>
      </c>
      <c r="L12" t="s">
        <v>271</v>
      </c>
      <c r="M12">
        <v>768</v>
      </c>
      <c r="N12">
        <v>0</v>
      </c>
      <c r="O12" t="s">
        <v>122</v>
      </c>
      <c r="P12" t="s">
        <v>123</v>
      </c>
      <c r="AF12" t="s">
        <v>124</v>
      </c>
      <c r="AG12" t="s">
        <v>160</v>
      </c>
      <c r="AH12">
        <v>1973</v>
      </c>
      <c r="AI12" t="s">
        <v>148</v>
      </c>
      <c r="AJ12" t="s">
        <v>272</v>
      </c>
      <c r="AK12" t="s">
        <v>169</v>
      </c>
      <c r="AL12" t="s">
        <v>169</v>
      </c>
      <c r="AM12" t="s">
        <v>150</v>
      </c>
      <c r="AN12" t="s">
        <v>129</v>
      </c>
      <c r="AO12" t="s">
        <v>129</v>
      </c>
      <c r="AP12">
        <v>0</v>
      </c>
      <c r="AQ12" t="s">
        <v>152</v>
      </c>
      <c r="AR12" t="s">
        <v>152</v>
      </c>
      <c r="AS12" t="s">
        <v>273</v>
      </c>
      <c r="AT12" t="s">
        <v>274</v>
      </c>
      <c r="AU12" t="s">
        <v>275</v>
      </c>
      <c r="AV12" t="s">
        <v>172</v>
      </c>
      <c r="AX12" t="s">
        <v>159</v>
      </c>
      <c r="AY12">
        <v>3</v>
      </c>
      <c r="AZ12" t="s">
        <v>160</v>
      </c>
      <c r="BA12" t="s">
        <v>276</v>
      </c>
      <c r="BB12" t="s">
        <v>148</v>
      </c>
      <c r="BC12" t="s">
        <v>277</v>
      </c>
      <c r="BD12" t="s">
        <v>169</v>
      </c>
      <c r="BE12" t="s">
        <v>169</v>
      </c>
      <c r="BF12" t="s">
        <v>236</v>
      </c>
      <c r="BG12" t="s">
        <v>236</v>
      </c>
      <c r="BH12" t="s">
        <v>236</v>
      </c>
      <c r="BI12">
        <v>0</v>
      </c>
      <c r="BJ12" t="s">
        <v>278</v>
      </c>
      <c r="BK12" t="s">
        <v>172</v>
      </c>
      <c r="BN12" t="s">
        <v>173</v>
      </c>
      <c r="CR12" t="s">
        <v>123</v>
      </c>
      <c r="DB12" t="s">
        <v>214</v>
      </c>
      <c r="DC12" t="s">
        <v>279</v>
      </c>
      <c r="DD12" t="s">
        <v>280</v>
      </c>
      <c r="DE12" t="s">
        <v>150</v>
      </c>
      <c r="DF12" t="s">
        <v>150</v>
      </c>
      <c r="DG12" t="s">
        <v>150</v>
      </c>
      <c r="DH12" t="s">
        <v>150</v>
      </c>
      <c r="DI12" t="s">
        <v>150</v>
      </c>
      <c r="DJ12" t="s">
        <v>150</v>
      </c>
      <c r="DK12" t="s">
        <v>281</v>
      </c>
      <c r="DL12" t="s">
        <v>123</v>
      </c>
      <c r="EO12" t="s">
        <v>123</v>
      </c>
      <c r="EP12" t="s">
        <v>180</v>
      </c>
      <c r="EQ12" t="s">
        <v>132</v>
      </c>
      <c r="FO12" t="s">
        <v>123</v>
      </c>
      <c r="FP12" t="s">
        <v>132</v>
      </c>
      <c r="FR12" t="s">
        <v>132</v>
      </c>
      <c r="GW12" t="s">
        <v>282</v>
      </c>
      <c r="GX12" t="s">
        <v>283</v>
      </c>
      <c r="GY12" t="s">
        <v>284</v>
      </c>
      <c r="GZ12" t="s">
        <v>186</v>
      </c>
      <c r="HA12">
        <v>1950</v>
      </c>
      <c r="HB12" t="s">
        <v>141</v>
      </c>
      <c r="HG12">
        <f>SUBTOTAL(3,O12:HF12)</f>
        <v>58</v>
      </c>
    </row>
    <row r="13" spans="1:215" x14ac:dyDescent="0.45">
      <c r="A13">
        <f>IFERROR(VLOOKUP(BadanieDane[[#This Row],[Rozpoczęto wypełnianie]],Ended[],2,0),"BRAK")</f>
        <v>9</v>
      </c>
      <c r="B13">
        <v>9</v>
      </c>
      <c r="C13">
        <v>10</v>
      </c>
      <c r="D13" t="s">
        <v>288</v>
      </c>
      <c r="E13" t="s">
        <v>118</v>
      </c>
      <c r="J13" t="s">
        <v>119</v>
      </c>
      <c r="K13" t="s">
        <v>289</v>
      </c>
      <c r="L13" t="s">
        <v>290</v>
      </c>
      <c r="M13">
        <v>4259</v>
      </c>
      <c r="N13">
        <v>0</v>
      </c>
      <c r="O13" t="s">
        <v>122</v>
      </c>
      <c r="P13" t="s">
        <v>123</v>
      </c>
      <c r="AF13" t="s">
        <v>124</v>
      </c>
      <c r="AG13" t="s">
        <v>191</v>
      </c>
      <c r="AH13">
        <v>2013</v>
      </c>
      <c r="AI13" t="s">
        <v>126</v>
      </c>
      <c r="AJ13" t="s">
        <v>291</v>
      </c>
      <c r="AK13" t="s">
        <v>150</v>
      </c>
      <c r="AL13" t="s">
        <v>150</v>
      </c>
      <c r="AM13" t="s">
        <v>169</v>
      </c>
      <c r="AN13" t="s">
        <v>151</v>
      </c>
      <c r="AO13" t="s">
        <v>162</v>
      </c>
      <c r="AP13">
        <v>1</v>
      </c>
      <c r="AQ13" t="s">
        <v>131</v>
      </c>
      <c r="AR13" t="s">
        <v>153</v>
      </c>
      <c r="AS13" t="s">
        <v>292</v>
      </c>
      <c r="AT13" t="s">
        <v>293</v>
      </c>
      <c r="AU13" t="s">
        <v>294</v>
      </c>
      <c r="AV13" t="s">
        <v>157</v>
      </c>
      <c r="AX13" t="s">
        <v>123</v>
      </c>
      <c r="AY13" t="s">
        <v>132</v>
      </c>
      <c r="CR13" t="s">
        <v>123</v>
      </c>
      <c r="DB13" t="s">
        <v>123</v>
      </c>
      <c r="DL13" t="s">
        <v>123</v>
      </c>
      <c r="EO13" t="s">
        <v>123</v>
      </c>
      <c r="FO13" t="s">
        <v>123</v>
      </c>
      <c r="FP13" t="s">
        <v>132</v>
      </c>
      <c r="FR13" t="s">
        <v>132</v>
      </c>
      <c r="GW13" t="s">
        <v>295</v>
      </c>
      <c r="GX13" t="s">
        <v>296</v>
      </c>
      <c r="GY13" t="s">
        <v>297</v>
      </c>
      <c r="GZ13" t="s">
        <v>186</v>
      </c>
      <c r="HA13">
        <v>1988</v>
      </c>
      <c r="HB13" t="s">
        <v>141</v>
      </c>
      <c r="HG13">
        <f>SUBTOTAL(3,O13:HF13)</f>
        <v>34</v>
      </c>
    </row>
    <row r="14" spans="1:215" x14ac:dyDescent="0.45">
      <c r="A14">
        <f>IFERROR(VLOOKUP(BadanieDane[[#This Row],[Rozpoczęto wypełnianie]],Ended[],2,0),"BRAK")</f>
        <v>10</v>
      </c>
      <c r="B14">
        <v>10</v>
      </c>
      <c r="C14">
        <v>11</v>
      </c>
      <c r="D14" t="s">
        <v>298</v>
      </c>
      <c r="E14" t="s">
        <v>118</v>
      </c>
      <c r="J14" t="s">
        <v>119</v>
      </c>
      <c r="K14" t="s">
        <v>299</v>
      </c>
      <c r="L14" t="s">
        <v>300</v>
      </c>
      <c r="M14">
        <v>1404</v>
      </c>
      <c r="N14">
        <v>0</v>
      </c>
      <c r="O14" t="s">
        <v>122</v>
      </c>
      <c r="P14" t="s">
        <v>123</v>
      </c>
      <c r="AF14" t="s">
        <v>124</v>
      </c>
      <c r="AG14" t="s">
        <v>191</v>
      </c>
      <c r="AH14">
        <v>1986</v>
      </c>
      <c r="AI14" t="s">
        <v>126</v>
      </c>
      <c r="AJ14" t="s">
        <v>301</v>
      </c>
      <c r="AK14" t="s">
        <v>150</v>
      </c>
      <c r="AL14" t="s">
        <v>150</v>
      </c>
      <c r="AM14" t="s">
        <v>162</v>
      </c>
      <c r="AN14" t="s">
        <v>151</v>
      </c>
      <c r="AO14" t="s">
        <v>151</v>
      </c>
      <c r="AP14">
        <v>2</v>
      </c>
      <c r="AQ14" t="s">
        <v>302</v>
      </c>
      <c r="AR14" t="s">
        <v>153</v>
      </c>
      <c r="AS14" t="s">
        <v>303</v>
      </c>
      <c r="AT14" t="s">
        <v>304</v>
      </c>
      <c r="AU14" t="s">
        <v>305</v>
      </c>
      <c r="AV14" t="s">
        <v>157</v>
      </c>
      <c r="AX14" t="s">
        <v>159</v>
      </c>
      <c r="AY14">
        <v>1</v>
      </c>
      <c r="AZ14" t="s">
        <v>223</v>
      </c>
      <c r="BA14">
        <v>2011</v>
      </c>
      <c r="BB14" t="s">
        <v>148</v>
      </c>
      <c r="BC14" t="s">
        <v>127</v>
      </c>
      <c r="BD14" t="s">
        <v>150</v>
      </c>
      <c r="BE14" t="s">
        <v>150</v>
      </c>
      <c r="BF14" t="s">
        <v>169</v>
      </c>
      <c r="BG14" t="s">
        <v>169</v>
      </c>
      <c r="BH14" t="s">
        <v>169</v>
      </c>
      <c r="BI14">
        <v>1</v>
      </c>
      <c r="BJ14" t="s">
        <v>306</v>
      </c>
      <c r="BK14" t="s">
        <v>157</v>
      </c>
      <c r="BM14" t="s">
        <v>307</v>
      </c>
      <c r="BN14" t="s">
        <v>173</v>
      </c>
      <c r="CR14" t="s">
        <v>123</v>
      </c>
      <c r="DB14" t="s">
        <v>214</v>
      </c>
      <c r="DC14" t="s">
        <v>191</v>
      </c>
      <c r="DD14" t="s">
        <v>308</v>
      </c>
      <c r="DE14" t="s">
        <v>150</v>
      </c>
      <c r="DF14" t="s">
        <v>150</v>
      </c>
      <c r="DG14" t="s">
        <v>162</v>
      </c>
      <c r="DH14" t="s">
        <v>150</v>
      </c>
      <c r="DI14" t="s">
        <v>150</v>
      </c>
      <c r="DJ14" t="s">
        <v>150</v>
      </c>
      <c r="DK14" t="s">
        <v>309</v>
      </c>
      <c r="DL14" t="s">
        <v>123</v>
      </c>
      <c r="EO14" t="s">
        <v>123</v>
      </c>
      <c r="EP14" t="s">
        <v>180</v>
      </c>
      <c r="EQ14" t="s">
        <v>132</v>
      </c>
      <c r="FO14" t="s">
        <v>123</v>
      </c>
      <c r="FP14" t="s">
        <v>132</v>
      </c>
      <c r="FR14" t="s">
        <v>132</v>
      </c>
      <c r="GW14" t="s">
        <v>310</v>
      </c>
      <c r="GX14" t="s">
        <v>311</v>
      </c>
      <c r="GY14" t="s">
        <v>312</v>
      </c>
      <c r="GZ14" t="s">
        <v>186</v>
      </c>
      <c r="HA14">
        <v>1963</v>
      </c>
      <c r="HB14" t="s">
        <v>141</v>
      </c>
      <c r="HC14" t="s">
        <v>313</v>
      </c>
      <c r="HD14" t="s">
        <v>314</v>
      </c>
      <c r="HE14" t="s">
        <v>315</v>
      </c>
      <c r="HG14">
        <f>SUBTOTAL(3,O14:HF14)</f>
        <v>62</v>
      </c>
    </row>
    <row r="15" spans="1:215" x14ac:dyDescent="0.45">
      <c r="A15">
        <f>IFERROR(VLOOKUP(BadanieDane[[#This Row],[Rozpoczęto wypełnianie]],Ended[],2,0),"BRAK")</f>
        <v>11</v>
      </c>
      <c r="B15">
        <v>11</v>
      </c>
      <c r="C15">
        <v>12</v>
      </c>
      <c r="D15" t="s">
        <v>316</v>
      </c>
      <c r="E15" t="s">
        <v>118</v>
      </c>
      <c r="J15" t="s">
        <v>119</v>
      </c>
      <c r="K15" t="s">
        <v>317</v>
      </c>
      <c r="L15" t="s">
        <v>318</v>
      </c>
      <c r="M15">
        <v>349</v>
      </c>
      <c r="N15">
        <v>0</v>
      </c>
      <c r="O15" t="s">
        <v>122</v>
      </c>
      <c r="P15" t="s">
        <v>123</v>
      </c>
      <c r="AF15" t="s">
        <v>124</v>
      </c>
      <c r="AG15" t="s">
        <v>191</v>
      </c>
      <c r="AH15">
        <v>2010</v>
      </c>
      <c r="AI15" t="s">
        <v>126</v>
      </c>
      <c r="AJ15" t="s">
        <v>319</v>
      </c>
      <c r="AK15" t="s">
        <v>236</v>
      </c>
      <c r="AL15" t="s">
        <v>128</v>
      </c>
      <c r="AM15" t="s">
        <v>162</v>
      </c>
      <c r="AN15" t="s">
        <v>162</v>
      </c>
      <c r="AO15" t="s">
        <v>162</v>
      </c>
      <c r="AP15">
        <v>6</v>
      </c>
      <c r="AQ15" t="s">
        <v>131</v>
      </c>
      <c r="AR15" t="s">
        <v>302</v>
      </c>
      <c r="AS15" t="s">
        <v>320</v>
      </c>
      <c r="AT15" t="s">
        <v>321</v>
      </c>
      <c r="AU15" t="s">
        <v>322</v>
      </c>
      <c r="AV15" t="s">
        <v>157</v>
      </c>
      <c r="AX15" t="s">
        <v>123</v>
      </c>
      <c r="AY15" t="s">
        <v>132</v>
      </c>
      <c r="CR15" t="s">
        <v>123</v>
      </c>
      <c r="DB15" t="s">
        <v>123</v>
      </c>
      <c r="DL15" t="s">
        <v>123</v>
      </c>
      <c r="EO15" t="s">
        <v>123</v>
      </c>
      <c r="EP15" t="s">
        <v>180</v>
      </c>
      <c r="EQ15" t="s">
        <v>132</v>
      </c>
      <c r="FO15" t="s">
        <v>123</v>
      </c>
      <c r="FP15" t="s">
        <v>132</v>
      </c>
      <c r="FR15" t="s">
        <v>132</v>
      </c>
      <c r="GW15" t="s">
        <v>323</v>
      </c>
      <c r="GX15" t="s">
        <v>324</v>
      </c>
      <c r="GY15" t="s">
        <v>325</v>
      </c>
      <c r="GZ15" t="s">
        <v>186</v>
      </c>
      <c r="HA15">
        <v>1985</v>
      </c>
      <c r="HB15" t="s">
        <v>141</v>
      </c>
      <c r="HG15">
        <f>SUBTOTAL(3,O15:HF15)</f>
        <v>36</v>
      </c>
    </row>
    <row r="16" spans="1:215" x14ac:dyDescent="0.45">
      <c r="A16">
        <f>IFERROR(VLOOKUP(BadanieDane[[#This Row],[Rozpoczęto wypełnianie]],Ended[],2,0),"BRAK")</f>
        <v>12</v>
      </c>
      <c r="B16">
        <v>12</v>
      </c>
      <c r="C16">
        <v>13</v>
      </c>
      <c r="D16" t="s">
        <v>326</v>
      </c>
      <c r="E16" t="s">
        <v>118</v>
      </c>
      <c r="J16" t="s">
        <v>119</v>
      </c>
      <c r="K16" t="s">
        <v>327</v>
      </c>
      <c r="L16" t="s">
        <v>328</v>
      </c>
      <c r="M16">
        <v>1387173</v>
      </c>
      <c r="N16">
        <v>0</v>
      </c>
      <c r="O16" t="s">
        <v>122</v>
      </c>
      <c r="P16" t="s">
        <v>123</v>
      </c>
      <c r="AF16" t="s">
        <v>124</v>
      </c>
      <c r="AG16" t="s">
        <v>329</v>
      </c>
      <c r="AH16">
        <v>2011</v>
      </c>
      <c r="AI16" t="s">
        <v>126</v>
      </c>
      <c r="AJ16" t="s">
        <v>330</v>
      </c>
      <c r="AK16" t="s">
        <v>169</v>
      </c>
      <c r="AL16" t="s">
        <v>169</v>
      </c>
      <c r="AM16" t="s">
        <v>150</v>
      </c>
      <c r="AN16" t="s">
        <v>162</v>
      </c>
      <c r="AO16" t="s">
        <v>169</v>
      </c>
      <c r="AP16" t="s">
        <v>331</v>
      </c>
      <c r="AQ16" t="s">
        <v>302</v>
      </c>
      <c r="AR16" t="s">
        <v>226</v>
      </c>
      <c r="AS16" t="s">
        <v>332</v>
      </c>
      <c r="AT16" t="s">
        <v>333</v>
      </c>
      <c r="AU16" t="s">
        <v>334</v>
      </c>
      <c r="AV16" t="s">
        <v>157</v>
      </c>
      <c r="AW16" t="s">
        <v>335</v>
      </c>
      <c r="AX16" t="s">
        <v>123</v>
      </c>
      <c r="CR16" t="s">
        <v>123</v>
      </c>
      <c r="DB16" t="s">
        <v>123</v>
      </c>
      <c r="DL16" t="s">
        <v>123</v>
      </c>
      <c r="EO16" t="s">
        <v>123</v>
      </c>
      <c r="FO16" t="s">
        <v>123</v>
      </c>
      <c r="FP16" t="s">
        <v>132</v>
      </c>
      <c r="GW16" t="s">
        <v>336</v>
      </c>
      <c r="GX16" t="s">
        <v>337</v>
      </c>
      <c r="GY16" t="s">
        <v>338</v>
      </c>
      <c r="GZ16" t="s">
        <v>186</v>
      </c>
      <c r="HA16">
        <v>1987</v>
      </c>
      <c r="HB16" t="s">
        <v>246</v>
      </c>
      <c r="HD16" t="s">
        <v>339</v>
      </c>
      <c r="HE16" t="s">
        <v>340</v>
      </c>
      <c r="HG16">
        <f>SUBTOTAL(3,O16:HF16)</f>
        <v>35</v>
      </c>
    </row>
    <row r="17" spans="1:215" x14ac:dyDescent="0.45">
      <c r="A17">
        <f>IFERROR(VLOOKUP(BadanieDane[[#This Row],[Rozpoczęto wypełnianie]],Ended[],2,0),"BRAK")</f>
        <v>13</v>
      </c>
      <c r="B17">
        <v>13</v>
      </c>
      <c r="C17">
        <v>14</v>
      </c>
      <c r="D17" t="s">
        <v>341</v>
      </c>
      <c r="E17" t="s">
        <v>118</v>
      </c>
      <c r="J17" t="s">
        <v>119</v>
      </c>
      <c r="K17" t="s">
        <v>342</v>
      </c>
      <c r="L17" t="s">
        <v>343</v>
      </c>
      <c r="M17">
        <v>11</v>
      </c>
      <c r="N17">
        <v>0</v>
      </c>
      <c r="O17" t="s">
        <v>344</v>
      </c>
      <c r="HG17">
        <f>SUBTOTAL(3,O17:HF17)</f>
        <v>1</v>
      </c>
    </row>
    <row r="18" spans="1:215" x14ac:dyDescent="0.45">
      <c r="A18">
        <f>IFERROR(VLOOKUP(BadanieDane[[#This Row],[Rozpoczęto wypełnianie]],Ended[],2,0),"BRAK")</f>
        <v>14</v>
      </c>
      <c r="B18">
        <v>14</v>
      </c>
      <c r="C18">
        <v>15</v>
      </c>
      <c r="D18" t="s">
        <v>341</v>
      </c>
      <c r="E18" t="s">
        <v>118</v>
      </c>
      <c r="J18" t="s">
        <v>119</v>
      </c>
      <c r="K18" t="s">
        <v>345</v>
      </c>
      <c r="L18" t="s">
        <v>346</v>
      </c>
      <c r="M18">
        <v>7</v>
      </c>
      <c r="N18">
        <v>0</v>
      </c>
      <c r="O18" t="s">
        <v>344</v>
      </c>
      <c r="HG18">
        <f>SUBTOTAL(3,O18:HF18)</f>
        <v>1</v>
      </c>
    </row>
    <row r="19" spans="1:215" hidden="1" x14ac:dyDescent="0.45">
      <c r="A19">
        <f>IFERROR(VLOOKUP(BadanieDane[[#This Row],[Rozpoczęto wypełnianie]],Ended[],2,0),"BRAK")</f>
        <v>15</v>
      </c>
      <c r="B19">
        <v>15</v>
      </c>
      <c r="C19">
        <v>16</v>
      </c>
      <c r="D19" t="s">
        <v>347</v>
      </c>
      <c r="E19" t="s">
        <v>118</v>
      </c>
      <c r="J19" t="s">
        <v>119</v>
      </c>
      <c r="K19" t="s">
        <v>348</v>
      </c>
      <c r="L19" t="s">
        <v>349</v>
      </c>
      <c r="M19">
        <v>781</v>
      </c>
      <c r="N19">
        <v>0</v>
      </c>
      <c r="O19" t="s">
        <v>122</v>
      </c>
      <c r="P19" t="s">
        <v>123</v>
      </c>
      <c r="AF19" t="s">
        <v>124</v>
      </c>
      <c r="AG19" t="s">
        <v>191</v>
      </c>
      <c r="AH19">
        <v>2010</v>
      </c>
      <c r="AI19" t="s">
        <v>126</v>
      </c>
      <c r="AJ19" t="s">
        <v>127</v>
      </c>
      <c r="AK19" t="s">
        <v>150</v>
      </c>
      <c r="AL19" t="s">
        <v>128</v>
      </c>
      <c r="AM19" t="s">
        <v>151</v>
      </c>
      <c r="AN19" t="s">
        <v>162</v>
      </c>
      <c r="AO19" t="s">
        <v>162</v>
      </c>
      <c r="AP19" t="s">
        <v>350</v>
      </c>
      <c r="AQ19" t="s">
        <v>302</v>
      </c>
      <c r="AR19" t="s">
        <v>302</v>
      </c>
      <c r="AS19" t="s">
        <v>351</v>
      </c>
      <c r="AT19" t="s">
        <v>352</v>
      </c>
      <c r="AU19" t="s">
        <v>353</v>
      </c>
      <c r="AV19" t="s">
        <v>157</v>
      </c>
      <c r="AX19" t="s">
        <v>123</v>
      </c>
      <c r="AY19" t="s">
        <v>132</v>
      </c>
      <c r="CR19" t="s">
        <v>123</v>
      </c>
      <c r="DB19" t="s">
        <v>123</v>
      </c>
      <c r="DL19" t="s">
        <v>123</v>
      </c>
      <c r="EO19" t="s">
        <v>123</v>
      </c>
      <c r="EQ19" t="s">
        <v>132</v>
      </c>
      <c r="FO19" t="s">
        <v>123</v>
      </c>
      <c r="FP19" t="s">
        <v>132</v>
      </c>
      <c r="GW19" t="s">
        <v>354</v>
      </c>
      <c r="GX19" t="s">
        <v>355</v>
      </c>
      <c r="GY19" t="s">
        <v>356</v>
      </c>
      <c r="GZ19" t="s">
        <v>140</v>
      </c>
      <c r="HA19">
        <v>1986</v>
      </c>
      <c r="HB19" t="s">
        <v>141</v>
      </c>
      <c r="HD19" t="s">
        <v>357</v>
      </c>
      <c r="HG19">
        <f>SUBTOTAL(3,O19:HF19)</f>
        <v>0</v>
      </c>
    </row>
    <row r="20" spans="1:215" hidden="1" x14ac:dyDescent="0.45">
      <c r="A20">
        <f>IFERROR(VLOOKUP(BadanieDane[[#This Row],[Rozpoczęto wypełnianie]],Ended[],2,0),"BRAK")</f>
        <v>16</v>
      </c>
      <c r="B20">
        <v>16</v>
      </c>
      <c r="C20">
        <v>17</v>
      </c>
      <c r="D20" t="s">
        <v>358</v>
      </c>
      <c r="E20" t="s">
        <v>118</v>
      </c>
      <c r="F20" t="s">
        <v>359</v>
      </c>
      <c r="J20" t="s">
        <v>119</v>
      </c>
      <c r="K20" t="s">
        <v>360</v>
      </c>
      <c r="L20" t="s">
        <v>361</v>
      </c>
      <c r="M20">
        <v>1534</v>
      </c>
      <c r="N20">
        <v>0</v>
      </c>
      <c r="O20" t="s">
        <v>122</v>
      </c>
      <c r="P20" t="s">
        <v>123</v>
      </c>
      <c r="AF20" t="s">
        <v>124</v>
      </c>
      <c r="AG20" t="s">
        <v>223</v>
      </c>
      <c r="AH20">
        <v>2011</v>
      </c>
      <c r="AI20" t="s">
        <v>148</v>
      </c>
      <c r="AJ20" t="s">
        <v>362</v>
      </c>
      <c r="AK20" t="s">
        <v>151</v>
      </c>
      <c r="AL20" t="s">
        <v>236</v>
      </c>
      <c r="AM20" t="s">
        <v>129</v>
      </c>
      <c r="AN20" t="s">
        <v>129</v>
      </c>
      <c r="AO20" t="s">
        <v>129</v>
      </c>
      <c r="AP20">
        <v>4</v>
      </c>
      <c r="AQ20" t="s">
        <v>131</v>
      </c>
      <c r="AR20" t="s">
        <v>131</v>
      </c>
      <c r="AS20" t="s">
        <v>363</v>
      </c>
      <c r="AT20" t="s">
        <v>364</v>
      </c>
      <c r="AU20" t="s">
        <v>365</v>
      </c>
      <c r="AV20" t="s">
        <v>157</v>
      </c>
      <c r="AX20" t="s">
        <v>123</v>
      </c>
      <c r="CR20" t="s">
        <v>123</v>
      </c>
      <c r="DB20" t="s">
        <v>123</v>
      </c>
      <c r="DL20" t="s">
        <v>123</v>
      </c>
      <c r="EO20" t="s">
        <v>123</v>
      </c>
      <c r="FO20" t="s">
        <v>123</v>
      </c>
      <c r="FP20" t="s">
        <v>132</v>
      </c>
      <c r="GW20" t="s">
        <v>366</v>
      </c>
      <c r="GX20" t="s">
        <v>367</v>
      </c>
      <c r="GY20" t="s">
        <v>368</v>
      </c>
      <c r="GZ20" t="s">
        <v>140</v>
      </c>
      <c r="HA20">
        <v>1987</v>
      </c>
      <c r="HB20" t="s">
        <v>141</v>
      </c>
      <c r="HD20" t="s">
        <v>369</v>
      </c>
      <c r="HG20">
        <f>SUBTOTAL(3,O20:HF20)</f>
        <v>0</v>
      </c>
    </row>
    <row r="21" spans="1:215" x14ac:dyDescent="0.45">
      <c r="A21">
        <f>IFERROR(VLOOKUP(BadanieDane[[#This Row],[Rozpoczęto wypełnianie]],Ended[],2,0),"BRAK")</f>
        <v>17</v>
      </c>
      <c r="B21">
        <v>17</v>
      </c>
      <c r="C21">
        <v>20</v>
      </c>
      <c r="D21" t="s">
        <v>374</v>
      </c>
      <c r="E21" t="s">
        <v>118</v>
      </c>
      <c r="F21" t="s">
        <v>375</v>
      </c>
      <c r="J21" t="s">
        <v>119</v>
      </c>
      <c r="K21" t="s">
        <v>376</v>
      </c>
      <c r="L21" t="s">
        <v>377</v>
      </c>
      <c r="M21">
        <v>14</v>
      </c>
      <c r="N21">
        <v>0</v>
      </c>
      <c r="O21" t="s">
        <v>344</v>
      </c>
      <c r="HG21">
        <f>SUBTOTAL(3,O21:HF21)</f>
        <v>1</v>
      </c>
    </row>
    <row r="22" spans="1:215" x14ac:dyDescent="0.45">
      <c r="A22">
        <f>IFERROR(VLOOKUP(BadanieDane[[#This Row],[Rozpoczęto wypełnianie]],Ended[],2,0),"BRAK")</f>
        <v>18</v>
      </c>
      <c r="B22">
        <v>18</v>
      </c>
      <c r="C22">
        <v>21</v>
      </c>
      <c r="D22" t="s">
        <v>378</v>
      </c>
      <c r="E22" t="s">
        <v>118</v>
      </c>
      <c r="J22" t="s">
        <v>119</v>
      </c>
      <c r="K22" t="s">
        <v>379</v>
      </c>
      <c r="L22" t="s">
        <v>380</v>
      </c>
      <c r="M22">
        <v>5438</v>
      </c>
      <c r="N22">
        <v>0</v>
      </c>
      <c r="O22" t="s">
        <v>122</v>
      </c>
      <c r="P22" t="s">
        <v>123</v>
      </c>
      <c r="AF22" t="s">
        <v>124</v>
      </c>
      <c r="AG22" t="s">
        <v>381</v>
      </c>
      <c r="AH22">
        <v>1985</v>
      </c>
      <c r="AI22" t="s">
        <v>148</v>
      </c>
      <c r="AJ22" t="s">
        <v>382</v>
      </c>
      <c r="AK22" t="s">
        <v>169</v>
      </c>
      <c r="AL22" t="s">
        <v>169</v>
      </c>
      <c r="AM22" t="s">
        <v>128</v>
      </c>
      <c r="AN22" t="s">
        <v>236</v>
      </c>
      <c r="AO22" t="s">
        <v>236</v>
      </c>
      <c r="AP22" t="s">
        <v>383</v>
      </c>
      <c r="AQ22" t="s">
        <v>152</v>
      </c>
      <c r="AR22" t="s">
        <v>152</v>
      </c>
      <c r="AS22" t="s">
        <v>384</v>
      </c>
      <c r="AT22" t="s">
        <v>385</v>
      </c>
      <c r="AU22" t="s">
        <v>386</v>
      </c>
      <c r="AV22" t="s">
        <v>172</v>
      </c>
      <c r="AX22" t="s">
        <v>123</v>
      </c>
      <c r="AY22" t="s">
        <v>132</v>
      </c>
      <c r="CR22" t="s">
        <v>387</v>
      </c>
      <c r="CS22" t="s">
        <v>388</v>
      </c>
      <c r="CT22" t="s">
        <v>389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169</v>
      </c>
      <c r="DA22" t="s">
        <v>390</v>
      </c>
      <c r="DB22" t="s">
        <v>214</v>
      </c>
      <c r="DC22" t="s">
        <v>391</v>
      </c>
      <c r="DD22" t="s">
        <v>392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169</v>
      </c>
      <c r="DK22" t="s">
        <v>393</v>
      </c>
      <c r="DL22" t="s">
        <v>174</v>
      </c>
      <c r="DM22" t="s">
        <v>394</v>
      </c>
      <c r="DQ22" t="s">
        <v>391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 t="s">
        <v>169</v>
      </c>
      <c r="DY22">
        <v>20</v>
      </c>
      <c r="DZ22">
        <v>20</v>
      </c>
      <c r="EA22">
        <v>0</v>
      </c>
      <c r="EB22">
        <v>15</v>
      </c>
      <c r="EC22">
        <v>30</v>
      </c>
      <c r="ED22">
        <v>0</v>
      </c>
      <c r="EE22">
        <v>15</v>
      </c>
      <c r="EG22">
        <v>30</v>
      </c>
      <c r="EH22">
        <v>20</v>
      </c>
      <c r="EI22">
        <v>0</v>
      </c>
      <c r="EJ22">
        <v>10</v>
      </c>
      <c r="EK22">
        <v>25</v>
      </c>
      <c r="EL22">
        <v>0</v>
      </c>
      <c r="EM22">
        <v>15</v>
      </c>
      <c r="EO22" t="s">
        <v>123</v>
      </c>
      <c r="EP22" t="s">
        <v>178</v>
      </c>
      <c r="EQ22" t="s">
        <v>132</v>
      </c>
      <c r="FO22" t="s">
        <v>123</v>
      </c>
      <c r="FP22" t="s">
        <v>132</v>
      </c>
      <c r="FR22" t="s">
        <v>132</v>
      </c>
      <c r="GW22" t="s">
        <v>395</v>
      </c>
      <c r="GX22" t="s">
        <v>396</v>
      </c>
      <c r="GY22" t="s">
        <v>397</v>
      </c>
      <c r="GZ22" t="s">
        <v>186</v>
      </c>
      <c r="HA22">
        <v>1960</v>
      </c>
      <c r="HB22" t="s">
        <v>398</v>
      </c>
      <c r="HG22">
        <f>SUBTOTAL(3,O22:HF22)</f>
        <v>77</v>
      </c>
    </row>
    <row r="23" spans="1:215" hidden="1" x14ac:dyDescent="0.45">
      <c r="A23">
        <f>IFERROR(VLOOKUP(BadanieDane[[#This Row],[Rozpoczęto wypełnianie]],Ended[],2,0),"BRAK")</f>
        <v>19</v>
      </c>
      <c r="B23">
        <v>19</v>
      </c>
      <c r="C23">
        <v>22</v>
      </c>
      <c r="D23" t="s">
        <v>399</v>
      </c>
      <c r="E23" t="s">
        <v>118</v>
      </c>
      <c r="F23" t="s">
        <v>400</v>
      </c>
      <c r="J23" t="s">
        <v>119</v>
      </c>
      <c r="K23" t="s">
        <v>401</v>
      </c>
      <c r="L23" t="s">
        <v>402</v>
      </c>
      <c r="M23">
        <v>1075</v>
      </c>
      <c r="N23">
        <v>0</v>
      </c>
      <c r="O23" t="s">
        <v>122</v>
      </c>
      <c r="P23" t="s">
        <v>123</v>
      </c>
      <c r="AF23" t="s">
        <v>124</v>
      </c>
      <c r="AG23" t="s">
        <v>403</v>
      </c>
      <c r="AH23">
        <v>2010</v>
      </c>
      <c r="AI23" t="s">
        <v>148</v>
      </c>
      <c r="AJ23" t="s">
        <v>404</v>
      </c>
      <c r="AK23" t="s">
        <v>151</v>
      </c>
      <c r="AL23" t="s">
        <v>150</v>
      </c>
      <c r="AM23" t="s">
        <v>162</v>
      </c>
      <c r="AN23" t="s">
        <v>150</v>
      </c>
      <c r="AO23" t="s">
        <v>150</v>
      </c>
      <c r="AP23" t="s">
        <v>405</v>
      </c>
      <c r="AQ23" t="s">
        <v>131</v>
      </c>
      <c r="AR23" t="s">
        <v>302</v>
      </c>
      <c r="AS23" t="s">
        <v>406</v>
      </c>
      <c r="AT23" t="s">
        <v>407</v>
      </c>
      <c r="AU23" t="s">
        <v>408</v>
      </c>
      <c r="AV23" t="s">
        <v>230</v>
      </c>
      <c r="AX23" t="s">
        <v>123</v>
      </c>
      <c r="AY23" t="s">
        <v>132</v>
      </c>
      <c r="CR23" t="s">
        <v>123</v>
      </c>
      <c r="DB23" t="s">
        <v>123</v>
      </c>
      <c r="DL23" t="s">
        <v>123</v>
      </c>
      <c r="EO23" t="s">
        <v>123</v>
      </c>
      <c r="EP23" t="s">
        <v>180</v>
      </c>
      <c r="EQ23" t="s">
        <v>132</v>
      </c>
      <c r="FO23" t="s">
        <v>123</v>
      </c>
      <c r="FP23" t="s">
        <v>132</v>
      </c>
      <c r="FR23" t="s">
        <v>132</v>
      </c>
      <c r="GW23" t="s">
        <v>409</v>
      </c>
      <c r="GX23" t="s">
        <v>410</v>
      </c>
      <c r="GY23" t="s">
        <v>411</v>
      </c>
      <c r="GZ23" t="s">
        <v>140</v>
      </c>
      <c r="HA23">
        <v>1985</v>
      </c>
      <c r="HB23" t="s">
        <v>398</v>
      </c>
      <c r="HD23" t="s">
        <v>412</v>
      </c>
      <c r="HG23">
        <f>SUBTOTAL(3,O23:HF23)</f>
        <v>0</v>
      </c>
    </row>
    <row r="24" spans="1:215" hidden="1" x14ac:dyDescent="0.45">
      <c r="A24">
        <f>IFERROR(VLOOKUP(BadanieDane[[#This Row],[Rozpoczęto wypełnianie]],Ended[],2,0),"BRAK")</f>
        <v>20</v>
      </c>
      <c r="B24">
        <v>20</v>
      </c>
      <c r="C24">
        <v>26</v>
      </c>
      <c r="D24" t="s">
        <v>425</v>
      </c>
      <c r="E24" t="s">
        <v>118</v>
      </c>
      <c r="J24" t="s">
        <v>119</v>
      </c>
      <c r="K24" t="s">
        <v>426</v>
      </c>
      <c r="L24" t="s">
        <v>427</v>
      </c>
      <c r="M24">
        <v>1039</v>
      </c>
      <c r="N24">
        <v>0</v>
      </c>
      <c r="O24" t="s">
        <v>122</v>
      </c>
      <c r="P24" t="s">
        <v>123</v>
      </c>
      <c r="AF24" t="s">
        <v>124</v>
      </c>
      <c r="AG24" t="s">
        <v>428</v>
      </c>
      <c r="AH24">
        <v>2011</v>
      </c>
      <c r="AI24" t="s">
        <v>148</v>
      </c>
      <c r="AJ24" t="s">
        <v>429</v>
      </c>
      <c r="AK24" t="s">
        <v>162</v>
      </c>
      <c r="AL24" t="s">
        <v>162</v>
      </c>
      <c r="AM24" t="s">
        <v>128</v>
      </c>
      <c r="AN24" t="s">
        <v>128</v>
      </c>
      <c r="AO24" t="s">
        <v>128</v>
      </c>
      <c r="AP24">
        <v>2</v>
      </c>
      <c r="AQ24" t="s">
        <v>131</v>
      </c>
      <c r="AR24" t="s">
        <v>302</v>
      </c>
      <c r="AS24" t="s">
        <v>430</v>
      </c>
      <c r="AT24" t="s">
        <v>431</v>
      </c>
      <c r="AU24" t="s">
        <v>432</v>
      </c>
      <c r="AV24" t="s">
        <v>157</v>
      </c>
      <c r="AX24" t="s">
        <v>123</v>
      </c>
      <c r="AY24" t="s">
        <v>132</v>
      </c>
      <c r="CR24" t="s">
        <v>123</v>
      </c>
      <c r="DB24" t="s">
        <v>123</v>
      </c>
      <c r="DL24" t="s">
        <v>123</v>
      </c>
      <c r="EO24" t="s">
        <v>123</v>
      </c>
      <c r="EP24" t="s">
        <v>180</v>
      </c>
      <c r="EQ24" t="s">
        <v>132</v>
      </c>
      <c r="FO24" t="s">
        <v>123</v>
      </c>
      <c r="FP24" t="s">
        <v>132</v>
      </c>
      <c r="FR24" t="s">
        <v>132</v>
      </c>
      <c r="GW24" t="s">
        <v>433</v>
      </c>
      <c r="GX24" t="s">
        <v>434</v>
      </c>
      <c r="GY24" t="s">
        <v>435</v>
      </c>
      <c r="GZ24" t="s">
        <v>140</v>
      </c>
      <c r="HA24">
        <v>1987</v>
      </c>
      <c r="HB24" t="s">
        <v>141</v>
      </c>
      <c r="HG24">
        <f>SUBTOTAL(3,O24:HF24)</f>
        <v>0</v>
      </c>
    </row>
    <row r="25" spans="1:215" hidden="1" x14ac:dyDescent="0.45">
      <c r="A25">
        <f>IFERROR(VLOOKUP(BadanieDane[[#This Row],[Rozpoczęto wypełnianie]],Ended[],2,0),"BRAK")</f>
        <v>21</v>
      </c>
      <c r="B25">
        <v>21</v>
      </c>
      <c r="C25">
        <v>30</v>
      </c>
      <c r="D25" t="s">
        <v>442</v>
      </c>
      <c r="E25" t="s">
        <v>118</v>
      </c>
      <c r="J25" t="s">
        <v>119</v>
      </c>
      <c r="K25" t="s">
        <v>443</v>
      </c>
      <c r="L25" t="s">
        <v>444</v>
      </c>
      <c r="M25">
        <v>6812</v>
      </c>
      <c r="N25">
        <v>0</v>
      </c>
      <c r="O25" t="s">
        <v>122</v>
      </c>
      <c r="P25" t="s">
        <v>123</v>
      </c>
      <c r="AF25" t="s">
        <v>124</v>
      </c>
      <c r="AG25" t="s">
        <v>445</v>
      </c>
      <c r="AH25">
        <v>2019</v>
      </c>
      <c r="AI25" t="s">
        <v>148</v>
      </c>
      <c r="AJ25" t="s">
        <v>446</v>
      </c>
      <c r="AK25" t="s">
        <v>150</v>
      </c>
      <c r="AL25" t="s">
        <v>150</v>
      </c>
      <c r="AM25" t="s">
        <v>169</v>
      </c>
      <c r="AN25" t="s">
        <v>169</v>
      </c>
      <c r="AO25" t="s">
        <v>132</v>
      </c>
      <c r="AP25" t="s">
        <v>237</v>
      </c>
      <c r="AQ25" t="s">
        <v>226</v>
      </c>
      <c r="AR25" t="s">
        <v>132</v>
      </c>
      <c r="AS25" t="s">
        <v>447</v>
      </c>
      <c r="AT25" t="s">
        <v>448</v>
      </c>
      <c r="AU25" t="s">
        <v>449</v>
      </c>
      <c r="AV25" t="s">
        <v>157</v>
      </c>
      <c r="AX25" t="s">
        <v>123</v>
      </c>
      <c r="AY25" t="s">
        <v>132</v>
      </c>
      <c r="CR25" t="s">
        <v>387</v>
      </c>
      <c r="CS25" t="s">
        <v>445</v>
      </c>
      <c r="CT25" t="s">
        <v>450</v>
      </c>
      <c r="CU25" t="s">
        <v>169</v>
      </c>
      <c r="CV25" t="s">
        <v>169</v>
      </c>
      <c r="CW25" t="s">
        <v>169</v>
      </c>
      <c r="CX25" t="s">
        <v>150</v>
      </c>
      <c r="CY25" t="s">
        <v>150</v>
      </c>
      <c r="CZ25" t="s">
        <v>150</v>
      </c>
      <c r="DA25" t="s">
        <v>451</v>
      </c>
      <c r="DB25" t="s">
        <v>123</v>
      </c>
      <c r="DL25" t="s">
        <v>123</v>
      </c>
      <c r="EO25" t="s">
        <v>123</v>
      </c>
      <c r="EP25" t="s">
        <v>180</v>
      </c>
      <c r="EQ25" t="s">
        <v>132</v>
      </c>
      <c r="FO25" t="s">
        <v>123</v>
      </c>
      <c r="FP25" t="s">
        <v>132</v>
      </c>
      <c r="FR25" t="s">
        <v>132</v>
      </c>
      <c r="GW25" t="s">
        <v>452</v>
      </c>
      <c r="GX25" t="s">
        <v>453</v>
      </c>
      <c r="GY25" t="s">
        <v>454</v>
      </c>
      <c r="GZ25" t="s">
        <v>140</v>
      </c>
      <c r="HA25">
        <v>1994</v>
      </c>
      <c r="HB25" t="s">
        <v>220</v>
      </c>
      <c r="HD25" t="s">
        <v>455</v>
      </c>
      <c r="HE25" t="s">
        <v>456</v>
      </c>
      <c r="HG25">
        <f>SUBTOTAL(3,O25:HF25)</f>
        <v>0</v>
      </c>
    </row>
    <row r="26" spans="1:215" hidden="1" x14ac:dyDescent="0.45">
      <c r="A26">
        <f>IFERROR(VLOOKUP(BadanieDane[[#This Row],[Rozpoczęto wypełnianie]],Ended[],2,0),"BRAK")</f>
        <v>22</v>
      </c>
      <c r="B26">
        <v>22</v>
      </c>
      <c r="C26">
        <v>32</v>
      </c>
      <c r="D26" t="s">
        <v>458</v>
      </c>
      <c r="E26" t="s">
        <v>118</v>
      </c>
      <c r="F26" t="s">
        <v>359</v>
      </c>
      <c r="J26" t="s">
        <v>119</v>
      </c>
      <c r="K26" t="s">
        <v>459</v>
      </c>
      <c r="L26" t="s">
        <v>460</v>
      </c>
      <c r="M26">
        <v>490</v>
      </c>
      <c r="N26">
        <v>0</v>
      </c>
      <c r="O26" t="s">
        <v>122</v>
      </c>
      <c r="P26" t="s">
        <v>416</v>
      </c>
      <c r="Q26" t="s">
        <v>445</v>
      </c>
      <c r="R26" t="s">
        <v>148</v>
      </c>
      <c r="S26" t="s">
        <v>461</v>
      </c>
      <c r="T26" t="s">
        <v>169</v>
      </c>
      <c r="U26" t="s">
        <v>169</v>
      </c>
      <c r="V26" t="s">
        <v>169</v>
      </c>
      <c r="W26" t="s">
        <v>462</v>
      </c>
      <c r="X26" t="s">
        <v>302</v>
      </c>
      <c r="Y26" t="s">
        <v>302</v>
      </c>
      <c r="Z26" t="s">
        <v>463</v>
      </c>
      <c r="AA26" t="s">
        <v>464</v>
      </c>
      <c r="AB26" t="s">
        <v>465</v>
      </c>
      <c r="AC26" t="s">
        <v>157</v>
      </c>
      <c r="AD26" t="s">
        <v>466</v>
      </c>
      <c r="AE26" t="s">
        <v>467</v>
      </c>
      <c r="AF26" t="s">
        <v>123</v>
      </c>
      <c r="AX26" t="s">
        <v>123</v>
      </c>
      <c r="AY26" t="s">
        <v>132</v>
      </c>
      <c r="CR26" t="s">
        <v>123</v>
      </c>
      <c r="DB26" t="s">
        <v>123</v>
      </c>
      <c r="DL26" t="s">
        <v>123</v>
      </c>
      <c r="EO26" t="s">
        <v>123</v>
      </c>
      <c r="EP26" t="s">
        <v>180</v>
      </c>
      <c r="EQ26" t="s">
        <v>132</v>
      </c>
      <c r="FO26" t="s">
        <v>123</v>
      </c>
      <c r="FP26" t="s">
        <v>132</v>
      </c>
      <c r="FR26" t="s">
        <v>132</v>
      </c>
      <c r="GW26" t="s">
        <v>468</v>
      </c>
      <c r="GX26" t="s">
        <v>469</v>
      </c>
      <c r="GY26" t="s">
        <v>142</v>
      </c>
      <c r="GZ26" t="s">
        <v>140</v>
      </c>
      <c r="HA26">
        <v>1996</v>
      </c>
      <c r="HB26" t="s">
        <v>141</v>
      </c>
      <c r="HD26" t="s">
        <v>470</v>
      </c>
      <c r="HE26" t="s">
        <v>471</v>
      </c>
      <c r="HG26">
        <f>SUBTOTAL(3,O26:HF26)</f>
        <v>0</v>
      </c>
    </row>
    <row r="27" spans="1:215" hidden="1" x14ac:dyDescent="0.45">
      <c r="A27">
        <f>IFERROR(VLOOKUP(BadanieDane[[#This Row],[Rozpoczęto wypełnianie]],Ended[],2,0),"BRAK")</f>
        <v>23</v>
      </c>
      <c r="B27">
        <v>23</v>
      </c>
      <c r="C27">
        <v>33</v>
      </c>
      <c r="D27" t="s">
        <v>472</v>
      </c>
      <c r="E27" t="s">
        <v>118</v>
      </c>
      <c r="F27" t="s">
        <v>375</v>
      </c>
      <c r="J27" t="s">
        <v>119</v>
      </c>
      <c r="K27" t="s">
        <v>473</v>
      </c>
      <c r="L27" t="s">
        <v>474</v>
      </c>
      <c r="M27">
        <v>2507</v>
      </c>
      <c r="N27">
        <v>0</v>
      </c>
      <c r="O27" t="s">
        <v>122</v>
      </c>
      <c r="P27" t="s">
        <v>416</v>
      </c>
      <c r="Q27" t="s">
        <v>445</v>
      </c>
      <c r="R27" t="s">
        <v>148</v>
      </c>
      <c r="S27" t="s">
        <v>475</v>
      </c>
      <c r="T27" t="s">
        <v>169</v>
      </c>
      <c r="U27" t="s">
        <v>169</v>
      </c>
      <c r="V27" t="s">
        <v>151</v>
      </c>
      <c r="W27" t="s">
        <v>476</v>
      </c>
      <c r="X27" t="s">
        <v>302</v>
      </c>
      <c r="Y27" t="s">
        <v>302</v>
      </c>
      <c r="AA27" t="s">
        <v>477</v>
      </c>
      <c r="AB27" t="s">
        <v>478</v>
      </c>
      <c r="AC27" t="s">
        <v>157</v>
      </c>
      <c r="AE27" t="s">
        <v>479</v>
      </c>
      <c r="AF27" t="s">
        <v>123</v>
      </c>
      <c r="AX27" t="s">
        <v>123</v>
      </c>
      <c r="AY27" t="s">
        <v>132</v>
      </c>
      <c r="CR27" t="s">
        <v>123</v>
      </c>
      <c r="DB27" t="s">
        <v>123</v>
      </c>
      <c r="DL27" t="s">
        <v>123</v>
      </c>
      <c r="EO27" t="s">
        <v>123</v>
      </c>
      <c r="FO27" t="s">
        <v>123</v>
      </c>
      <c r="FP27" t="s">
        <v>132</v>
      </c>
      <c r="GW27" t="s">
        <v>480</v>
      </c>
      <c r="GX27" t="s">
        <v>481</v>
      </c>
      <c r="GY27" t="s">
        <v>482</v>
      </c>
      <c r="GZ27" t="s">
        <v>140</v>
      </c>
      <c r="HA27">
        <v>1996</v>
      </c>
      <c r="HB27" t="s">
        <v>483</v>
      </c>
      <c r="HG27">
        <f>SUBTOTAL(3,O27:HF27)</f>
        <v>0</v>
      </c>
    </row>
    <row r="28" spans="1:215" x14ac:dyDescent="0.45">
      <c r="A28">
        <f>IFERROR(VLOOKUP(BadanieDane[[#This Row],[Rozpoczęto wypełnianie]],Ended[],2,0),"BRAK")</f>
        <v>24</v>
      </c>
      <c r="B28">
        <v>24</v>
      </c>
      <c r="C28">
        <v>34</v>
      </c>
      <c r="D28" t="s">
        <v>484</v>
      </c>
      <c r="E28" t="s">
        <v>118</v>
      </c>
      <c r="F28" t="s">
        <v>359</v>
      </c>
      <c r="J28" t="s">
        <v>119</v>
      </c>
      <c r="K28" t="s">
        <v>485</v>
      </c>
      <c r="L28" t="s">
        <v>486</v>
      </c>
      <c r="M28">
        <v>709</v>
      </c>
      <c r="N28">
        <v>0</v>
      </c>
      <c r="O28" t="s">
        <v>122</v>
      </c>
      <c r="P28" t="s">
        <v>123</v>
      </c>
      <c r="AF28" t="s">
        <v>124</v>
      </c>
      <c r="AG28" t="s">
        <v>445</v>
      </c>
      <c r="AH28">
        <v>2018</v>
      </c>
      <c r="AI28" t="s">
        <v>148</v>
      </c>
      <c r="AJ28" t="s">
        <v>487</v>
      </c>
      <c r="AK28" t="s">
        <v>162</v>
      </c>
      <c r="AL28" t="s">
        <v>162</v>
      </c>
      <c r="AM28" t="s">
        <v>151</v>
      </c>
      <c r="AN28" t="s">
        <v>129</v>
      </c>
      <c r="AO28" t="s">
        <v>151</v>
      </c>
      <c r="AP28">
        <v>2</v>
      </c>
      <c r="AQ28" t="s">
        <v>131</v>
      </c>
      <c r="AR28" t="s">
        <v>153</v>
      </c>
      <c r="AS28" t="s">
        <v>488</v>
      </c>
      <c r="AT28" t="s">
        <v>489</v>
      </c>
      <c r="AU28" t="s">
        <v>490</v>
      </c>
      <c r="AV28" t="s">
        <v>157</v>
      </c>
      <c r="AX28" t="s">
        <v>123</v>
      </c>
      <c r="CR28" t="s">
        <v>123</v>
      </c>
      <c r="DB28" t="s">
        <v>123</v>
      </c>
      <c r="DL28" t="s">
        <v>123</v>
      </c>
      <c r="EO28" t="s">
        <v>123</v>
      </c>
      <c r="EP28" t="s">
        <v>180</v>
      </c>
      <c r="FO28" t="s">
        <v>123</v>
      </c>
      <c r="FP28" t="s">
        <v>132</v>
      </c>
      <c r="FR28" t="s">
        <v>132</v>
      </c>
      <c r="GW28" t="s">
        <v>491</v>
      </c>
      <c r="GX28" t="s">
        <v>492</v>
      </c>
      <c r="GY28" t="s">
        <v>493</v>
      </c>
      <c r="GZ28" t="s">
        <v>186</v>
      </c>
      <c r="HA28">
        <v>1994</v>
      </c>
      <c r="HB28" t="s">
        <v>483</v>
      </c>
      <c r="HD28" t="s">
        <v>494</v>
      </c>
      <c r="HE28" t="s">
        <v>495</v>
      </c>
      <c r="HG28">
        <f>SUBTOTAL(3,O28:HF28)</f>
        <v>36</v>
      </c>
    </row>
    <row r="29" spans="1:215" hidden="1" x14ac:dyDescent="0.45">
      <c r="A29">
        <f>IFERROR(VLOOKUP(BadanieDane[[#This Row],[Rozpoczęto wypełnianie]],Ended[],2,0),"BRAK")</f>
        <v>25</v>
      </c>
      <c r="B29">
        <v>25</v>
      </c>
      <c r="C29">
        <v>37</v>
      </c>
      <c r="D29" t="s">
        <v>500</v>
      </c>
      <c r="E29" t="s">
        <v>118</v>
      </c>
      <c r="F29" t="s">
        <v>375</v>
      </c>
      <c r="J29" t="s">
        <v>119</v>
      </c>
      <c r="K29" t="s">
        <v>499</v>
      </c>
      <c r="L29" t="s">
        <v>501</v>
      </c>
      <c r="M29">
        <v>394</v>
      </c>
      <c r="N29">
        <v>0</v>
      </c>
      <c r="O29" t="s">
        <v>122</v>
      </c>
      <c r="P29" t="s">
        <v>123</v>
      </c>
      <c r="AF29" t="s">
        <v>124</v>
      </c>
      <c r="AG29" t="s">
        <v>445</v>
      </c>
      <c r="AH29">
        <v>2019</v>
      </c>
      <c r="AI29" t="s">
        <v>148</v>
      </c>
      <c r="AJ29" t="s">
        <v>502</v>
      </c>
      <c r="AK29" t="s">
        <v>162</v>
      </c>
      <c r="AL29" t="s">
        <v>162</v>
      </c>
      <c r="AM29" t="s">
        <v>162</v>
      </c>
      <c r="AN29" t="s">
        <v>150</v>
      </c>
      <c r="AO29" t="s">
        <v>132</v>
      </c>
      <c r="AP29">
        <v>0</v>
      </c>
      <c r="AQ29" t="s">
        <v>153</v>
      </c>
      <c r="AR29" t="s">
        <v>132</v>
      </c>
      <c r="AS29" t="s">
        <v>503</v>
      </c>
      <c r="AT29" t="s">
        <v>504</v>
      </c>
      <c r="AU29" t="s">
        <v>505</v>
      </c>
      <c r="AV29" t="s">
        <v>157</v>
      </c>
      <c r="AX29" t="s">
        <v>123</v>
      </c>
      <c r="AY29" t="s">
        <v>132</v>
      </c>
      <c r="CR29" t="s">
        <v>123</v>
      </c>
      <c r="DB29" t="s">
        <v>123</v>
      </c>
      <c r="DL29" t="s">
        <v>123</v>
      </c>
      <c r="EO29" t="s">
        <v>123</v>
      </c>
      <c r="EP29" t="s">
        <v>180</v>
      </c>
      <c r="EQ29" t="s">
        <v>132</v>
      </c>
      <c r="FO29" t="s">
        <v>123</v>
      </c>
      <c r="FP29" t="s">
        <v>132</v>
      </c>
      <c r="FR29" t="s">
        <v>132</v>
      </c>
      <c r="GW29" t="s">
        <v>506</v>
      </c>
      <c r="GX29" t="s">
        <v>507</v>
      </c>
      <c r="GY29" t="s">
        <v>508</v>
      </c>
      <c r="GZ29" t="s">
        <v>140</v>
      </c>
      <c r="HA29">
        <v>1994</v>
      </c>
      <c r="HB29" t="s">
        <v>220</v>
      </c>
      <c r="HD29" t="s">
        <v>509</v>
      </c>
      <c r="HE29" t="s">
        <v>510</v>
      </c>
      <c r="HG29">
        <f>SUBTOTAL(3,O29:HF29)</f>
        <v>0</v>
      </c>
    </row>
    <row r="30" spans="1:215" x14ac:dyDescent="0.45">
      <c r="A30">
        <f>IFERROR(VLOOKUP(BadanieDane[[#This Row],[Rozpoczęto wypełnianie]],Ended[],2,0),"BRAK")</f>
        <v>26</v>
      </c>
      <c r="B30">
        <v>26</v>
      </c>
      <c r="C30">
        <v>38</v>
      </c>
      <c r="D30" t="s">
        <v>511</v>
      </c>
      <c r="E30" t="s">
        <v>118</v>
      </c>
      <c r="F30" t="s">
        <v>375</v>
      </c>
      <c r="J30" t="s">
        <v>119</v>
      </c>
      <c r="K30" t="s">
        <v>512</v>
      </c>
      <c r="L30" t="s">
        <v>513</v>
      </c>
      <c r="M30">
        <v>424</v>
      </c>
      <c r="N30">
        <v>0</v>
      </c>
      <c r="O30" t="s">
        <v>122</v>
      </c>
      <c r="P30" t="s">
        <v>123</v>
      </c>
      <c r="AF30" t="s">
        <v>124</v>
      </c>
      <c r="AG30" t="s">
        <v>445</v>
      </c>
      <c r="AH30">
        <v>2018</v>
      </c>
      <c r="AI30" t="s">
        <v>148</v>
      </c>
      <c r="AJ30" t="s">
        <v>514</v>
      </c>
      <c r="AK30" t="s">
        <v>150</v>
      </c>
      <c r="AL30" t="s">
        <v>169</v>
      </c>
      <c r="AM30" t="s">
        <v>169</v>
      </c>
      <c r="AN30" t="s">
        <v>150</v>
      </c>
      <c r="AO30" t="s">
        <v>132</v>
      </c>
      <c r="AP30" t="s">
        <v>515</v>
      </c>
      <c r="AQ30" t="s">
        <v>302</v>
      </c>
      <c r="AR30" t="s">
        <v>132</v>
      </c>
      <c r="AS30" t="s">
        <v>516</v>
      </c>
      <c r="AT30" t="s">
        <v>517</v>
      </c>
      <c r="AU30" t="s">
        <v>142</v>
      </c>
      <c r="AV30" t="s">
        <v>157</v>
      </c>
      <c r="AX30" t="s">
        <v>123</v>
      </c>
      <c r="AY30" t="s">
        <v>132</v>
      </c>
      <c r="CR30" t="s">
        <v>123</v>
      </c>
      <c r="DB30" t="s">
        <v>214</v>
      </c>
      <c r="DC30" t="s">
        <v>445</v>
      </c>
      <c r="DD30" t="s">
        <v>518</v>
      </c>
      <c r="DE30" t="s">
        <v>169</v>
      </c>
      <c r="DF30" t="s">
        <v>150</v>
      </c>
      <c r="DG30" t="s">
        <v>162</v>
      </c>
      <c r="DH30" t="s">
        <v>150</v>
      </c>
      <c r="DI30" t="s">
        <v>150</v>
      </c>
      <c r="DJ30" t="s">
        <v>151</v>
      </c>
      <c r="DL30" t="s">
        <v>123</v>
      </c>
      <c r="EO30" t="s">
        <v>123</v>
      </c>
      <c r="EP30" t="s">
        <v>180</v>
      </c>
      <c r="EQ30" t="s">
        <v>132</v>
      </c>
      <c r="FO30" t="s">
        <v>123</v>
      </c>
      <c r="FP30" t="s">
        <v>132</v>
      </c>
      <c r="FR30" t="s">
        <v>132</v>
      </c>
      <c r="GW30" t="s">
        <v>519</v>
      </c>
      <c r="GX30" t="s">
        <v>520</v>
      </c>
      <c r="GY30" t="s">
        <v>142</v>
      </c>
      <c r="GZ30" t="s">
        <v>186</v>
      </c>
      <c r="HA30">
        <v>1994</v>
      </c>
      <c r="HB30" t="s">
        <v>141</v>
      </c>
      <c r="HE30" t="s">
        <v>521</v>
      </c>
      <c r="HG30">
        <f>SUBTOTAL(3,O30:HF30)</f>
        <v>45</v>
      </c>
    </row>
    <row r="31" spans="1:215" hidden="1" x14ac:dyDescent="0.45">
      <c r="A31">
        <f>IFERROR(VLOOKUP(BadanieDane[[#This Row],[Rozpoczęto wypełnianie]],Ended[],2,0),"BRAK")</f>
        <v>27</v>
      </c>
      <c r="B31">
        <v>27</v>
      </c>
      <c r="C31">
        <v>41</v>
      </c>
      <c r="D31" t="s">
        <v>527</v>
      </c>
      <c r="E31" t="s">
        <v>118</v>
      </c>
      <c r="J31" t="s">
        <v>119</v>
      </c>
      <c r="K31" t="s">
        <v>528</v>
      </c>
      <c r="L31" t="s">
        <v>529</v>
      </c>
      <c r="M31">
        <v>283</v>
      </c>
      <c r="N31">
        <v>0</v>
      </c>
      <c r="O31" t="s">
        <v>122</v>
      </c>
      <c r="P31" t="s">
        <v>416</v>
      </c>
      <c r="Q31" t="s">
        <v>445</v>
      </c>
      <c r="R31" t="s">
        <v>148</v>
      </c>
      <c r="S31" t="s">
        <v>461</v>
      </c>
      <c r="T31" t="s">
        <v>169</v>
      </c>
      <c r="U31" t="s">
        <v>162</v>
      </c>
      <c r="V31" t="s">
        <v>162</v>
      </c>
      <c r="W31" t="s">
        <v>530</v>
      </c>
      <c r="X31" t="s">
        <v>131</v>
      </c>
      <c r="Y31" t="s">
        <v>153</v>
      </c>
      <c r="AA31" t="s">
        <v>531</v>
      </c>
      <c r="AB31" t="s">
        <v>532</v>
      </c>
      <c r="AC31" t="s">
        <v>172</v>
      </c>
      <c r="AE31" t="s">
        <v>533</v>
      </c>
      <c r="AF31" t="s">
        <v>123</v>
      </c>
      <c r="AX31" t="s">
        <v>123</v>
      </c>
      <c r="CR31" t="s">
        <v>123</v>
      </c>
      <c r="DB31" t="s">
        <v>123</v>
      </c>
      <c r="DL31" t="s">
        <v>123</v>
      </c>
      <c r="EO31" t="s">
        <v>123</v>
      </c>
      <c r="FO31" t="s">
        <v>123</v>
      </c>
      <c r="FP31" t="s">
        <v>132</v>
      </c>
      <c r="GW31" t="s">
        <v>534</v>
      </c>
      <c r="GX31" t="s">
        <v>535</v>
      </c>
      <c r="GY31" t="s">
        <v>532</v>
      </c>
      <c r="GZ31" t="s">
        <v>140</v>
      </c>
      <c r="HA31">
        <v>1996</v>
      </c>
      <c r="HB31" t="s">
        <v>483</v>
      </c>
      <c r="HD31" t="s">
        <v>536</v>
      </c>
      <c r="HE31" t="s">
        <v>537</v>
      </c>
      <c r="HG31">
        <f>SUBTOTAL(3,O31:HF31)</f>
        <v>0</v>
      </c>
    </row>
    <row r="32" spans="1:215" hidden="1" x14ac:dyDescent="0.45">
      <c r="A32">
        <f>IFERROR(VLOOKUP(BadanieDane[[#This Row],[Rozpoczęto wypełnianie]],Ended[],2,0),"BRAK")</f>
        <v>28</v>
      </c>
      <c r="B32">
        <v>28</v>
      </c>
      <c r="C32">
        <v>45</v>
      </c>
      <c r="D32" t="s">
        <v>550</v>
      </c>
      <c r="E32" t="s">
        <v>118</v>
      </c>
      <c r="F32" t="s">
        <v>375</v>
      </c>
      <c r="J32" t="s">
        <v>119</v>
      </c>
      <c r="K32" t="s">
        <v>551</v>
      </c>
      <c r="L32" t="s">
        <v>552</v>
      </c>
      <c r="M32">
        <v>836</v>
      </c>
      <c r="N32">
        <v>0</v>
      </c>
      <c r="O32" t="s">
        <v>122</v>
      </c>
      <c r="P32" t="s">
        <v>123</v>
      </c>
      <c r="AF32" t="s">
        <v>124</v>
      </c>
      <c r="AG32" t="s">
        <v>553</v>
      </c>
      <c r="AH32">
        <v>2019</v>
      </c>
      <c r="AI32" t="s">
        <v>148</v>
      </c>
      <c r="AJ32" t="s">
        <v>554</v>
      </c>
      <c r="AK32" t="s">
        <v>162</v>
      </c>
      <c r="AL32" t="s">
        <v>162</v>
      </c>
      <c r="AM32" t="s">
        <v>236</v>
      </c>
      <c r="AN32" t="s">
        <v>151</v>
      </c>
      <c r="AO32" t="s">
        <v>162</v>
      </c>
      <c r="AP32" t="s">
        <v>237</v>
      </c>
      <c r="AQ32" t="s">
        <v>132</v>
      </c>
      <c r="AR32" t="s">
        <v>132</v>
      </c>
      <c r="AS32" t="s">
        <v>555</v>
      </c>
      <c r="AT32" t="s">
        <v>556</v>
      </c>
      <c r="AU32" t="s">
        <v>557</v>
      </c>
      <c r="AV32" t="s">
        <v>230</v>
      </c>
      <c r="AX32" t="s">
        <v>123</v>
      </c>
      <c r="CR32" t="s">
        <v>123</v>
      </c>
      <c r="DB32" t="s">
        <v>123</v>
      </c>
      <c r="DL32" t="s">
        <v>123</v>
      </c>
      <c r="EO32" t="s">
        <v>123</v>
      </c>
      <c r="FO32" t="s">
        <v>123</v>
      </c>
      <c r="FP32" t="s">
        <v>132</v>
      </c>
      <c r="GW32" t="s">
        <v>558</v>
      </c>
      <c r="GX32" t="s">
        <v>559</v>
      </c>
      <c r="GY32" t="s">
        <v>560</v>
      </c>
      <c r="GZ32" t="s">
        <v>140</v>
      </c>
      <c r="HA32">
        <v>1994</v>
      </c>
      <c r="HB32" t="s">
        <v>483</v>
      </c>
      <c r="HD32" t="s">
        <v>561</v>
      </c>
      <c r="HE32" t="s">
        <v>386</v>
      </c>
      <c r="HG32">
        <f>SUBTOTAL(3,O32:HF32)</f>
        <v>0</v>
      </c>
    </row>
    <row r="33" spans="1:215" x14ac:dyDescent="0.45">
      <c r="A33">
        <f>IFERROR(VLOOKUP(BadanieDane[[#This Row],[Rozpoczęto wypełnianie]],Ended[],2,0),"BRAK")</f>
        <v>29</v>
      </c>
      <c r="B33">
        <v>29</v>
      </c>
      <c r="C33">
        <v>47</v>
      </c>
      <c r="D33" t="s">
        <v>570</v>
      </c>
      <c r="E33" t="s">
        <v>118</v>
      </c>
      <c r="F33" t="s">
        <v>548</v>
      </c>
      <c r="J33" t="s">
        <v>119</v>
      </c>
      <c r="K33" t="s">
        <v>571</v>
      </c>
      <c r="L33" t="s">
        <v>572</v>
      </c>
      <c r="M33">
        <v>751</v>
      </c>
      <c r="N33">
        <v>0</v>
      </c>
      <c r="O33" t="s">
        <v>122</v>
      </c>
      <c r="P33" t="s">
        <v>416</v>
      </c>
      <c r="Q33" t="s">
        <v>445</v>
      </c>
      <c r="R33" t="s">
        <v>148</v>
      </c>
      <c r="S33" t="s">
        <v>573</v>
      </c>
      <c r="T33" t="s">
        <v>162</v>
      </c>
      <c r="U33" t="s">
        <v>128</v>
      </c>
      <c r="V33" t="s">
        <v>151</v>
      </c>
      <c r="W33" t="s">
        <v>237</v>
      </c>
      <c r="X33" t="s">
        <v>302</v>
      </c>
      <c r="Y33" t="s">
        <v>153</v>
      </c>
      <c r="Z33" t="s">
        <v>574</v>
      </c>
      <c r="AA33" t="s">
        <v>575</v>
      </c>
      <c r="AB33" t="s">
        <v>576</v>
      </c>
      <c r="AC33" t="s">
        <v>172</v>
      </c>
      <c r="AE33" t="s">
        <v>577</v>
      </c>
      <c r="AF33" t="s">
        <v>123</v>
      </c>
      <c r="AX33" t="s">
        <v>123</v>
      </c>
      <c r="AY33" t="s">
        <v>132</v>
      </c>
      <c r="CR33" t="s">
        <v>123</v>
      </c>
      <c r="DB33" t="s">
        <v>123</v>
      </c>
      <c r="DL33" t="s">
        <v>123</v>
      </c>
      <c r="EO33" t="s">
        <v>123</v>
      </c>
      <c r="FO33" t="s">
        <v>123</v>
      </c>
      <c r="FP33" t="s">
        <v>132</v>
      </c>
      <c r="FR33" t="s">
        <v>132</v>
      </c>
      <c r="GW33" t="s">
        <v>578</v>
      </c>
      <c r="GX33" t="s">
        <v>579</v>
      </c>
      <c r="GY33" t="s">
        <v>580</v>
      </c>
      <c r="GZ33" t="s">
        <v>186</v>
      </c>
      <c r="HA33">
        <v>1997</v>
      </c>
      <c r="HB33" t="s">
        <v>483</v>
      </c>
      <c r="HD33" t="s">
        <v>532</v>
      </c>
      <c r="HG33">
        <f>SUBTOTAL(3,O33:HF33)</f>
        <v>33</v>
      </c>
    </row>
    <row r="34" spans="1:215" hidden="1" x14ac:dyDescent="0.45">
      <c r="A34">
        <f>IFERROR(VLOOKUP(BadanieDane[[#This Row],[Rozpoczęto wypełnianie]],Ended[],2,0),"BRAK")</f>
        <v>30</v>
      </c>
      <c r="B34">
        <v>30</v>
      </c>
      <c r="C34">
        <v>50</v>
      </c>
      <c r="D34" t="s">
        <v>585</v>
      </c>
      <c r="E34" t="s">
        <v>118</v>
      </c>
      <c r="F34" t="s">
        <v>375</v>
      </c>
      <c r="J34" t="s">
        <v>119</v>
      </c>
      <c r="K34" t="s">
        <v>586</v>
      </c>
      <c r="L34" t="s">
        <v>587</v>
      </c>
      <c r="M34">
        <v>387</v>
      </c>
      <c r="N34">
        <v>0</v>
      </c>
      <c r="O34" t="s">
        <v>122</v>
      </c>
      <c r="P34" t="s">
        <v>416</v>
      </c>
      <c r="Q34" t="s">
        <v>445</v>
      </c>
      <c r="R34" t="s">
        <v>148</v>
      </c>
      <c r="S34" t="s">
        <v>588</v>
      </c>
      <c r="T34" t="s">
        <v>162</v>
      </c>
      <c r="U34" t="s">
        <v>150</v>
      </c>
      <c r="V34" t="s">
        <v>162</v>
      </c>
      <c r="W34" t="s">
        <v>589</v>
      </c>
      <c r="X34" t="s">
        <v>302</v>
      </c>
      <c r="Y34" t="s">
        <v>153</v>
      </c>
      <c r="AA34" t="s">
        <v>590</v>
      </c>
      <c r="AB34" t="s">
        <v>591</v>
      </c>
      <c r="AC34" t="s">
        <v>172</v>
      </c>
      <c r="AE34" t="s">
        <v>533</v>
      </c>
      <c r="AF34" t="s">
        <v>123</v>
      </c>
      <c r="AX34" t="s">
        <v>123</v>
      </c>
      <c r="CR34" t="s">
        <v>123</v>
      </c>
      <c r="DB34" t="s">
        <v>123</v>
      </c>
      <c r="DL34" t="s">
        <v>123</v>
      </c>
      <c r="EO34" t="s">
        <v>123</v>
      </c>
      <c r="FO34" t="s">
        <v>123</v>
      </c>
      <c r="FP34" t="s">
        <v>132</v>
      </c>
      <c r="GW34" t="s">
        <v>592</v>
      </c>
      <c r="GX34" t="s">
        <v>593</v>
      </c>
      <c r="GY34" t="s">
        <v>594</v>
      </c>
      <c r="GZ34" t="s">
        <v>140</v>
      </c>
      <c r="HA34">
        <v>1997</v>
      </c>
      <c r="HB34" t="s">
        <v>141</v>
      </c>
      <c r="HD34" t="s">
        <v>595</v>
      </c>
      <c r="HG34">
        <f>SUBTOTAL(3,O34:HF34)</f>
        <v>0</v>
      </c>
    </row>
    <row r="35" spans="1:215" hidden="1" x14ac:dyDescent="0.45">
      <c r="A35">
        <f>IFERROR(VLOOKUP(BadanieDane[[#This Row],[Rozpoczęto wypełnianie]],Ended[],2,0),"BRAK")</f>
        <v>31</v>
      </c>
      <c r="B35">
        <v>31</v>
      </c>
      <c r="C35">
        <v>52</v>
      </c>
      <c r="D35" t="s">
        <v>598</v>
      </c>
      <c r="E35" t="s">
        <v>118</v>
      </c>
      <c r="F35" t="s">
        <v>359</v>
      </c>
      <c r="J35" t="s">
        <v>119</v>
      </c>
      <c r="K35" t="s">
        <v>599</v>
      </c>
      <c r="L35" t="s">
        <v>600</v>
      </c>
      <c r="M35">
        <v>61362</v>
      </c>
      <c r="N35">
        <v>0</v>
      </c>
      <c r="O35" t="s">
        <v>122</v>
      </c>
      <c r="P35" t="s">
        <v>123</v>
      </c>
      <c r="AF35" t="s">
        <v>124</v>
      </c>
      <c r="AG35" t="s">
        <v>445</v>
      </c>
      <c r="AH35">
        <v>2018</v>
      </c>
      <c r="AI35" t="s">
        <v>148</v>
      </c>
      <c r="AJ35" t="s">
        <v>601</v>
      </c>
      <c r="AK35" t="s">
        <v>150</v>
      </c>
      <c r="AL35" t="s">
        <v>162</v>
      </c>
      <c r="AM35" t="s">
        <v>128</v>
      </c>
      <c r="AN35" t="s">
        <v>129</v>
      </c>
      <c r="AO35" t="s">
        <v>132</v>
      </c>
      <c r="AP35" t="s">
        <v>602</v>
      </c>
      <c r="AQ35" t="s">
        <v>131</v>
      </c>
      <c r="AR35" t="s">
        <v>132</v>
      </c>
      <c r="AT35" t="s">
        <v>603</v>
      </c>
      <c r="AU35" t="s">
        <v>604</v>
      </c>
      <c r="AV35" t="s">
        <v>157</v>
      </c>
      <c r="AX35" t="s">
        <v>123</v>
      </c>
      <c r="AY35" t="s">
        <v>132</v>
      </c>
      <c r="CR35" t="s">
        <v>123</v>
      </c>
      <c r="DB35" t="s">
        <v>123</v>
      </c>
      <c r="DL35" t="s">
        <v>123</v>
      </c>
      <c r="EO35" t="s">
        <v>123</v>
      </c>
      <c r="EP35" t="s">
        <v>180</v>
      </c>
      <c r="EQ35" t="s">
        <v>132</v>
      </c>
      <c r="FO35" t="s">
        <v>123</v>
      </c>
      <c r="FP35" t="s">
        <v>132</v>
      </c>
      <c r="FR35" t="s">
        <v>132</v>
      </c>
      <c r="GW35" t="s">
        <v>605</v>
      </c>
      <c r="GX35" t="s">
        <v>606</v>
      </c>
      <c r="GY35" t="s">
        <v>607</v>
      </c>
      <c r="GZ35" t="s">
        <v>140</v>
      </c>
      <c r="HA35">
        <v>1994</v>
      </c>
      <c r="HB35" t="s">
        <v>483</v>
      </c>
      <c r="HD35" t="s">
        <v>608</v>
      </c>
      <c r="HE35" t="s">
        <v>609</v>
      </c>
      <c r="HG35">
        <f>SUBTOTAL(3,O35:HF35)</f>
        <v>0</v>
      </c>
    </row>
    <row r="36" spans="1:215" hidden="1" x14ac:dyDescent="0.45">
      <c r="A36">
        <f>IFERROR(VLOOKUP(BadanieDane[[#This Row],[Rozpoczęto wypełnianie]],Ended[],2,0),"BRAK")</f>
        <v>32</v>
      </c>
      <c r="B36">
        <v>32</v>
      </c>
      <c r="C36">
        <v>53</v>
      </c>
      <c r="D36" t="s">
        <v>610</v>
      </c>
      <c r="E36" t="s">
        <v>118</v>
      </c>
      <c r="F36" t="s">
        <v>548</v>
      </c>
      <c r="J36" t="s">
        <v>119</v>
      </c>
      <c r="K36" t="s">
        <v>611</v>
      </c>
      <c r="L36" t="s">
        <v>612</v>
      </c>
      <c r="M36">
        <v>551</v>
      </c>
      <c r="N36">
        <v>0</v>
      </c>
      <c r="O36" t="s">
        <v>122</v>
      </c>
      <c r="P36" t="s">
        <v>416</v>
      </c>
      <c r="Q36" t="s">
        <v>445</v>
      </c>
      <c r="R36" t="s">
        <v>148</v>
      </c>
      <c r="S36" t="s">
        <v>613</v>
      </c>
      <c r="T36" t="s">
        <v>150</v>
      </c>
      <c r="U36" t="s">
        <v>150</v>
      </c>
      <c r="V36" t="s">
        <v>151</v>
      </c>
      <c r="W36" t="s">
        <v>530</v>
      </c>
      <c r="X36" t="s">
        <v>131</v>
      </c>
      <c r="Y36" t="s">
        <v>302</v>
      </c>
      <c r="Z36" t="s">
        <v>614</v>
      </c>
      <c r="AA36" t="s">
        <v>615</v>
      </c>
      <c r="AB36" t="s">
        <v>616</v>
      </c>
      <c r="AC36" t="s">
        <v>172</v>
      </c>
      <c r="AE36" t="s">
        <v>533</v>
      </c>
      <c r="AF36" t="s">
        <v>123</v>
      </c>
      <c r="AX36" t="s">
        <v>123</v>
      </c>
      <c r="CR36" t="s">
        <v>123</v>
      </c>
      <c r="DB36" t="s">
        <v>123</v>
      </c>
      <c r="DL36" t="s">
        <v>123</v>
      </c>
      <c r="EO36" t="s">
        <v>123</v>
      </c>
      <c r="FO36" t="s">
        <v>123</v>
      </c>
      <c r="FP36" t="s">
        <v>132</v>
      </c>
      <c r="GW36" t="s">
        <v>617</v>
      </c>
      <c r="GX36" t="s">
        <v>618</v>
      </c>
      <c r="GY36" t="s">
        <v>619</v>
      </c>
      <c r="GZ36" t="s">
        <v>140</v>
      </c>
      <c r="HA36">
        <v>1998</v>
      </c>
      <c r="HB36" t="s">
        <v>398</v>
      </c>
      <c r="HD36" t="s">
        <v>620</v>
      </c>
      <c r="HG36">
        <f>SUBTOTAL(3,O36:HF36)</f>
        <v>0</v>
      </c>
    </row>
    <row r="37" spans="1:215" x14ac:dyDescent="0.45">
      <c r="A37">
        <f>IFERROR(VLOOKUP(BadanieDane[[#This Row],[Rozpoczęto wypełnianie]],Ended[],2,0),"BRAK")</f>
        <v>33</v>
      </c>
      <c r="B37">
        <v>33</v>
      </c>
      <c r="C37">
        <v>54</v>
      </c>
      <c r="D37" t="s">
        <v>621</v>
      </c>
      <c r="E37" t="s">
        <v>118</v>
      </c>
      <c r="F37" t="s">
        <v>359</v>
      </c>
      <c r="J37" t="s">
        <v>119</v>
      </c>
      <c r="K37" t="s">
        <v>622</v>
      </c>
      <c r="L37" t="s">
        <v>623</v>
      </c>
      <c r="M37">
        <v>595</v>
      </c>
      <c r="N37">
        <v>0</v>
      </c>
      <c r="O37" t="s">
        <v>122</v>
      </c>
      <c r="P37" t="s">
        <v>416</v>
      </c>
      <c r="Q37" t="s">
        <v>445</v>
      </c>
      <c r="R37" t="s">
        <v>148</v>
      </c>
      <c r="S37" t="s">
        <v>624</v>
      </c>
      <c r="T37" t="s">
        <v>150</v>
      </c>
      <c r="U37" t="s">
        <v>150</v>
      </c>
      <c r="V37" t="s">
        <v>169</v>
      </c>
      <c r="W37">
        <v>12</v>
      </c>
      <c r="X37" t="s">
        <v>302</v>
      </c>
      <c r="Y37" t="s">
        <v>226</v>
      </c>
      <c r="AA37" t="s">
        <v>625</v>
      </c>
      <c r="AB37" t="s">
        <v>626</v>
      </c>
      <c r="AC37" t="s">
        <v>172</v>
      </c>
      <c r="AE37" t="s">
        <v>424</v>
      </c>
      <c r="AF37" t="s">
        <v>123</v>
      </c>
      <c r="AX37" t="s">
        <v>123</v>
      </c>
      <c r="AY37" t="s">
        <v>132</v>
      </c>
      <c r="CR37" t="s">
        <v>123</v>
      </c>
      <c r="DB37" t="s">
        <v>123</v>
      </c>
      <c r="DL37" t="s">
        <v>123</v>
      </c>
      <c r="EO37" t="s">
        <v>123</v>
      </c>
      <c r="FO37" t="s">
        <v>123</v>
      </c>
      <c r="FP37" t="s">
        <v>132</v>
      </c>
      <c r="GW37" t="s">
        <v>627</v>
      </c>
      <c r="GX37" t="s">
        <v>628</v>
      </c>
      <c r="GY37" t="s">
        <v>629</v>
      </c>
      <c r="GZ37" t="s">
        <v>186</v>
      </c>
      <c r="HA37" t="s">
        <v>630</v>
      </c>
      <c r="HB37" t="s">
        <v>398</v>
      </c>
      <c r="HD37" t="s">
        <v>631</v>
      </c>
      <c r="HE37" t="s">
        <v>632</v>
      </c>
      <c r="HG37">
        <f>SUBTOTAL(3,O37:HF37)</f>
        <v>32</v>
      </c>
    </row>
    <row r="38" spans="1:215" hidden="1" x14ac:dyDescent="0.45">
      <c r="A38">
        <f>IFERROR(VLOOKUP(BadanieDane[[#This Row],[Rozpoczęto wypełnianie]],Ended[],2,0),"BRAK")</f>
        <v>34</v>
      </c>
      <c r="B38">
        <v>34</v>
      </c>
      <c r="C38">
        <v>58</v>
      </c>
      <c r="D38" t="s">
        <v>645</v>
      </c>
      <c r="E38" t="s">
        <v>118</v>
      </c>
      <c r="F38" t="s">
        <v>375</v>
      </c>
      <c r="J38" t="s">
        <v>119</v>
      </c>
      <c r="K38" t="s">
        <v>646</v>
      </c>
      <c r="L38" t="s">
        <v>647</v>
      </c>
      <c r="M38">
        <v>551</v>
      </c>
      <c r="N38">
        <v>0</v>
      </c>
      <c r="O38" t="s">
        <v>122</v>
      </c>
      <c r="P38" t="s">
        <v>416</v>
      </c>
      <c r="Q38" t="s">
        <v>160</v>
      </c>
      <c r="R38" t="s">
        <v>148</v>
      </c>
      <c r="S38" t="s">
        <v>648</v>
      </c>
      <c r="T38" t="s">
        <v>128</v>
      </c>
      <c r="U38" t="s">
        <v>162</v>
      </c>
      <c r="V38" t="s">
        <v>162</v>
      </c>
      <c r="W38" t="s">
        <v>237</v>
      </c>
      <c r="X38" t="s">
        <v>302</v>
      </c>
      <c r="Y38" t="s">
        <v>153</v>
      </c>
      <c r="AA38" t="s">
        <v>649</v>
      </c>
      <c r="AB38" t="s">
        <v>650</v>
      </c>
      <c r="AC38" t="s">
        <v>157</v>
      </c>
      <c r="AE38">
        <v>8</v>
      </c>
      <c r="AF38" t="s">
        <v>123</v>
      </c>
      <c r="AX38" t="s">
        <v>123</v>
      </c>
      <c r="CR38" t="s">
        <v>123</v>
      </c>
      <c r="DB38" t="s">
        <v>123</v>
      </c>
      <c r="DL38" t="s">
        <v>123</v>
      </c>
      <c r="EO38" t="s">
        <v>123</v>
      </c>
      <c r="FO38" t="s">
        <v>123</v>
      </c>
      <c r="FP38" t="s">
        <v>132</v>
      </c>
      <c r="GW38" t="s">
        <v>651</v>
      </c>
      <c r="GX38" t="s">
        <v>652</v>
      </c>
      <c r="GY38" t="s">
        <v>653</v>
      </c>
      <c r="GZ38" t="s">
        <v>140</v>
      </c>
      <c r="HA38">
        <v>1998</v>
      </c>
      <c r="HB38" t="s">
        <v>141</v>
      </c>
      <c r="HG38">
        <f>SUBTOTAL(3,O38:HF38)</f>
        <v>0</v>
      </c>
    </row>
    <row r="39" spans="1:215" hidden="1" x14ac:dyDescent="0.45">
      <c r="A39">
        <f>IFERROR(VLOOKUP(BadanieDane[[#This Row],[Rozpoczęto wypełnianie]],Ended[],2,0),"BRAK")</f>
        <v>35</v>
      </c>
      <c r="B39">
        <v>35</v>
      </c>
      <c r="C39">
        <v>60</v>
      </c>
      <c r="D39" t="s">
        <v>656</v>
      </c>
      <c r="E39" t="s">
        <v>118</v>
      </c>
      <c r="F39" t="s">
        <v>359</v>
      </c>
      <c r="J39" t="s">
        <v>119</v>
      </c>
      <c r="K39" t="s">
        <v>657</v>
      </c>
      <c r="L39" t="s">
        <v>658</v>
      </c>
      <c r="M39">
        <v>770</v>
      </c>
      <c r="N39">
        <v>0</v>
      </c>
      <c r="O39" t="s">
        <v>122</v>
      </c>
      <c r="P39" t="s">
        <v>123</v>
      </c>
      <c r="AF39" t="s">
        <v>124</v>
      </c>
      <c r="AG39" t="s">
        <v>445</v>
      </c>
      <c r="AH39" t="s">
        <v>659</v>
      </c>
      <c r="AI39" t="s">
        <v>148</v>
      </c>
      <c r="AJ39" t="s">
        <v>660</v>
      </c>
      <c r="AK39" t="s">
        <v>169</v>
      </c>
      <c r="AL39" t="s">
        <v>169</v>
      </c>
      <c r="AM39" t="s">
        <v>169</v>
      </c>
      <c r="AN39" t="s">
        <v>150</v>
      </c>
      <c r="AO39" t="s">
        <v>132</v>
      </c>
      <c r="AP39" t="s">
        <v>661</v>
      </c>
      <c r="AQ39" t="s">
        <v>302</v>
      </c>
      <c r="AR39" t="s">
        <v>132</v>
      </c>
      <c r="AT39" t="s">
        <v>662</v>
      </c>
      <c r="AU39" t="s">
        <v>663</v>
      </c>
      <c r="AV39" t="s">
        <v>157</v>
      </c>
      <c r="AW39" t="s">
        <v>664</v>
      </c>
      <c r="AX39" t="s">
        <v>123</v>
      </c>
      <c r="CR39" t="s">
        <v>123</v>
      </c>
      <c r="DB39" t="s">
        <v>214</v>
      </c>
      <c r="DC39" t="s">
        <v>445</v>
      </c>
      <c r="DD39" t="s">
        <v>518</v>
      </c>
      <c r="DE39" t="s">
        <v>169</v>
      </c>
      <c r="DF39" t="s">
        <v>169</v>
      </c>
      <c r="DG39" t="s">
        <v>169</v>
      </c>
      <c r="DH39" t="s">
        <v>169</v>
      </c>
      <c r="DI39" t="s">
        <v>169</v>
      </c>
      <c r="DJ39" t="s">
        <v>150</v>
      </c>
      <c r="DL39" t="s">
        <v>123</v>
      </c>
      <c r="EO39" t="s">
        <v>123</v>
      </c>
      <c r="FO39" t="s">
        <v>123</v>
      </c>
      <c r="FP39" t="s">
        <v>132</v>
      </c>
      <c r="GW39" t="s">
        <v>665</v>
      </c>
      <c r="GX39" t="s">
        <v>666</v>
      </c>
      <c r="GY39" t="s">
        <v>667</v>
      </c>
      <c r="GZ39" t="s">
        <v>140</v>
      </c>
      <c r="HA39">
        <v>1989</v>
      </c>
      <c r="HB39" t="s">
        <v>141</v>
      </c>
      <c r="HG39">
        <f>SUBTOTAL(3,O39:HF39)</f>
        <v>0</v>
      </c>
    </row>
    <row r="40" spans="1:215" hidden="1" x14ac:dyDescent="0.45">
      <c r="A40">
        <f>IFERROR(VLOOKUP(BadanieDane[[#This Row],[Rozpoczęto wypełnianie]],Ended[],2,0),"BRAK")</f>
        <v>36</v>
      </c>
      <c r="B40">
        <v>36</v>
      </c>
      <c r="C40">
        <v>61</v>
      </c>
      <c r="D40" t="s">
        <v>668</v>
      </c>
      <c r="E40" t="s">
        <v>118</v>
      </c>
      <c r="F40" t="s">
        <v>359</v>
      </c>
      <c r="J40" t="s">
        <v>119</v>
      </c>
      <c r="K40" t="s">
        <v>669</v>
      </c>
      <c r="L40" t="s">
        <v>670</v>
      </c>
      <c r="M40">
        <v>463</v>
      </c>
      <c r="N40">
        <v>0</v>
      </c>
      <c r="O40" t="s">
        <v>122</v>
      </c>
      <c r="P40" t="s">
        <v>123</v>
      </c>
      <c r="AF40" t="s">
        <v>124</v>
      </c>
      <c r="AG40" t="s">
        <v>445</v>
      </c>
      <c r="AH40">
        <v>2019</v>
      </c>
      <c r="AI40" t="s">
        <v>148</v>
      </c>
      <c r="AJ40" t="s">
        <v>601</v>
      </c>
      <c r="AK40" t="s">
        <v>162</v>
      </c>
      <c r="AL40" t="s">
        <v>162</v>
      </c>
      <c r="AM40" t="s">
        <v>129</v>
      </c>
      <c r="AN40" t="s">
        <v>129</v>
      </c>
      <c r="AO40" t="s">
        <v>129</v>
      </c>
      <c r="AP40">
        <v>4</v>
      </c>
      <c r="AQ40" t="s">
        <v>152</v>
      </c>
      <c r="AR40" t="s">
        <v>131</v>
      </c>
      <c r="AS40" t="s">
        <v>671</v>
      </c>
      <c r="AT40" t="s">
        <v>672</v>
      </c>
      <c r="AU40" t="s">
        <v>673</v>
      </c>
      <c r="AV40" t="s">
        <v>157</v>
      </c>
      <c r="AX40" t="s">
        <v>123</v>
      </c>
      <c r="AY40" t="s">
        <v>132</v>
      </c>
      <c r="CR40" t="s">
        <v>123</v>
      </c>
      <c r="DB40" t="s">
        <v>123</v>
      </c>
      <c r="DL40" t="s">
        <v>123</v>
      </c>
      <c r="EO40" t="s">
        <v>123</v>
      </c>
      <c r="EP40" t="s">
        <v>180</v>
      </c>
      <c r="EQ40" t="s">
        <v>132</v>
      </c>
      <c r="FO40" t="s">
        <v>123</v>
      </c>
      <c r="FP40" t="s">
        <v>132</v>
      </c>
      <c r="FR40" t="s">
        <v>132</v>
      </c>
      <c r="GW40" t="s">
        <v>674</v>
      </c>
      <c r="GX40" t="s">
        <v>675</v>
      </c>
      <c r="GY40" t="s">
        <v>676</v>
      </c>
      <c r="GZ40" t="s">
        <v>140</v>
      </c>
      <c r="HA40">
        <v>1994</v>
      </c>
      <c r="HB40" t="s">
        <v>483</v>
      </c>
      <c r="HG40">
        <f>SUBTOTAL(3,O40:HF40)</f>
        <v>0</v>
      </c>
    </row>
    <row r="41" spans="1:215" hidden="1" x14ac:dyDescent="0.45">
      <c r="A41">
        <f>IFERROR(VLOOKUP(BadanieDane[[#This Row],[Rozpoczęto wypełnianie]],Ended[],2,0),"BRAK")</f>
        <v>37</v>
      </c>
      <c r="B41">
        <v>37</v>
      </c>
      <c r="C41">
        <v>63</v>
      </c>
      <c r="D41" t="s">
        <v>679</v>
      </c>
      <c r="E41" t="s">
        <v>118</v>
      </c>
      <c r="F41" t="s">
        <v>359</v>
      </c>
      <c r="J41" t="s">
        <v>119</v>
      </c>
      <c r="K41" t="s">
        <v>680</v>
      </c>
      <c r="L41" t="s">
        <v>681</v>
      </c>
      <c r="M41">
        <v>770</v>
      </c>
      <c r="N41">
        <v>0</v>
      </c>
      <c r="O41" t="s">
        <v>122</v>
      </c>
      <c r="P41" t="s">
        <v>123</v>
      </c>
      <c r="AF41" t="s">
        <v>124</v>
      </c>
      <c r="AG41" t="s">
        <v>682</v>
      </c>
      <c r="AH41">
        <v>2017</v>
      </c>
      <c r="AI41" t="s">
        <v>148</v>
      </c>
      <c r="AJ41" t="s">
        <v>601</v>
      </c>
      <c r="AK41" t="s">
        <v>169</v>
      </c>
      <c r="AL41" t="s">
        <v>169</v>
      </c>
      <c r="AM41" t="s">
        <v>150</v>
      </c>
      <c r="AN41" t="s">
        <v>236</v>
      </c>
      <c r="AO41" t="s">
        <v>169</v>
      </c>
      <c r="AP41" t="s">
        <v>683</v>
      </c>
      <c r="AQ41" t="s">
        <v>131</v>
      </c>
      <c r="AR41" t="s">
        <v>153</v>
      </c>
      <c r="AS41" t="s">
        <v>684</v>
      </c>
      <c r="AT41" t="s">
        <v>685</v>
      </c>
      <c r="AU41" t="s">
        <v>686</v>
      </c>
      <c r="AV41" t="s">
        <v>157</v>
      </c>
      <c r="AX41" t="s">
        <v>123</v>
      </c>
      <c r="AY41" t="s">
        <v>132</v>
      </c>
      <c r="CR41" t="s">
        <v>123</v>
      </c>
      <c r="DB41" t="s">
        <v>123</v>
      </c>
      <c r="DL41" t="s">
        <v>123</v>
      </c>
      <c r="EO41" t="s">
        <v>123</v>
      </c>
      <c r="EP41" t="s">
        <v>180</v>
      </c>
      <c r="EQ41" t="s">
        <v>132</v>
      </c>
      <c r="FO41" t="s">
        <v>123</v>
      </c>
      <c r="FP41" t="s">
        <v>132</v>
      </c>
      <c r="FR41" t="s">
        <v>132</v>
      </c>
      <c r="GW41" t="s">
        <v>687</v>
      </c>
      <c r="GX41" t="s">
        <v>688</v>
      </c>
      <c r="GY41" t="s">
        <v>689</v>
      </c>
      <c r="GZ41" t="s">
        <v>140</v>
      </c>
      <c r="HA41">
        <v>1994</v>
      </c>
      <c r="HB41" t="s">
        <v>246</v>
      </c>
      <c r="HD41" t="s">
        <v>142</v>
      </c>
      <c r="HE41" t="s">
        <v>142</v>
      </c>
      <c r="HG41">
        <f>SUBTOTAL(3,O41:HF41)</f>
        <v>0</v>
      </c>
    </row>
    <row r="42" spans="1:215" hidden="1" x14ac:dyDescent="0.45">
      <c r="A42">
        <f>IFERROR(VLOOKUP(BadanieDane[[#This Row],[Rozpoczęto wypełnianie]],Ended[],2,0),"BRAK")</f>
        <v>38</v>
      </c>
      <c r="B42">
        <v>38</v>
      </c>
      <c r="C42">
        <v>67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t="s">
        <v>123</v>
      </c>
      <c r="AF42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t="s">
        <v>123</v>
      </c>
      <c r="AY42" t="s">
        <v>132</v>
      </c>
      <c r="CR42" t="s">
        <v>123</v>
      </c>
      <c r="DB42" t="s">
        <v>123</v>
      </c>
      <c r="DL42" t="s">
        <v>123</v>
      </c>
      <c r="EO42" t="s">
        <v>123</v>
      </c>
      <c r="EP42" t="s">
        <v>180</v>
      </c>
      <c r="EQ42" t="s">
        <v>132</v>
      </c>
      <c r="FO42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  <c r="HG42">
        <f>SUBTOTAL(3,O42:HF42)</f>
        <v>0</v>
      </c>
    </row>
    <row r="43" spans="1:215" x14ac:dyDescent="0.45">
      <c r="A43">
        <f>IFERROR(VLOOKUP(BadanieDane[[#This Row],[Rozpoczęto wypełnianie]],Ended[],2,0),"BRAK")</f>
        <v>39</v>
      </c>
      <c r="B43">
        <v>39</v>
      </c>
      <c r="C43">
        <v>70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t="s">
        <v>123</v>
      </c>
      <c r="AF43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t="s">
        <v>123</v>
      </c>
      <c r="CR43" t="s">
        <v>123</v>
      </c>
      <c r="DB43" t="s">
        <v>214</v>
      </c>
      <c r="DC43" t="s">
        <v>722</v>
      </c>
      <c r="DD43" t="s">
        <v>723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t="s">
        <v>123</v>
      </c>
      <c r="EO43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  <c r="HG43">
        <f>SUBTOTAL(3,O43:HF43)</f>
        <v>54</v>
      </c>
    </row>
    <row r="44" spans="1:215" x14ac:dyDescent="0.45">
      <c r="A44">
        <f>IFERROR(VLOOKUP(BadanieDane[[#This Row],[Rozpoczęto wypełnianie]],Ended[],2,0),"BRAK")</f>
        <v>40</v>
      </c>
      <c r="B44">
        <v>40</v>
      </c>
      <c r="C44">
        <v>74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t="s">
        <v>123</v>
      </c>
      <c r="AF44" t="s">
        <v>124</v>
      </c>
      <c r="AG44" t="s">
        <v>742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t="s">
        <v>123</v>
      </c>
      <c r="AY44" t="s">
        <v>132</v>
      </c>
      <c r="CR44" t="s">
        <v>387</v>
      </c>
      <c r="CS44" t="s">
        <v>747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t="s">
        <v>123</v>
      </c>
      <c r="DL44" t="s">
        <v>123</v>
      </c>
      <c r="EO44" t="s">
        <v>123</v>
      </c>
      <c r="EP44" t="s">
        <v>178</v>
      </c>
      <c r="EQ44" t="s">
        <v>132</v>
      </c>
      <c r="FO44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  <c r="HG44">
        <f>SUBTOTAL(3,O44:HF44)</f>
        <v>47</v>
      </c>
    </row>
    <row r="45" spans="1:215" x14ac:dyDescent="0.45">
      <c r="A45">
        <f>IFERROR(VLOOKUP(BadanieDane[[#This Row],[Rozpoczęto wypełnianie]],Ended[],2,0),"BRAK")</f>
        <v>41</v>
      </c>
      <c r="B45">
        <v>41</v>
      </c>
      <c r="C45">
        <v>75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 t="s">
        <v>763</v>
      </c>
      <c r="AF45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t="s">
        <v>123</v>
      </c>
      <c r="AY45" t="s">
        <v>132</v>
      </c>
      <c r="CR45" t="s">
        <v>123</v>
      </c>
      <c r="DB45" t="s">
        <v>123</v>
      </c>
      <c r="DL45" t="s">
        <v>123</v>
      </c>
      <c r="EO45" t="s">
        <v>123</v>
      </c>
      <c r="EP45" t="s">
        <v>180</v>
      </c>
      <c r="EQ45" t="s">
        <v>132</v>
      </c>
      <c r="FO45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  <c r="HG45">
        <f>SUBTOTAL(3,O45:HF45)</f>
        <v>52</v>
      </c>
    </row>
    <row r="46" spans="1:215" hidden="1" x14ac:dyDescent="0.45">
      <c r="A46">
        <f>IFERROR(VLOOKUP(BadanieDane[[#This Row],[Rozpoczęto wypełnianie]],Ended[],2,0),"BRAK")</f>
        <v>42</v>
      </c>
      <c r="B46">
        <v>42</v>
      </c>
      <c r="C46">
        <v>76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t="s">
        <v>123</v>
      </c>
      <c r="AF46" t="s">
        <v>124</v>
      </c>
      <c r="AG46" t="s">
        <v>777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t="s">
        <v>123</v>
      </c>
      <c r="CR46" t="s">
        <v>123</v>
      </c>
      <c r="DB46" t="s">
        <v>214</v>
      </c>
      <c r="DC46" t="s">
        <v>777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t="s">
        <v>123</v>
      </c>
      <c r="EO46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  <c r="HG46">
        <f>SUBTOTAL(3,O46:HF46)</f>
        <v>0</v>
      </c>
    </row>
    <row r="47" spans="1:215" x14ac:dyDescent="0.45">
      <c r="A47">
        <f>IFERROR(VLOOKUP(BadanieDane[[#This Row],[Rozpoczęto wypełnianie]],Ended[],2,0),"BRAK")</f>
        <v>43</v>
      </c>
      <c r="B47">
        <v>43</v>
      </c>
      <c r="C47">
        <v>77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t="s">
        <v>123</v>
      </c>
      <c r="AF47" t="s">
        <v>124</v>
      </c>
      <c r="AG47" t="s">
        <v>742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t="s">
        <v>123</v>
      </c>
      <c r="AY47" t="s">
        <v>132</v>
      </c>
      <c r="CR47" t="s">
        <v>123</v>
      </c>
      <c r="DB47" t="s">
        <v>123</v>
      </c>
      <c r="DL47" t="s">
        <v>123</v>
      </c>
      <c r="EO47" t="s">
        <v>123</v>
      </c>
      <c r="FO47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  <c r="HG47">
        <f>SUBTOTAL(3,O47:HF47)</f>
        <v>34</v>
      </c>
    </row>
    <row r="48" spans="1:215" hidden="1" x14ac:dyDescent="0.45">
      <c r="A48">
        <f>IFERROR(VLOOKUP(BadanieDane[[#This Row],[Rozpoczęto wypełnianie]],Ended[],2,0),"BRAK")</f>
        <v>44</v>
      </c>
      <c r="B48">
        <v>44</v>
      </c>
      <c r="C48">
        <v>78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t="s">
        <v>123</v>
      </c>
      <c r="Q48" t="s">
        <v>800</v>
      </c>
      <c r="AF48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t="s">
        <v>123</v>
      </c>
      <c r="CR48" t="s">
        <v>123</v>
      </c>
      <c r="DB48" t="s">
        <v>123</v>
      </c>
      <c r="DL48" t="s">
        <v>123</v>
      </c>
      <c r="EO48" t="s">
        <v>123</v>
      </c>
      <c r="FO48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  <c r="HG48">
        <f>SUBTOTAL(3,O48:HF48)</f>
        <v>0</v>
      </c>
    </row>
    <row r="49" spans="1:215" hidden="1" x14ac:dyDescent="0.45">
      <c r="A49">
        <f>IFERROR(VLOOKUP(BadanieDane[[#This Row],[Rozpoczęto wypełnianie]],Ended[],2,0),"BRAK")</f>
        <v>45</v>
      </c>
      <c r="B49">
        <v>45</v>
      </c>
      <c r="C49">
        <v>80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t="s">
        <v>123</v>
      </c>
      <c r="AF49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t="s">
        <v>123</v>
      </c>
      <c r="CR49" t="s">
        <v>123</v>
      </c>
      <c r="DB49" t="s">
        <v>123</v>
      </c>
      <c r="DL49" t="s">
        <v>123</v>
      </c>
      <c r="EO49" t="s">
        <v>123</v>
      </c>
      <c r="EP49" t="s">
        <v>180</v>
      </c>
      <c r="EQ49" t="s">
        <v>132</v>
      </c>
      <c r="FO49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  <c r="HG49">
        <f>SUBTOTAL(3,O49:HF49)</f>
        <v>0</v>
      </c>
    </row>
    <row r="50" spans="1:215" x14ac:dyDescent="0.45">
      <c r="A50">
        <f>IFERROR(VLOOKUP(BadanieDane[[#This Row],[Rozpoczęto wypełnianie]],Ended[],2,0),"BRAK")</f>
        <v>46</v>
      </c>
      <c r="B50">
        <v>46</v>
      </c>
      <c r="C50">
        <v>81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t="s">
        <v>123</v>
      </c>
      <c r="AF50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t="s">
        <v>123</v>
      </c>
      <c r="CR50" t="s">
        <v>123</v>
      </c>
      <c r="DB50" t="s">
        <v>123</v>
      </c>
      <c r="DL50" t="s">
        <v>123</v>
      </c>
      <c r="EO50" t="s">
        <v>123</v>
      </c>
      <c r="FO50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  <c r="HG50">
        <f>SUBTOTAL(3,O50:HF50)</f>
        <v>31</v>
      </c>
    </row>
    <row r="51" spans="1:215" hidden="1" x14ac:dyDescent="0.45">
      <c r="A51">
        <f>IFERROR(VLOOKUP(BadanieDane[[#This Row],[Rozpoczęto wypełnianie]],Ended[],2,0),"BRAK")</f>
        <v>47</v>
      </c>
      <c r="B51">
        <v>47</v>
      </c>
      <c r="C51">
        <v>82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t="s">
        <v>123</v>
      </c>
      <c r="AF51" t="s">
        <v>123</v>
      </c>
      <c r="AX51" t="s">
        <v>123</v>
      </c>
      <c r="AY51" t="s">
        <v>132</v>
      </c>
      <c r="CR51" t="s">
        <v>123</v>
      </c>
      <c r="DB51" t="s">
        <v>123</v>
      </c>
      <c r="DL51" t="s">
        <v>123</v>
      </c>
      <c r="EO5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  <c r="HG51">
        <f>SUBTOTAL(3,O51:HF51)</f>
        <v>0</v>
      </c>
    </row>
    <row r="52" spans="1:215" x14ac:dyDescent="0.45">
      <c r="A52">
        <f>IFERROR(VLOOKUP(BadanieDane[[#This Row],[Rozpoczęto wypełnianie]],Ended[],2,0),"BRAK")</f>
        <v>48</v>
      </c>
      <c r="B52">
        <v>48</v>
      </c>
      <c r="C52">
        <v>83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t="s">
        <v>123</v>
      </c>
      <c r="AF52" t="s">
        <v>124</v>
      </c>
      <c r="AG52" t="s">
        <v>840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t="s">
        <v>123</v>
      </c>
      <c r="DB52" t="s">
        <v>214</v>
      </c>
      <c r="DC52" t="s">
        <v>846</v>
      </c>
      <c r="DD52" t="s">
        <v>847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t="s">
        <v>123</v>
      </c>
      <c r="EO52" t="s">
        <v>123</v>
      </c>
      <c r="EP52" t="s">
        <v>180</v>
      </c>
      <c r="EQ52" t="s">
        <v>132</v>
      </c>
      <c r="FO52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  <c r="HG52">
        <f>SUBTOTAL(3,O52:HF52)</f>
        <v>75</v>
      </c>
    </row>
    <row r="53" spans="1:215" x14ac:dyDescent="0.45">
      <c r="A53">
        <f>IFERROR(VLOOKUP(BadanieDane[[#This Row],[Rozpoczęto wypełnianie]],Ended[],2,0),"BRAK")</f>
        <v>49</v>
      </c>
      <c r="B53">
        <v>49</v>
      </c>
      <c r="C53">
        <v>84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t="s">
        <v>123</v>
      </c>
      <c r="AY53" t="s">
        <v>132</v>
      </c>
      <c r="CR53" t="s">
        <v>123</v>
      </c>
      <c r="DB53" t="s">
        <v>123</v>
      </c>
      <c r="DL53" t="s">
        <v>123</v>
      </c>
      <c r="EO53" t="s">
        <v>123</v>
      </c>
      <c r="FO53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  <c r="HG53">
        <f>SUBTOTAL(3,O53:HF53)</f>
        <v>50</v>
      </c>
    </row>
    <row r="54" spans="1:215" x14ac:dyDescent="0.45">
      <c r="A54">
        <f>IFERROR(VLOOKUP(BadanieDane[[#This Row],[Rozpoczęto wypełnianie]],Ended[],2,0),"BRAK")</f>
        <v>50</v>
      </c>
      <c r="B54">
        <v>50</v>
      </c>
      <c r="C54">
        <v>85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t="s">
        <v>123</v>
      </c>
      <c r="AF54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t="s">
        <v>123</v>
      </c>
      <c r="CR54" t="s">
        <v>123</v>
      </c>
      <c r="DB54" t="s">
        <v>123</v>
      </c>
      <c r="DL54" t="s">
        <v>123</v>
      </c>
      <c r="EO54" t="s">
        <v>123</v>
      </c>
      <c r="FO54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  <c r="HG54">
        <f>SUBTOTAL(3,O54:HF54)</f>
        <v>34</v>
      </c>
    </row>
    <row r="55" spans="1:215" hidden="1" x14ac:dyDescent="0.45">
      <c r="A55">
        <f>IFERROR(VLOOKUP(BadanieDane[[#This Row],[Rozpoczęto wypełnianie]],Ended[],2,0),"BRAK")</f>
        <v>51</v>
      </c>
      <c r="B55">
        <v>51</v>
      </c>
      <c r="C55">
        <v>86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t="s">
        <v>123</v>
      </c>
      <c r="AF55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t="s">
        <v>123</v>
      </c>
      <c r="CR55" t="s">
        <v>123</v>
      </c>
      <c r="DB55" t="s">
        <v>123</v>
      </c>
      <c r="DL55" t="s">
        <v>123</v>
      </c>
      <c r="EO55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  <c r="HG55">
        <f>SUBTOTAL(3,O55:HF55)</f>
        <v>0</v>
      </c>
    </row>
    <row r="56" spans="1:215" x14ac:dyDescent="0.45">
      <c r="A56">
        <f>IFERROR(VLOOKUP(BadanieDane[[#This Row],[Rozpoczęto wypełnianie]],Ended[],2,0),"BRAK")</f>
        <v>52</v>
      </c>
      <c r="B56">
        <v>52</v>
      </c>
      <c r="C56">
        <v>87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t="s">
        <v>123</v>
      </c>
      <c r="AF56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t="s">
        <v>159</v>
      </c>
      <c r="AZ56" t="s">
        <v>893</v>
      </c>
      <c r="BA56">
        <v>2002</v>
      </c>
      <c r="BB56" t="s">
        <v>126</v>
      </c>
      <c r="BC56" t="s">
        <v>894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t="s">
        <v>123</v>
      </c>
      <c r="DB56" t="s">
        <v>123</v>
      </c>
      <c r="DL56" t="s">
        <v>123</v>
      </c>
      <c r="EO56" t="s">
        <v>123</v>
      </c>
      <c r="FO56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  <c r="HG56">
        <f>SUBTOTAL(3,O56:HF56)</f>
        <v>44</v>
      </c>
    </row>
    <row r="57" spans="1:215" hidden="1" x14ac:dyDescent="0.45">
      <c r="A57">
        <f>IFERROR(VLOOKUP(BadanieDane[[#This Row],[Rozpoczęto wypełnianie]],Ended[],2,0),"BRAK")</f>
        <v>53</v>
      </c>
      <c r="B57">
        <v>53</v>
      </c>
      <c r="C57">
        <v>88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t="s">
        <v>123</v>
      </c>
      <c r="AF57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899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t="s">
        <v>123</v>
      </c>
      <c r="DB57" t="s">
        <v>123</v>
      </c>
      <c r="DL57" t="s">
        <v>123</v>
      </c>
      <c r="EO57" t="s">
        <v>123</v>
      </c>
      <c r="FO57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  <c r="HG57">
        <f>SUBTOTAL(3,O57:HF57)</f>
        <v>0</v>
      </c>
    </row>
    <row r="58" spans="1:215" x14ac:dyDescent="0.45">
      <c r="A58">
        <f>IFERROR(VLOOKUP(BadanieDane[[#This Row],[Rozpoczęto wypełnianie]],Ended[],2,0),"BRAK")</f>
        <v>54</v>
      </c>
      <c r="B58">
        <v>54</v>
      </c>
      <c r="C58">
        <v>89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t="s">
        <v>123</v>
      </c>
      <c r="AF58" t="s">
        <v>124</v>
      </c>
      <c r="AG58" t="s">
        <v>905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t="s">
        <v>123</v>
      </c>
      <c r="AY58" t="s">
        <v>132</v>
      </c>
      <c r="CR58" t="s">
        <v>123</v>
      </c>
      <c r="DB58" t="s">
        <v>123</v>
      </c>
      <c r="DL58" t="s">
        <v>123</v>
      </c>
      <c r="EO58" t="s">
        <v>123</v>
      </c>
      <c r="EP58" t="s">
        <v>180</v>
      </c>
      <c r="EQ58" t="s">
        <v>132</v>
      </c>
      <c r="FO58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  <c r="HG58">
        <f>SUBTOTAL(3,O58:HF58)</f>
        <v>36</v>
      </c>
    </row>
    <row r="59" spans="1:215" hidden="1" x14ac:dyDescent="0.45">
      <c r="A59">
        <f>IFERROR(VLOOKUP(BadanieDane[[#This Row],[Rozpoczęto wypełnianie]],Ended[],2,0),"BRAK")</f>
        <v>55</v>
      </c>
      <c r="B59">
        <v>55</v>
      </c>
      <c r="C59">
        <v>91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t="s">
        <v>123</v>
      </c>
      <c r="AF59" t="s">
        <v>124</v>
      </c>
      <c r="AG59" t="s">
        <v>223</v>
      </c>
      <c r="AH59" t="s">
        <v>918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924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t="s">
        <v>123</v>
      </c>
      <c r="EO59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  <c r="HG59">
        <f>SUBTOTAL(3,O59:HF59)</f>
        <v>0</v>
      </c>
    </row>
    <row r="60" spans="1:215" x14ac:dyDescent="0.45">
      <c r="A60">
        <f>IFERROR(VLOOKUP(BadanieDane[[#This Row],[Rozpoczęto wypełnianie]],Ended[],2,0),"BRAK")</f>
        <v>56</v>
      </c>
      <c r="B60">
        <v>56</v>
      </c>
      <c r="C60">
        <v>93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t="s">
        <v>123</v>
      </c>
      <c r="AF60" t="s">
        <v>124</v>
      </c>
      <c r="AG60" t="s">
        <v>941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t="s">
        <v>123</v>
      </c>
      <c r="AY60" t="s">
        <v>132</v>
      </c>
      <c r="CR60" t="s">
        <v>123</v>
      </c>
      <c r="DB60" t="s">
        <v>123</v>
      </c>
      <c r="DL60" t="s">
        <v>123</v>
      </c>
      <c r="EO60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  <c r="HG60">
        <f>SUBTOTAL(3,O60:HF60)</f>
        <v>47</v>
      </c>
    </row>
    <row r="61" spans="1:215" hidden="1" x14ac:dyDescent="0.45">
      <c r="A61">
        <f>IFERROR(VLOOKUP(BadanieDane[[#This Row],[Rozpoczęto wypełnianie]],Ended[],2,0),"BRAK")</f>
        <v>57</v>
      </c>
      <c r="B61">
        <v>57</v>
      </c>
      <c r="C61">
        <v>94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t="s">
        <v>123</v>
      </c>
      <c r="AX61" t="s">
        <v>123</v>
      </c>
      <c r="AY61" t="s">
        <v>132</v>
      </c>
      <c r="CR61" t="s">
        <v>123</v>
      </c>
      <c r="DB61" t="s">
        <v>123</v>
      </c>
      <c r="DL61" t="s">
        <v>123</v>
      </c>
      <c r="EO61" t="s">
        <v>123</v>
      </c>
      <c r="EP61" t="s">
        <v>180</v>
      </c>
      <c r="EQ61" t="s">
        <v>132</v>
      </c>
      <c r="FO6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  <c r="HG61">
        <f>SUBTOTAL(3,O61:HF61)</f>
        <v>0</v>
      </c>
    </row>
    <row r="62" spans="1:215" x14ac:dyDescent="0.45">
      <c r="A62">
        <f>IFERROR(VLOOKUP(BadanieDane[[#This Row],[Rozpoczęto wypełnianie]],Ended[],2,0),"BRAK")</f>
        <v>58</v>
      </c>
      <c r="B62">
        <v>58</v>
      </c>
      <c r="C62">
        <v>95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t="s">
        <v>123</v>
      </c>
      <c r="AF62" t="s">
        <v>123</v>
      </c>
      <c r="AX62" t="s">
        <v>123</v>
      </c>
      <c r="CR62" t="s">
        <v>123</v>
      </c>
      <c r="DB62" t="s">
        <v>123</v>
      </c>
      <c r="DL62" t="s">
        <v>123</v>
      </c>
      <c r="EO62" t="s">
        <v>123</v>
      </c>
      <c r="EP62" t="s">
        <v>178</v>
      </c>
      <c r="FO62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  <c r="HG62">
        <f>SUBTOTAL(3,O62:HF62)</f>
        <v>19</v>
      </c>
    </row>
    <row r="63" spans="1:215" x14ac:dyDescent="0.45">
      <c r="A63">
        <f>IFERROR(VLOOKUP(BadanieDane[[#This Row],[Rozpoczęto wypełnianie]],Ended[],2,0),"BRAK")</f>
        <v>59</v>
      </c>
      <c r="B63">
        <v>59</v>
      </c>
      <c r="C63">
        <v>96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t="s">
        <v>123</v>
      </c>
      <c r="AF63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t="s">
        <v>123</v>
      </c>
      <c r="AY63" t="s">
        <v>132</v>
      </c>
      <c r="CR63" t="s">
        <v>123</v>
      </c>
      <c r="DB63" t="s">
        <v>123</v>
      </c>
      <c r="DL63" t="s">
        <v>123</v>
      </c>
      <c r="EO63" t="s">
        <v>123</v>
      </c>
      <c r="FO63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  <c r="HG63">
        <f>SUBTOTAL(3,O63:HF63)</f>
        <v>37</v>
      </c>
    </row>
    <row r="64" spans="1:215" hidden="1" x14ac:dyDescent="0.45">
      <c r="A64">
        <f>IFERROR(VLOOKUP(BadanieDane[[#This Row],[Rozpoczęto wypełnianie]],Ended[],2,0),"BRAK")</f>
        <v>60</v>
      </c>
      <c r="B64">
        <v>60</v>
      </c>
      <c r="C64">
        <v>97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t="s">
        <v>123</v>
      </c>
      <c r="AF64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t="s">
        <v>123</v>
      </c>
      <c r="AY64" t="s">
        <v>132</v>
      </c>
      <c r="CR64" t="s">
        <v>123</v>
      </c>
      <c r="DB64" t="s">
        <v>123</v>
      </c>
      <c r="DL64" t="s">
        <v>123</v>
      </c>
      <c r="EO64" t="s">
        <v>123</v>
      </c>
      <c r="EP64" t="s">
        <v>178</v>
      </c>
      <c r="EQ64" t="s">
        <v>132</v>
      </c>
      <c r="FO64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  <c r="HG64">
        <f>SUBTOTAL(3,O64:HF64)</f>
        <v>0</v>
      </c>
    </row>
    <row r="65" spans="1:215" hidden="1" x14ac:dyDescent="0.45">
      <c r="A65">
        <f>IFERROR(VLOOKUP(BadanieDane[[#This Row],[Rozpoczęto wypełnianie]],Ended[],2,0),"BRAK")</f>
        <v>61</v>
      </c>
      <c r="B65">
        <v>61</v>
      </c>
      <c r="C65">
        <v>99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t="s">
        <v>123</v>
      </c>
      <c r="AF65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t="s">
        <v>123</v>
      </c>
      <c r="CR65" t="s">
        <v>123</v>
      </c>
      <c r="DB65" t="s">
        <v>123</v>
      </c>
      <c r="DL65" t="s">
        <v>123</v>
      </c>
      <c r="EO65" t="s">
        <v>123</v>
      </c>
      <c r="FO65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  <c r="HG65">
        <f>SUBTOTAL(3,O65:HF65)</f>
        <v>0</v>
      </c>
    </row>
    <row r="66" spans="1:215" x14ac:dyDescent="0.45">
      <c r="A66">
        <f>IFERROR(VLOOKUP(BadanieDane[[#This Row],[Rozpoczęto wypełnianie]],Ended[],2,0),"BRAK")</f>
        <v>62</v>
      </c>
      <c r="B66">
        <v>62</v>
      </c>
      <c r="C66">
        <v>100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t="s">
        <v>123</v>
      </c>
      <c r="AF66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t="s">
        <v>123</v>
      </c>
      <c r="AY66" t="s">
        <v>132</v>
      </c>
      <c r="CR66" t="s">
        <v>123</v>
      </c>
      <c r="DB66" t="s">
        <v>123</v>
      </c>
      <c r="DL66" t="s">
        <v>123</v>
      </c>
      <c r="EO66" t="s">
        <v>123</v>
      </c>
      <c r="EP66" t="s">
        <v>180</v>
      </c>
      <c r="EQ66" t="s">
        <v>132</v>
      </c>
      <c r="FO66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  <c r="HG66">
        <f>SUBTOTAL(3,O66:HF66)</f>
        <v>38</v>
      </c>
    </row>
    <row r="67" spans="1:215" x14ac:dyDescent="0.45">
      <c r="A67">
        <f>IFERROR(VLOOKUP(BadanieDane[[#This Row],[Rozpoczęto wypełnianie]],Ended[],2,0),"BRAK")</f>
        <v>63</v>
      </c>
      <c r="B67">
        <v>63</v>
      </c>
      <c r="C67">
        <v>102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t="s">
        <v>123</v>
      </c>
      <c r="AF67" t="s">
        <v>124</v>
      </c>
      <c r="AG67" t="s">
        <v>1002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t="s">
        <v>123</v>
      </c>
      <c r="AY67" t="s">
        <v>132</v>
      </c>
      <c r="CR67" t="s">
        <v>123</v>
      </c>
      <c r="DB67" t="s">
        <v>123</v>
      </c>
      <c r="DL67" t="s">
        <v>123</v>
      </c>
      <c r="EO67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  <c r="HG67">
        <f>SUBTOTAL(3,O67:HF67)</f>
        <v>45</v>
      </c>
    </row>
    <row r="68" spans="1:215" hidden="1" x14ac:dyDescent="0.45">
      <c r="A68">
        <f>IFERROR(VLOOKUP(BadanieDane[[#This Row],[Rozpoczęto wypełnianie]],Ended[],2,0),"BRAK")</f>
        <v>64</v>
      </c>
      <c r="B68">
        <v>64</v>
      </c>
      <c r="C68">
        <v>105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t="s">
        <v>123</v>
      </c>
      <c r="AF68" t="s">
        <v>124</v>
      </c>
      <c r="AG68" t="s">
        <v>742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t="s">
        <v>123</v>
      </c>
      <c r="AY68" t="s">
        <v>132</v>
      </c>
      <c r="CR68" t="s">
        <v>123</v>
      </c>
      <c r="DB68" t="s">
        <v>123</v>
      </c>
      <c r="DL68" t="s">
        <v>123</v>
      </c>
      <c r="EO68" t="s">
        <v>123</v>
      </c>
      <c r="EP68" t="s">
        <v>180</v>
      </c>
      <c r="EQ68" t="s">
        <v>132</v>
      </c>
      <c r="FO68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  <c r="HG68">
        <f>SUBTOTAL(3,O68:HF68)</f>
        <v>0</v>
      </c>
    </row>
    <row r="69" spans="1:215" x14ac:dyDescent="0.45">
      <c r="A69">
        <f>IFERROR(VLOOKUP(BadanieDane[[#This Row],[Rozpoczęto wypełnianie]],Ended[],2,0),"BRAK")</f>
        <v>65</v>
      </c>
      <c r="B69">
        <v>65</v>
      </c>
      <c r="C69">
        <v>110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t="s">
        <v>123</v>
      </c>
      <c r="AF69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t="s">
        <v>123</v>
      </c>
      <c r="AY69" t="s">
        <v>132</v>
      </c>
      <c r="CR69" t="s">
        <v>123</v>
      </c>
      <c r="DB69" t="s">
        <v>123</v>
      </c>
      <c r="DL69" t="s">
        <v>123</v>
      </c>
      <c r="EO69" t="s">
        <v>123</v>
      </c>
      <c r="EP69" t="s">
        <v>180</v>
      </c>
      <c r="EQ69" t="s">
        <v>132</v>
      </c>
      <c r="FO69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  <c r="HG69">
        <f>SUBTOTAL(3,O69:HF69)</f>
        <v>36</v>
      </c>
    </row>
    <row r="70" spans="1:215" x14ac:dyDescent="0.45">
      <c r="A70">
        <f>IFERROR(VLOOKUP(BadanieDane[[#This Row],[Rozpoczęto wypełnianie]],Ended[],2,0),"BRAK")</f>
        <v>66</v>
      </c>
      <c r="B70">
        <v>66</v>
      </c>
      <c r="C70">
        <v>111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t="s">
        <v>123</v>
      </c>
      <c r="AF70" t="s">
        <v>124</v>
      </c>
      <c r="AG70" t="s">
        <v>1049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t="s">
        <v>123</v>
      </c>
      <c r="AY70" t="s">
        <v>132</v>
      </c>
      <c r="CR70" t="s">
        <v>123</v>
      </c>
      <c r="DB70" t="s">
        <v>123</v>
      </c>
      <c r="DL70" t="s">
        <v>123</v>
      </c>
      <c r="EO70" t="s">
        <v>123</v>
      </c>
      <c r="EP70" t="s">
        <v>180</v>
      </c>
      <c r="EQ70" t="s">
        <v>132</v>
      </c>
      <c r="FO70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  <c r="HG70">
        <f>SUBTOTAL(3,O70:HF70)</f>
        <v>38</v>
      </c>
    </row>
    <row r="71" spans="1:215" hidden="1" x14ac:dyDescent="0.45">
      <c r="A71">
        <f>IFERROR(VLOOKUP(BadanieDane[[#This Row],[Rozpoczęto wypełnianie]],Ended[],2,0),"BRAK")</f>
        <v>67</v>
      </c>
      <c r="B71">
        <v>67</v>
      </c>
      <c r="C71">
        <v>113</v>
      </c>
      <c r="D71" t="s">
        <v>1065</v>
      </c>
      <c r="E71" t="s">
        <v>118</v>
      </c>
      <c r="J71" t="s">
        <v>119</v>
      </c>
      <c r="K71" t="s">
        <v>1066</v>
      </c>
      <c r="L71" t="s">
        <v>1067</v>
      </c>
      <c r="M71">
        <v>2803</v>
      </c>
      <c r="N71">
        <v>0</v>
      </c>
      <c r="O71" t="s">
        <v>122</v>
      </c>
      <c r="P71" t="s">
        <v>123</v>
      </c>
      <c r="AF71" t="s">
        <v>124</v>
      </c>
      <c r="AG71" t="s">
        <v>1068</v>
      </c>
      <c r="AH71">
        <v>2019</v>
      </c>
      <c r="AI71" t="s">
        <v>148</v>
      </c>
      <c r="AJ71" t="s">
        <v>1069</v>
      </c>
      <c r="AK71" t="s">
        <v>128</v>
      </c>
      <c r="AL71" t="s">
        <v>151</v>
      </c>
      <c r="AM71" t="s">
        <v>128</v>
      </c>
      <c r="AN71" t="s">
        <v>129</v>
      </c>
      <c r="AO71" t="s">
        <v>132</v>
      </c>
      <c r="AP71" t="s">
        <v>1070</v>
      </c>
      <c r="AQ71" t="s">
        <v>153</v>
      </c>
      <c r="AR71" t="s">
        <v>132</v>
      </c>
      <c r="AT71" t="s">
        <v>1071</v>
      </c>
      <c r="AU71" t="s">
        <v>1072</v>
      </c>
      <c r="AV71" t="s">
        <v>892</v>
      </c>
      <c r="AX71" t="s">
        <v>123</v>
      </c>
      <c r="CR71" t="s">
        <v>123</v>
      </c>
      <c r="DB71" t="s">
        <v>123</v>
      </c>
      <c r="DL71" t="s">
        <v>123</v>
      </c>
      <c r="EO71" t="s">
        <v>123</v>
      </c>
      <c r="FO71" t="s">
        <v>123</v>
      </c>
      <c r="FP71" t="s">
        <v>132</v>
      </c>
      <c r="GW71" t="s">
        <v>1073</v>
      </c>
      <c r="GX71" t="s">
        <v>1074</v>
      </c>
      <c r="GY71" t="s">
        <v>1075</v>
      </c>
      <c r="GZ71" t="s">
        <v>140</v>
      </c>
      <c r="HA71">
        <v>1991</v>
      </c>
      <c r="HB71" t="s">
        <v>398</v>
      </c>
      <c r="HE71" t="s">
        <v>1076</v>
      </c>
      <c r="HG71">
        <f>SUBTOTAL(3,O71:HF71)</f>
        <v>0</v>
      </c>
    </row>
    <row r="72" spans="1:215" hidden="1" x14ac:dyDescent="0.45">
      <c r="A72">
        <f>IFERROR(VLOOKUP(BadanieDane[[#This Row],[Rozpoczęto wypełnianie]],Ended[],2,0),"BRAK")</f>
        <v>68</v>
      </c>
      <c r="B72">
        <v>68</v>
      </c>
      <c r="C72">
        <v>114</v>
      </c>
      <c r="D72" t="s">
        <v>1077</v>
      </c>
      <c r="E72" t="s">
        <v>118</v>
      </c>
      <c r="J72" t="s">
        <v>119</v>
      </c>
      <c r="K72" t="s">
        <v>1078</v>
      </c>
      <c r="L72" t="s">
        <v>1079</v>
      </c>
      <c r="M72">
        <v>862</v>
      </c>
      <c r="N72">
        <v>0</v>
      </c>
      <c r="O72" t="s">
        <v>122</v>
      </c>
      <c r="P72" t="s">
        <v>123</v>
      </c>
      <c r="AF72" t="s">
        <v>124</v>
      </c>
      <c r="AG72" t="s">
        <v>223</v>
      </c>
      <c r="AH72">
        <v>2007</v>
      </c>
      <c r="AI72" t="s">
        <v>148</v>
      </c>
      <c r="AJ72" t="s">
        <v>969</v>
      </c>
      <c r="AK72" t="s">
        <v>151</v>
      </c>
      <c r="AL72" t="s">
        <v>151</v>
      </c>
      <c r="AM72" t="s">
        <v>150</v>
      </c>
      <c r="AN72" t="s">
        <v>162</v>
      </c>
      <c r="AO72" t="s">
        <v>150</v>
      </c>
      <c r="AP72" t="s">
        <v>237</v>
      </c>
      <c r="AQ72" t="s">
        <v>131</v>
      </c>
      <c r="AR72" t="s">
        <v>302</v>
      </c>
      <c r="AT72" t="s">
        <v>1080</v>
      </c>
      <c r="AU72" t="s">
        <v>1081</v>
      </c>
      <c r="AV72" t="s">
        <v>230</v>
      </c>
      <c r="AX72" t="s">
        <v>123</v>
      </c>
      <c r="AY72" t="s">
        <v>132</v>
      </c>
      <c r="CR72" t="s">
        <v>123</v>
      </c>
      <c r="DB72" t="s">
        <v>123</v>
      </c>
      <c r="DL72" t="s">
        <v>123</v>
      </c>
      <c r="EO72" t="s">
        <v>123</v>
      </c>
      <c r="EP72" t="s">
        <v>178</v>
      </c>
      <c r="EQ72" t="s">
        <v>132</v>
      </c>
      <c r="ER72" t="s">
        <v>1082</v>
      </c>
      <c r="ES72" t="s">
        <v>151</v>
      </c>
      <c r="ET72" t="s">
        <v>151</v>
      </c>
      <c r="EU72" t="s">
        <v>151</v>
      </c>
      <c r="EV72" t="s">
        <v>178</v>
      </c>
      <c r="EX72" t="s">
        <v>1083</v>
      </c>
      <c r="EY72" t="s">
        <v>173</v>
      </c>
      <c r="FO72" t="s">
        <v>123</v>
      </c>
      <c r="FP72" t="s">
        <v>132</v>
      </c>
      <c r="FR72" t="s">
        <v>132</v>
      </c>
      <c r="GW72" t="s">
        <v>1084</v>
      </c>
      <c r="GX72" t="s">
        <v>1085</v>
      </c>
      <c r="GY72" t="s">
        <v>1086</v>
      </c>
      <c r="GZ72" t="s">
        <v>140</v>
      </c>
      <c r="HA72">
        <v>1982</v>
      </c>
      <c r="HB72" t="s">
        <v>141</v>
      </c>
      <c r="HG72">
        <f>SUBTOTAL(3,O72:HF72)</f>
        <v>0</v>
      </c>
    </row>
    <row r="73" spans="1:215" hidden="1" x14ac:dyDescent="0.45">
      <c r="A73">
        <f>IFERROR(VLOOKUP(BadanieDane[[#This Row],[Rozpoczęto wypełnianie]],Ended[],2,0),"BRAK")</f>
        <v>69</v>
      </c>
      <c r="B73">
        <v>69</v>
      </c>
      <c r="C73">
        <v>115</v>
      </c>
      <c r="D73" t="s">
        <v>1087</v>
      </c>
      <c r="E73" t="s">
        <v>118</v>
      </c>
      <c r="J73" t="s">
        <v>119</v>
      </c>
      <c r="K73" t="s">
        <v>1088</v>
      </c>
      <c r="L73" t="s">
        <v>1089</v>
      </c>
      <c r="M73">
        <v>1206</v>
      </c>
      <c r="N73">
        <v>0</v>
      </c>
      <c r="O73" t="s">
        <v>122</v>
      </c>
      <c r="P73" t="s">
        <v>123</v>
      </c>
      <c r="AF73" t="s">
        <v>124</v>
      </c>
      <c r="AG73" t="s">
        <v>1090</v>
      </c>
      <c r="AH73">
        <v>2004</v>
      </c>
      <c r="AI73" t="s">
        <v>126</v>
      </c>
      <c r="AJ73" t="s">
        <v>844</v>
      </c>
      <c r="AK73" t="s">
        <v>162</v>
      </c>
      <c r="AL73" t="s">
        <v>162</v>
      </c>
      <c r="AM73" t="s">
        <v>150</v>
      </c>
      <c r="AN73" t="s">
        <v>151</v>
      </c>
      <c r="AO73" t="s">
        <v>150</v>
      </c>
      <c r="AP73" t="s">
        <v>237</v>
      </c>
      <c r="AQ73" t="s">
        <v>302</v>
      </c>
      <c r="AR73" t="s">
        <v>226</v>
      </c>
      <c r="AS73" t="s">
        <v>1091</v>
      </c>
      <c r="AT73" t="s">
        <v>1092</v>
      </c>
      <c r="AU73" t="s">
        <v>1093</v>
      </c>
      <c r="AV73" t="s">
        <v>157</v>
      </c>
      <c r="AX73" t="s">
        <v>123</v>
      </c>
      <c r="CR73" t="s">
        <v>123</v>
      </c>
      <c r="DB73" t="s">
        <v>123</v>
      </c>
      <c r="DL73" t="s">
        <v>123</v>
      </c>
      <c r="EO73" t="s">
        <v>123</v>
      </c>
      <c r="FO73" t="s">
        <v>123</v>
      </c>
      <c r="FP73" t="s">
        <v>132</v>
      </c>
      <c r="GW73" t="s">
        <v>1094</v>
      </c>
      <c r="GX73" t="s">
        <v>1095</v>
      </c>
      <c r="GY73" t="s">
        <v>1096</v>
      </c>
      <c r="GZ73" t="s">
        <v>140</v>
      </c>
      <c r="HA73">
        <v>1976</v>
      </c>
      <c r="HB73" t="s">
        <v>141</v>
      </c>
      <c r="HG73">
        <f>SUBTOTAL(3,O73:HF73)</f>
        <v>0</v>
      </c>
    </row>
    <row r="74" spans="1:215" hidden="1" x14ac:dyDescent="0.45">
      <c r="A74">
        <f>IFERROR(VLOOKUP(BadanieDane[[#This Row],[Rozpoczęto wypełnianie]],Ended[],2,0),"BRAK")</f>
        <v>70</v>
      </c>
      <c r="B74">
        <v>70</v>
      </c>
      <c r="C74">
        <v>117</v>
      </c>
      <c r="D74" t="s">
        <v>1098</v>
      </c>
      <c r="E74" t="s">
        <v>118</v>
      </c>
      <c r="J74" t="s">
        <v>119</v>
      </c>
      <c r="K74" t="s">
        <v>1099</v>
      </c>
      <c r="L74" t="s">
        <v>1100</v>
      </c>
      <c r="M74">
        <v>358</v>
      </c>
      <c r="N74">
        <v>0</v>
      </c>
      <c r="O74" t="s">
        <v>122</v>
      </c>
      <c r="P74" t="s">
        <v>123</v>
      </c>
      <c r="AF74" t="s">
        <v>124</v>
      </c>
      <c r="AG74" t="s">
        <v>1090</v>
      </c>
      <c r="AH74">
        <v>2018</v>
      </c>
      <c r="AI74" t="s">
        <v>126</v>
      </c>
      <c r="AJ74" t="s">
        <v>844</v>
      </c>
      <c r="AK74" t="s">
        <v>150</v>
      </c>
      <c r="AL74" t="s">
        <v>151</v>
      </c>
      <c r="AM74" t="s">
        <v>162</v>
      </c>
      <c r="AN74" t="s">
        <v>150</v>
      </c>
      <c r="AO74" t="s">
        <v>132</v>
      </c>
      <c r="AP74">
        <v>1</v>
      </c>
      <c r="AQ74" t="s">
        <v>153</v>
      </c>
      <c r="AR74" t="s">
        <v>132</v>
      </c>
      <c r="AT74" t="s">
        <v>1101</v>
      </c>
      <c r="AU74" t="s">
        <v>1102</v>
      </c>
      <c r="AV74" t="s">
        <v>157</v>
      </c>
      <c r="AX74" t="s">
        <v>123</v>
      </c>
      <c r="AY74" t="s">
        <v>132</v>
      </c>
      <c r="CR74" t="s">
        <v>123</v>
      </c>
      <c r="DB74" t="s">
        <v>123</v>
      </c>
      <c r="DL74" t="s">
        <v>123</v>
      </c>
      <c r="EO74" t="s">
        <v>123</v>
      </c>
      <c r="FO74" t="s">
        <v>123</v>
      </c>
      <c r="GW74" t="s">
        <v>1103</v>
      </c>
      <c r="GX74" t="s">
        <v>1104</v>
      </c>
      <c r="GY74" t="s">
        <v>1105</v>
      </c>
      <c r="GZ74" t="s">
        <v>140</v>
      </c>
      <c r="HA74">
        <v>1991</v>
      </c>
      <c r="HB74" t="s">
        <v>141</v>
      </c>
      <c r="HG74">
        <f>SUBTOTAL(3,O74:HF74)</f>
        <v>0</v>
      </c>
    </row>
    <row r="75" spans="1:215" x14ac:dyDescent="0.45">
      <c r="A75">
        <f>IFERROR(VLOOKUP(BadanieDane[[#This Row],[Rozpoczęto wypełnianie]],Ended[],2,0),"BRAK")</f>
        <v>71</v>
      </c>
      <c r="B75">
        <v>71</v>
      </c>
      <c r="C75">
        <v>122</v>
      </c>
      <c r="D75" t="s">
        <v>1131</v>
      </c>
      <c r="E75" t="s">
        <v>118</v>
      </c>
      <c r="J75" t="s">
        <v>119</v>
      </c>
      <c r="K75" t="s">
        <v>1132</v>
      </c>
      <c r="L75" t="s">
        <v>1133</v>
      </c>
      <c r="M75">
        <v>3215</v>
      </c>
      <c r="N75">
        <v>0</v>
      </c>
      <c r="O75" t="s">
        <v>122</v>
      </c>
      <c r="P75" t="s">
        <v>123</v>
      </c>
      <c r="AF75" t="s">
        <v>124</v>
      </c>
      <c r="AG75" t="s">
        <v>191</v>
      </c>
      <c r="AH75">
        <v>2015</v>
      </c>
      <c r="AI75" t="s">
        <v>126</v>
      </c>
      <c r="AJ75" t="s">
        <v>1134</v>
      </c>
      <c r="AK75" t="s">
        <v>128</v>
      </c>
      <c r="AL75" t="s">
        <v>151</v>
      </c>
      <c r="AM75" t="s">
        <v>169</v>
      </c>
      <c r="AN75" t="s">
        <v>162</v>
      </c>
      <c r="AO75" t="s">
        <v>150</v>
      </c>
      <c r="AP75">
        <v>1</v>
      </c>
      <c r="AQ75" t="s">
        <v>302</v>
      </c>
      <c r="AR75" t="s">
        <v>226</v>
      </c>
      <c r="AS75" t="s">
        <v>1135</v>
      </c>
      <c r="AT75" t="s">
        <v>1136</v>
      </c>
      <c r="AU75" t="s">
        <v>1137</v>
      </c>
      <c r="AV75" t="s">
        <v>172</v>
      </c>
      <c r="AX75" t="s">
        <v>123</v>
      </c>
      <c r="AY75" t="s">
        <v>132</v>
      </c>
      <c r="CR75" t="s">
        <v>123</v>
      </c>
      <c r="DB75" t="s">
        <v>123</v>
      </c>
      <c r="DL75" t="s">
        <v>123</v>
      </c>
      <c r="EO75" t="s">
        <v>123</v>
      </c>
      <c r="FO75" t="s">
        <v>123</v>
      </c>
      <c r="GW75" t="s">
        <v>1138</v>
      </c>
      <c r="GX75" t="s">
        <v>1139</v>
      </c>
      <c r="GY75" t="s">
        <v>1140</v>
      </c>
      <c r="GZ75" t="s">
        <v>186</v>
      </c>
      <c r="HA75">
        <v>1991</v>
      </c>
      <c r="HB75" t="s">
        <v>141</v>
      </c>
      <c r="HD75" t="s">
        <v>1141</v>
      </c>
      <c r="HG75">
        <f>SUBTOTAL(3,O75:HF75)</f>
        <v>33</v>
      </c>
    </row>
    <row r="76" spans="1:215" x14ac:dyDescent="0.45">
      <c r="A76">
        <f>IFERROR(VLOOKUP(BadanieDane[[#This Row],[Rozpoczęto wypełnianie]],Ended[],2,0),"BRAK")</f>
        <v>72</v>
      </c>
      <c r="B76">
        <v>72</v>
      </c>
      <c r="C76">
        <v>123</v>
      </c>
      <c r="D76" t="s">
        <v>1142</v>
      </c>
      <c r="E76" t="s">
        <v>118</v>
      </c>
      <c r="J76" t="s">
        <v>119</v>
      </c>
      <c r="K76" t="s">
        <v>1143</v>
      </c>
      <c r="L76" t="s">
        <v>1144</v>
      </c>
      <c r="M76">
        <v>258</v>
      </c>
      <c r="N76">
        <v>0</v>
      </c>
      <c r="O76" t="s">
        <v>122</v>
      </c>
      <c r="P76" t="s">
        <v>123</v>
      </c>
      <c r="AF76" t="s">
        <v>124</v>
      </c>
      <c r="AG76" t="s">
        <v>1145</v>
      </c>
      <c r="AH76">
        <v>2016</v>
      </c>
      <c r="AI76" t="s">
        <v>126</v>
      </c>
      <c r="AJ76" t="s">
        <v>1146</v>
      </c>
      <c r="AK76" t="s">
        <v>150</v>
      </c>
      <c r="AL76" t="s">
        <v>150</v>
      </c>
      <c r="AM76" t="s">
        <v>169</v>
      </c>
      <c r="AN76" t="s">
        <v>169</v>
      </c>
      <c r="AO76" t="s">
        <v>169</v>
      </c>
      <c r="AP76">
        <v>3</v>
      </c>
      <c r="AQ76" t="s">
        <v>302</v>
      </c>
      <c r="AR76" t="s">
        <v>943</v>
      </c>
      <c r="AT76" t="s">
        <v>1147</v>
      </c>
      <c r="AU76" t="s">
        <v>1148</v>
      </c>
      <c r="AV76" t="s">
        <v>892</v>
      </c>
      <c r="AX76" t="s">
        <v>123</v>
      </c>
      <c r="AY76" t="s">
        <v>132</v>
      </c>
      <c r="CR76" t="s">
        <v>123</v>
      </c>
      <c r="DB76" t="s">
        <v>123</v>
      </c>
      <c r="DL76" t="s">
        <v>123</v>
      </c>
      <c r="EO76" t="s">
        <v>123</v>
      </c>
      <c r="EP76" t="s">
        <v>178</v>
      </c>
      <c r="EQ76">
        <v>1</v>
      </c>
      <c r="FO76" t="s">
        <v>123</v>
      </c>
      <c r="GW76" t="s">
        <v>1149</v>
      </c>
      <c r="GX76" t="s">
        <v>1149</v>
      </c>
      <c r="GY76" t="s">
        <v>1150</v>
      </c>
      <c r="GZ76" t="s">
        <v>186</v>
      </c>
      <c r="HA76">
        <v>1986</v>
      </c>
      <c r="HB76" t="s">
        <v>398</v>
      </c>
      <c r="HG76">
        <f>SUBTOTAL(3,O76:HF76)</f>
        <v>33</v>
      </c>
    </row>
    <row r="77" spans="1:215" hidden="1" x14ac:dyDescent="0.45">
      <c r="A77">
        <f>IFERROR(VLOOKUP(BadanieDane[[#This Row],[Rozpoczęto wypełnianie]],Ended[],2,0),"BRAK")</f>
        <v>73</v>
      </c>
      <c r="B77">
        <v>73</v>
      </c>
      <c r="C77">
        <v>124</v>
      </c>
      <c r="D77" t="s">
        <v>1151</v>
      </c>
      <c r="E77" t="s">
        <v>118</v>
      </c>
      <c r="F77" t="s">
        <v>1152</v>
      </c>
      <c r="J77" t="s">
        <v>119</v>
      </c>
      <c r="K77" t="s">
        <v>1153</v>
      </c>
      <c r="L77" t="s">
        <v>1154</v>
      </c>
      <c r="M77">
        <v>1159</v>
      </c>
      <c r="N77">
        <v>0</v>
      </c>
      <c r="O77" t="s">
        <v>122</v>
      </c>
      <c r="P77" t="s">
        <v>123</v>
      </c>
      <c r="AF77" t="s">
        <v>124</v>
      </c>
      <c r="AG77" t="s">
        <v>191</v>
      </c>
      <c r="AH77">
        <v>2018</v>
      </c>
      <c r="AI77" t="s">
        <v>126</v>
      </c>
      <c r="AJ77" t="s">
        <v>969</v>
      </c>
      <c r="AK77" t="s">
        <v>150</v>
      </c>
      <c r="AL77" t="s">
        <v>150</v>
      </c>
      <c r="AM77" t="s">
        <v>162</v>
      </c>
      <c r="AN77" t="s">
        <v>128</v>
      </c>
      <c r="AO77" t="s">
        <v>151</v>
      </c>
      <c r="AP77" t="s">
        <v>530</v>
      </c>
      <c r="AQ77" t="s">
        <v>131</v>
      </c>
      <c r="AR77" t="s">
        <v>302</v>
      </c>
      <c r="AS77" t="s">
        <v>1155</v>
      </c>
      <c r="AT77" t="s">
        <v>1156</v>
      </c>
      <c r="AU77" t="s">
        <v>1157</v>
      </c>
      <c r="AV77" t="s">
        <v>230</v>
      </c>
      <c r="AW77" t="s">
        <v>1158</v>
      </c>
      <c r="AX77" t="s">
        <v>123</v>
      </c>
      <c r="CR77" t="s">
        <v>123</v>
      </c>
      <c r="DB77" t="s">
        <v>123</v>
      </c>
      <c r="DL77" t="s">
        <v>123</v>
      </c>
      <c r="EO77" t="s">
        <v>123</v>
      </c>
      <c r="FO77" t="s">
        <v>123</v>
      </c>
      <c r="GW77" t="s">
        <v>1159</v>
      </c>
      <c r="GX77" t="s">
        <v>1160</v>
      </c>
      <c r="GY77" t="s">
        <v>1161</v>
      </c>
      <c r="GZ77" t="s">
        <v>140</v>
      </c>
      <c r="HA77">
        <v>1991</v>
      </c>
      <c r="HB77" t="s">
        <v>483</v>
      </c>
      <c r="HD77" t="s">
        <v>1162</v>
      </c>
      <c r="HE77" t="s">
        <v>142</v>
      </c>
      <c r="HG77">
        <f>SUBTOTAL(3,O77:HF77)</f>
        <v>0</v>
      </c>
    </row>
    <row r="78" spans="1:215" x14ac:dyDescent="0.45">
      <c r="A78">
        <f>IFERROR(VLOOKUP(BadanieDane[[#This Row],[Rozpoczęto wypełnianie]],Ended[],2,0),"BRAK")</f>
        <v>74</v>
      </c>
      <c r="B78">
        <v>74</v>
      </c>
      <c r="C78">
        <v>125</v>
      </c>
      <c r="D78" t="s">
        <v>1163</v>
      </c>
      <c r="E78" t="s">
        <v>118</v>
      </c>
      <c r="J78" t="s">
        <v>119</v>
      </c>
      <c r="K78" t="s">
        <v>1164</v>
      </c>
      <c r="L78" t="s">
        <v>1165</v>
      </c>
      <c r="M78">
        <v>982</v>
      </c>
      <c r="N78">
        <v>0</v>
      </c>
      <c r="O78" t="s">
        <v>122</v>
      </c>
      <c r="P78" t="s">
        <v>123</v>
      </c>
      <c r="AF78" t="s">
        <v>124</v>
      </c>
      <c r="AG78" t="s">
        <v>191</v>
      </c>
      <c r="AH78" t="s">
        <v>1166</v>
      </c>
      <c r="AI78" t="s">
        <v>148</v>
      </c>
      <c r="AJ78" t="s">
        <v>1167</v>
      </c>
      <c r="AK78" t="s">
        <v>169</v>
      </c>
      <c r="AL78" t="s">
        <v>169</v>
      </c>
      <c r="AM78" t="s">
        <v>169</v>
      </c>
      <c r="AN78" t="s">
        <v>150</v>
      </c>
      <c r="AO78" t="s">
        <v>150</v>
      </c>
      <c r="AP78" t="s">
        <v>1168</v>
      </c>
      <c r="AQ78" t="s">
        <v>132</v>
      </c>
      <c r="AR78" t="s">
        <v>132</v>
      </c>
      <c r="AS78" t="s">
        <v>1169</v>
      </c>
      <c r="AT78" t="s">
        <v>1170</v>
      </c>
      <c r="AU78" t="s">
        <v>132</v>
      </c>
      <c r="AW78" t="s">
        <v>1171</v>
      </c>
      <c r="AX78" t="s">
        <v>159</v>
      </c>
      <c r="AY78">
        <v>1</v>
      </c>
      <c r="AZ78" t="s">
        <v>1172</v>
      </c>
      <c r="BA78">
        <v>2020</v>
      </c>
      <c r="BB78" t="s">
        <v>148</v>
      </c>
      <c r="BC78" t="s">
        <v>927</v>
      </c>
      <c r="BD78" t="s">
        <v>132</v>
      </c>
      <c r="BE78" t="s">
        <v>132</v>
      </c>
      <c r="BF78" t="s">
        <v>132</v>
      </c>
      <c r="BG78" t="s">
        <v>132</v>
      </c>
      <c r="BH78" t="s">
        <v>132</v>
      </c>
      <c r="BI78" t="s">
        <v>1173</v>
      </c>
      <c r="BJ78" t="s">
        <v>1174</v>
      </c>
      <c r="BK78" t="s">
        <v>230</v>
      </c>
      <c r="BM78" t="s">
        <v>1175</v>
      </c>
      <c r="BN78" t="s">
        <v>173</v>
      </c>
      <c r="CR78" t="s">
        <v>123</v>
      </c>
      <c r="DB78" t="s">
        <v>214</v>
      </c>
      <c r="DC78" t="s">
        <v>747</v>
      </c>
      <c r="DD78" t="s">
        <v>1176</v>
      </c>
      <c r="DE78" t="s">
        <v>169</v>
      </c>
      <c r="DF78" t="s">
        <v>162</v>
      </c>
      <c r="DG78" t="s">
        <v>150</v>
      </c>
      <c r="DH78" t="s">
        <v>169</v>
      </c>
      <c r="DI78" t="s">
        <v>150</v>
      </c>
      <c r="DJ78" t="s">
        <v>150</v>
      </c>
      <c r="DK78" t="s">
        <v>1177</v>
      </c>
      <c r="DL78" t="s">
        <v>174</v>
      </c>
      <c r="DO78" t="s">
        <v>1178</v>
      </c>
      <c r="DQ78" t="s">
        <v>747</v>
      </c>
      <c r="DR78" t="s">
        <v>150</v>
      </c>
      <c r="DS78" t="s">
        <v>150</v>
      </c>
      <c r="DT78" t="s">
        <v>150</v>
      </c>
      <c r="DU78" t="s">
        <v>150</v>
      </c>
      <c r="DV78" t="s">
        <v>162</v>
      </c>
      <c r="DW78" t="s">
        <v>162</v>
      </c>
      <c r="DX78" t="s">
        <v>162</v>
      </c>
      <c r="DY78">
        <v>25</v>
      </c>
      <c r="DZ78">
        <v>10</v>
      </c>
      <c r="EA78">
        <v>0</v>
      </c>
      <c r="EB78">
        <v>10</v>
      </c>
      <c r="EC78">
        <v>25</v>
      </c>
      <c r="ED78">
        <v>15</v>
      </c>
      <c r="EE78">
        <v>15</v>
      </c>
      <c r="EG78">
        <v>10</v>
      </c>
      <c r="EH78">
        <v>10</v>
      </c>
      <c r="EI78">
        <v>0</v>
      </c>
      <c r="EJ78">
        <v>10</v>
      </c>
      <c r="EK78">
        <v>50</v>
      </c>
      <c r="EL78">
        <v>10</v>
      </c>
      <c r="EM78">
        <v>10</v>
      </c>
      <c r="EO78" t="s">
        <v>123</v>
      </c>
      <c r="FO78" t="s">
        <v>123</v>
      </c>
      <c r="GW78" t="s">
        <v>1179</v>
      </c>
      <c r="GX78" t="s">
        <v>1180</v>
      </c>
      <c r="GY78" t="s">
        <v>1181</v>
      </c>
      <c r="GZ78" t="s">
        <v>186</v>
      </c>
      <c r="HA78" t="s">
        <v>1182</v>
      </c>
      <c r="HB78" t="s">
        <v>141</v>
      </c>
      <c r="HD78" t="s">
        <v>1183</v>
      </c>
      <c r="HG78">
        <f>SUBTOTAL(3,O78:HF78)</f>
        <v>79</v>
      </c>
    </row>
    <row r="79" spans="1:215" x14ac:dyDescent="0.45">
      <c r="A79">
        <f>IFERROR(VLOOKUP(BadanieDane[[#This Row],[Rozpoczęto wypełnianie]],Ended[],2,0),"BRAK")</f>
        <v>75</v>
      </c>
      <c r="B79">
        <v>75</v>
      </c>
      <c r="C79">
        <v>126</v>
      </c>
      <c r="D79" t="s">
        <v>1151</v>
      </c>
      <c r="E79" t="s">
        <v>118</v>
      </c>
      <c r="F79" t="s">
        <v>359</v>
      </c>
      <c r="J79" t="s">
        <v>119</v>
      </c>
      <c r="K79" t="s">
        <v>1184</v>
      </c>
      <c r="L79" t="s">
        <v>1185</v>
      </c>
      <c r="M79">
        <v>739</v>
      </c>
      <c r="N79">
        <v>0</v>
      </c>
      <c r="O79" t="s">
        <v>122</v>
      </c>
      <c r="P79" t="s">
        <v>123</v>
      </c>
      <c r="AF79" t="s">
        <v>124</v>
      </c>
      <c r="AG79" t="s">
        <v>191</v>
      </c>
      <c r="AH79">
        <v>2018</v>
      </c>
      <c r="AI79" t="s">
        <v>126</v>
      </c>
      <c r="AJ79" t="s">
        <v>1186</v>
      </c>
      <c r="AK79" t="s">
        <v>151</v>
      </c>
      <c r="AL79" t="s">
        <v>162</v>
      </c>
      <c r="AM79" t="s">
        <v>169</v>
      </c>
      <c r="AN79" t="s">
        <v>150</v>
      </c>
      <c r="AO79" t="s">
        <v>132</v>
      </c>
      <c r="AP79" t="s">
        <v>959</v>
      </c>
      <c r="AQ79" t="s">
        <v>302</v>
      </c>
      <c r="AR79" t="s">
        <v>226</v>
      </c>
      <c r="AS79" t="s">
        <v>1187</v>
      </c>
      <c r="AT79" t="s">
        <v>1188</v>
      </c>
      <c r="AU79" t="s">
        <v>1189</v>
      </c>
      <c r="AV79" t="s">
        <v>172</v>
      </c>
      <c r="AX79" t="s">
        <v>123</v>
      </c>
      <c r="AY79" t="s">
        <v>132</v>
      </c>
      <c r="CR79" t="s">
        <v>123</v>
      </c>
      <c r="DB79" t="s">
        <v>123</v>
      </c>
      <c r="DL79" t="s">
        <v>123</v>
      </c>
      <c r="EO79" t="s">
        <v>123</v>
      </c>
      <c r="FO79" t="s">
        <v>123</v>
      </c>
      <c r="GW79" t="s">
        <v>276</v>
      </c>
      <c r="GX79" t="s">
        <v>1190</v>
      </c>
      <c r="GY79" t="s">
        <v>1191</v>
      </c>
      <c r="GZ79" t="s">
        <v>186</v>
      </c>
      <c r="HA79">
        <v>1991</v>
      </c>
      <c r="HB79" t="s">
        <v>141</v>
      </c>
      <c r="HG79">
        <f>SUBTOTAL(3,O79:HF79)</f>
        <v>32</v>
      </c>
    </row>
    <row r="80" spans="1:215" x14ac:dyDescent="0.45">
      <c r="A80">
        <f>IFERROR(VLOOKUP(BadanieDane[[#This Row],[Rozpoczęto wypełnianie]],Ended[],2,0),"BRAK")</f>
        <v>76</v>
      </c>
      <c r="B80">
        <v>76</v>
      </c>
      <c r="C80">
        <v>127</v>
      </c>
      <c r="D80" t="s">
        <v>1192</v>
      </c>
      <c r="E80" t="s">
        <v>118</v>
      </c>
      <c r="J80" t="s">
        <v>119</v>
      </c>
      <c r="K80" t="s">
        <v>1193</v>
      </c>
      <c r="L80" t="s">
        <v>1194</v>
      </c>
      <c r="M80">
        <v>1676</v>
      </c>
      <c r="N80">
        <v>0</v>
      </c>
      <c r="O80" t="s">
        <v>122</v>
      </c>
      <c r="P80" t="s">
        <v>123</v>
      </c>
      <c r="AF80" t="s">
        <v>124</v>
      </c>
      <c r="AG80" t="s">
        <v>223</v>
      </c>
      <c r="AH80">
        <v>1998</v>
      </c>
      <c r="AI80" t="s">
        <v>148</v>
      </c>
      <c r="AJ80" t="s">
        <v>1195</v>
      </c>
      <c r="AK80" t="s">
        <v>162</v>
      </c>
      <c r="AL80" t="s">
        <v>151</v>
      </c>
      <c r="AM80" t="s">
        <v>151</v>
      </c>
      <c r="AN80" t="s">
        <v>236</v>
      </c>
      <c r="AO80" t="s">
        <v>151</v>
      </c>
      <c r="AP80">
        <v>0</v>
      </c>
      <c r="AQ80" t="s">
        <v>131</v>
      </c>
      <c r="AR80" t="s">
        <v>302</v>
      </c>
      <c r="AS80" t="s">
        <v>1196</v>
      </c>
      <c r="AT80" t="s">
        <v>1196</v>
      </c>
      <c r="AU80" t="s">
        <v>1197</v>
      </c>
      <c r="AV80" t="s">
        <v>157</v>
      </c>
      <c r="AX80" t="s">
        <v>123</v>
      </c>
      <c r="CR80" t="s">
        <v>123</v>
      </c>
      <c r="DB80" t="s">
        <v>123</v>
      </c>
      <c r="DL80" t="s">
        <v>123</v>
      </c>
      <c r="EO80" t="s">
        <v>177</v>
      </c>
      <c r="EP80" t="s">
        <v>180</v>
      </c>
      <c r="EQ80" t="s">
        <v>132</v>
      </c>
      <c r="ER80" t="s">
        <v>132</v>
      </c>
      <c r="ES80" t="s">
        <v>151</v>
      </c>
      <c r="ET80" t="s">
        <v>151</v>
      </c>
      <c r="EU80" t="s">
        <v>151</v>
      </c>
      <c r="EV80" t="s">
        <v>178</v>
      </c>
      <c r="EW80" t="s">
        <v>132</v>
      </c>
      <c r="EX80" t="s">
        <v>132</v>
      </c>
      <c r="EY80" t="s">
        <v>173</v>
      </c>
      <c r="FO80" t="s">
        <v>123</v>
      </c>
      <c r="GW80" t="s">
        <v>1198</v>
      </c>
      <c r="GX80" t="s">
        <v>1199</v>
      </c>
      <c r="GY80" t="s">
        <v>1198</v>
      </c>
      <c r="GZ80" t="s">
        <v>186</v>
      </c>
      <c r="HA80">
        <v>1974</v>
      </c>
      <c r="HB80" t="s">
        <v>141</v>
      </c>
      <c r="HC80" t="s">
        <v>313</v>
      </c>
      <c r="HG80">
        <f>SUBTOTAL(3,O80:HF80)</f>
        <v>42</v>
      </c>
    </row>
    <row r="81" spans="1:215" x14ac:dyDescent="0.45">
      <c r="A81">
        <f>IFERROR(VLOOKUP(BadanieDane[[#This Row],[Rozpoczęto wypełnianie]],Ended[],2,0),"BRAK")</f>
        <v>77</v>
      </c>
      <c r="B81">
        <v>77</v>
      </c>
      <c r="C81">
        <v>128</v>
      </c>
      <c r="D81" t="s">
        <v>1200</v>
      </c>
      <c r="E81" t="s">
        <v>118</v>
      </c>
      <c r="J81" t="s">
        <v>119</v>
      </c>
      <c r="K81" t="s">
        <v>1201</v>
      </c>
      <c r="L81" t="s">
        <v>1202</v>
      </c>
      <c r="M81">
        <v>658</v>
      </c>
      <c r="N81">
        <v>0</v>
      </c>
      <c r="O81" t="s">
        <v>122</v>
      </c>
      <c r="P81" t="s">
        <v>123</v>
      </c>
      <c r="AF81" t="s">
        <v>123</v>
      </c>
      <c r="AX81" t="s">
        <v>123</v>
      </c>
      <c r="AY81" t="s">
        <v>132</v>
      </c>
      <c r="CR81" t="s">
        <v>123</v>
      </c>
      <c r="DB81" t="s">
        <v>214</v>
      </c>
      <c r="DC81" t="s">
        <v>191</v>
      </c>
      <c r="DD81" t="s">
        <v>308</v>
      </c>
      <c r="DE81" t="s">
        <v>162</v>
      </c>
      <c r="DF81" t="s">
        <v>162</v>
      </c>
      <c r="DG81" t="s">
        <v>150</v>
      </c>
      <c r="DH81" t="s">
        <v>150</v>
      </c>
      <c r="DI81" t="s">
        <v>150</v>
      </c>
      <c r="DJ81" t="s">
        <v>169</v>
      </c>
      <c r="DK81" t="s">
        <v>1203</v>
      </c>
      <c r="DL81" t="s">
        <v>123</v>
      </c>
      <c r="EO81" t="s">
        <v>177</v>
      </c>
      <c r="EP81" t="s">
        <v>178</v>
      </c>
      <c r="EQ81">
        <v>2</v>
      </c>
      <c r="ER81" t="s">
        <v>191</v>
      </c>
      <c r="ES81" t="s">
        <v>169</v>
      </c>
      <c r="ET81" t="s">
        <v>169</v>
      </c>
      <c r="EU81" t="s">
        <v>169</v>
      </c>
      <c r="EV81" t="s">
        <v>178</v>
      </c>
      <c r="EW81" t="s">
        <v>1204</v>
      </c>
      <c r="EX81" t="s">
        <v>1205</v>
      </c>
      <c r="EY81" t="s">
        <v>1206</v>
      </c>
      <c r="EZ81" t="s">
        <v>223</v>
      </c>
      <c r="FA81" t="s">
        <v>128</v>
      </c>
      <c r="FB81" t="s">
        <v>236</v>
      </c>
      <c r="FC81" t="s">
        <v>129</v>
      </c>
      <c r="FD81" t="s">
        <v>178</v>
      </c>
      <c r="FE81" t="s">
        <v>960</v>
      </c>
      <c r="FF81" t="s">
        <v>1207</v>
      </c>
      <c r="FG81" t="s">
        <v>173</v>
      </c>
      <c r="FO81" t="s">
        <v>123</v>
      </c>
      <c r="GW81" t="s">
        <v>1208</v>
      </c>
      <c r="GX81" t="s">
        <v>1209</v>
      </c>
      <c r="GY81" t="s">
        <v>1210</v>
      </c>
      <c r="GZ81" t="s">
        <v>186</v>
      </c>
      <c r="HA81">
        <v>1987</v>
      </c>
      <c r="HB81" t="s">
        <v>141</v>
      </c>
      <c r="HD81" t="s">
        <v>191</v>
      </c>
      <c r="HG81">
        <f>SUBTOTAL(3,O81:HF81)</f>
        <v>44</v>
      </c>
    </row>
    <row r="82" spans="1:215" x14ac:dyDescent="0.45">
      <c r="A82">
        <f>IFERROR(VLOOKUP(BadanieDane[[#This Row],[Rozpoczęto wypełnianie]],Ended[],2,0),"BRAK")</f>
        <v>78</v>
      </c>
      <c r="B82">
        <v>78</v>
      </c>
      <c r="C82">
        <v>129</v>
      </c>
      <c r="D82" t="s">
        <v>1211</v>
      </c>
      <c r="E82" t="s">
        <v>118</v>
      </c>
      <c r="F82" t="s">
        <v>1152</v>
      </c>
      <c r="J82" t="s">
        <v>119</v>
      </c>
      <c r="K82" t="s">
        <v>1212</v>
      </c>
      <c r="L82" t="s">
        <v>1213</v>
      </c>
      <c r="M82">
        <v>808</v>
      </c>
      <c r="N82">
        <v>0</v>
      </c>
      <c r="O82" t="s">
        <v>122</v>
      </c>
      <c r="P82" t="s">
        <v>123</v>
      </c>
      <c r="AF82" t="s">
        <v>124</v>
      </c>
      <c r="AG82" t="s">
        <v>1214</v>
      </c>
      <c r="AH82">
        <v>1998</v>
      </c>
      <c r="AI82" t="s">
        <v>148</v>
      </c>
      <c r="AJ82" t="s">
        <v>1215</v>
      </c>
      <c r="AK82" t="s">
        <v>150</v>
      </c>
      <c r="AL82" t="s">
        <v>150</v>
      </c>
      <c r="AM82" t="s">
        <v>151</v>
      </c>
      <c r="AN82" t="s">
        <v>129</v>
      </c>
      <c r="AO82" t="s">
        <v>128</v>
      </c>
      <c r="AP82" t="s">
        <v>1216</v>
      </c>
      <c r="AQ82" t="s">
        <v>131</v>
      </c>
      <c r="AR82" t="s">
        <v>131</v>
      </c>
      <c r="AS82" t="s">
        <v>1217</v>
      </c>
      <c r="AT82" t="s">
        <v>1218</v>
      </c>
      <c r="AU82" t="s">
        <v>1219</v>
      </c>
      <c r="AW82" t="s">
        <v>1220</v>
      </c>
      <c r="AX82" t="s">
        <v>123</v>
      </c>
      <c r="CR82" t="s">
        <v>123</v>
      </c>
      <c r="DB82" t="s">
        <v>123</v>
      </c>
      <c r="DL82" t="s">
        <v>123</v>
      </c>
      <c r="EO82" t="s">
        <v>123</v>
      </c>
      <c r="FO82" t="s">
        <v>123</v>
      </c>
      <c r="GW82" t="s">
        <v>1221</v>
      </c>
      <c r="GX82" t="s">
        <v>1222</v>
      </c>
      <c r="GY82" t="s">
        <v>1223</v>
      </c>
      <c r="GZ82" t="s">
        <v>186</v>
      </c>
      <c r="HA82">
        <v>1973</v>
      </c>
      <c r="HB82" t="s">
        <v>141</v>
      </c>
      <c r="HG82">
        <f>SUBTOTAL(3,O82:HF82)</f>
        <v>31</v>
      </c>
    </row>
    <row r="83" spans="1:215" hidden="1" x14ac:dyDescent="0.45">
      <c r="A83">
        <f>IFERROR(VLOOKUP(BadanieDane[[#This Row],[Rozpoczęto wypełnianie]],Ended[],2,0),"BRAK")</f>
        <v>79</v>
      </c>
      <c r="B83">
        <v>79</v>
      </c>
      <c r="C83">
        <v>130</v>
      </c>
      <c r="D83" t="s">
        <v>1224</v>
      </c>
      <c r="E83" t="s">
        <v>118</v>
      </c>
      <c r="F83" t="s">
        <v>797</v>
      </c>
      <c r="J83" t="s">
        <v>119</v>
      </c>
      <c r="K83" t="s">
        <v>1225</v>
      </c>
      <c r="L83" t="s">
        <v>1226</v>
      </c>
      <c r="M83">
        <v>4209</v>
      </c>
      <c r="N83">
        <v>0</v>
      </c>
      <c r="O83" t="s">
        <v>122</v>
      </c>
      <c r="P83" t="s">
        <v>123</v>
      </c>
      <c r="AF83" t="s">
        <v>124</v>
      </c>
      <c r="AG83" t="s">
        <v>1227</v>
      </c>
      <c r="AH83">
        <v>1985</v>
      </c>
      <c r="AI83" t="s">
        <v>148</v>
      </c>
      <c r="AJ83" t="s">
        <v>391</v>
      </c>
      <c r="AK83" t="s">
        <v>150</v>
      </c>
      <c r="AL83" t="s">
        <v>150</v>
      </c>
      <c r="AM83" t="s">
        <v>169</v>
      </c>
      <c r="AN83" t="s">
        <v>236</v>
      </c>
      <c r="AO83" t="s">
        <v>236</v>
      </c>
      <c r="AP83">
        <v>0</v>
      </c>
      <c r="AQ83" t="s">
        <v>152</v>
      </c>
      <c r="AR83" t="s">
        <v>152</v>
      </c>
      <c r="AS83" t="s">
        <v>1228</v>
      </c>
      <c r="AT83" t="s">
        <v>1229</v>
      </c>
      <c r="AU83" t="s">
        <v>1229</v>
      </c>
      <c r="AV83" t="s">
        <v>157</v>
      </c>
      <c r="AX83" t="s">
        <v>159</v>
      </c>
      <c r="AY83">
        <v>2</v>
      </c>
      <c r="AZ83" t="s">
        <v>1230</v>
      </c>
      <c r="BA83">
        <v>2005</v>
      </c>
      <c r="BB83" t="s">
        <v>148</v>
      </c>
      <c r="BC83" t="s">
        <v>1231</v>
      </c>
      <c r="BD83" t="s">
        <v>169</v>
      </c>
      <c r="BE83" t="s">
        <v>169</v>
      </c>
      <c r="BF83" t="s">
        <v>169</v>
      </c>
      <c r="BG83" t="s">
        <v>236</v>
      </c>
      <c r="BH83" t="s">
        <v>236</v>
      </c>
      <c r="BI83">
        <v>0</v>
      </c>
      <c r="BJ83" t="s">
        <v>1232</v>
      </c>
      <c r="BK83" t="s">
        <v>157</v>
      </c>
      <c r="BN83" t="s">
        <v>166</v>
      </c>
      <c r="BO83" t="s">
        <v>1233</v>
      </c>
      <c r="BP83">
        <v>2008</v>
      </c>
      <c r="BQ83" t="s">
        <v>148</v>
      </c>
      <c r="BR83" t="s">
        <v>1234</v>
      </c>
      <c r="BS83" t="s">
        <v>169</v>
      </c>
      <c r="BT83" t="s">
        <v>169</v>
      </c>
      <c r="BU83" t="s">
        <v>169</v>
      </c>
      <c r="BV83" t="s">
        <v>128</v>
      </c>
      <c r="BW83" t="s">
        <v>162</v>
      </c>
      <c r="BX83" t="s">
        <v>1235</v>
      </c>
      <c r="BY83" t="s">
        <v>1236</v>
      </c>
      <c r="BZ83" t="s">
        <v>157</v>
      </c>
      <c r="CC83" t="s">
        <v>173</v>
      </c>
      <c r="CR83" t="s">
        <v>123</v>
      </c>
      <c r="DB83" t="s">
        <v>123</v>
      </c>
      <c r="DL83" t="s">
        <v>174</v>
      </c>
      <c r="DM83" t="s">
        <v>394</v>
      </c>
      <c r="DQ83" t="s">
        <v>1230</v>
      </c>
      <c r="DR83" t="s">
        <v>150</v>
      </c>
      <c r="DS83" t="s">
        <v>150</v>
      </c>
      <c r="DT83" t="s">
        <v>150</v>
      </c>
      <c r="DU83" t="s">
        <v>150</v>
      </c>
      <c r="DV83" t="s">
        <v>150</v>
      </c>
      <c r="DW83" t="s">
        <v>169</v>
      </c>
      <c r="DX83" t="s">
        <v>150</v>
      </c>
      <c r="DY83">
        <v>20</v>
      </c>
      <c r="DZ83">
        <v>5</v>
      </c>
      <c r="EA83">
        <v>0</v>
      </c>
      <c r="EB83">
        <v>30</v>
      </c>
      <c r="EC83">
        <v>25</v>
      </c>
      <c r="ED83">
        <v>10</v>
      </c>
      <c r="EE83">
        <v>10</v>
      </c>
      <c r="EG83">
        <v>10</v>
      </c>
      <c r="EH83">
        <v>5</v>
      </c>
      <c r="EI83">
        <v>0</v>
      </c>
      <c r="EJ83">
        <v>25</v>
      </c>
      <c r="EK83">
        <v>25</v>
      </c>
      <c r="EL83">
        <v>5</v>
      </c>
      <c r="EM83">
        <v>30</v>
      </c>
      <c r="EO83" t="s">
        <v>123</v>
      </c>
      <c r="FO83" t="s">
        <v>123</v>
      </c>
      <c r="GW83" t="s">
        <v>1237</v>
      </c>
      <c r="GX83" t="s">
        <v>1229</v>
      </c>
      <c r="GY83" t="s">
        <v>1229</v>
      </c>
      <c r="GZ83" t="s">
        <v>140</v>
      </c>
      <c r="HA83">
        <v>1958</v>
      </c>
      <c r="HB83" t="s">
        <v>141</v>
      </c>
      <c r="HG83">
        <f>SUBTOTAL(3,O83:HF83)</f>
        <v>0</v>
      </c>
    </row>
    <row r="84" spans="1:215" x14ac:dyDescent="0.45">
      <c r="A84">
        <f>IFERROR(VLOOKUP(BadanieDane[[#This Row],[Rozpoczęto wypełnianie]],Ended[],2,0),"BRAK")</f>
        <v>80</v>
      </c>
      <c r="B84">
        <v>80</v>
      </c>
      <c r="C84">
        <v>131</v>
      </c>
      <c r="D84" t="s">
        <v>1238</v>
      </c>
      <c r="E84" t="s">
        <v>118</v>
      </c>
      <c r="J84" t="s">
        <v>119</v>
      </c>
      <c r="K84" t="s">
        <v>1239</v>
      </c>
      <c r="L84" t="s">
        <v>1240</v>
      </c>
      <c r="M84">
        <v>356</v>
      </c>
      <c r="N84">
        <v>0</v>
      </c>
      <c r="O84" t="s">
        <v>122</v>
      </c>
      <c r="P84" t="s">
        <v>123</v>
      </c>
      <c r="AF84" t="s">
        <v>124</v>
      </c>
      <c r="AG84" t="s">
        <v>223</v>
      </c>
      <c r="AH84">
        <v>1997</v>
      </c>
      <c r="AI84" t="s">
        <v>148</v>
      </c>
      <c r="AJ84" t="s">
        <v>161</v>
      </c>
      <c r="AK84" t="s">
        <v>128</v>
      </c>
      <c r="AL84" t="s">
        <v>128</v>
      </c>
      <c r="AM84" t="s">
        <v>162</v>
      </c>
      <c r="AN84" t="s">
        <v>162</v>
      </c>
      <c r="AO84" t="s">
        <v>162</v>
      </c>
      <c r="AP84">
        <v>1</v>
      </c>
      <c r="AQ84" t="s">
        <v>131</v>
      </c>
      <c r="AR84" t="s">
        <v>131</v>
      </c>
      <c r="AS84" t="s">
        <v>1241</v>
      </c>
      <c r="AT84" t="s">
        <v>1242</v>
      </c>
      <c r="AU84" t="s">
        <v>1243</v>
      </c>
      <c r="AV84" t="s">
        <v>157</v>
      </c>
      <c r="AW84" t="s">
        <v>1244</v>
      </c>
      <c r="AX84" t="s">
        <v>123</v>
      </c>
      <c r="AY84" t="s">
        <v>132</v>
      </c>
      <c r="CR84" t="s">
        <v>123</v>
      </c>
      <c r="DB84" t="s">
        <v>123</v>
      </c>
      <c r="DL84" t="s">
        <v>123</v>
      </c>
      <c r="EO84" t="s">
        <v>123</v>
      </c>
      <c r="EP84" t="s">
        <v>178</v>
      </c>
      <c r="EQ84" t="s">
        <v>132</v>
      </c>
      <c r="FO84" t="s">
        <v>123</v>
      </c>
      <c r="GW84" t="s">
        <v>1245</v>
      </c>
      <c r="GX84" t="s">
        <v>1246</v>
      </c>
      <c r="GY84" t="s">
        <v>1247</v>
      </c>
      <c r="GZ84" t="s">
        <v>186</v>
      </c>
      <c r="HA84">
        <v>1974</v>
      </c>
      <c r="HB84" t="s">
        <v>398</v>
      </c>
      <c r="HD84" t="s">
        <v>1248</v>
      </c>
      <c r="HG84">
        <f>SUBTOTAL(3,O84:HF84)</f>
        <v>36</v>
      </c>
    </row>
    <row r="85" spans="1:215" x14ac:dyDescent="0.45">
      <c r="A85">
        <f>IFERROR(VLOOKUP(BadanieDane[[#This Row],[Rozpoczęto wypełnianie]],Ended[],2,0),"BRAK")</f>
        <v>81</v>
      </c>
      <c r="B85">
        <v>81</v>
      </c>
      <c r="C85">
        <v>133</v>
      </c>
      <c r="D85" t="s">
        <v>1251</v>
      </c>
      <c r="E85" t="s">
        <v>118</v>
      </c>
      <c r="J85" t="s">
        <v>119</v>
      </c>
      <c r="K85" t="s">
        <v>1252</v>
      </c>
      <c r="L85" t="s">
        <v>1253</v>
      </c>
      <c r="M85">
        <v>367</v>
      </c>
      <c r="N85">
        <v>0</v>
      </c>
      <c r="O85" t="s">
        <v>122</v>
      </c>
      <c r="P85" t="s">
        <v>123</v>
      </c>
      <c r="AF85" t="s">
        <v>124</v>
      </c>
      <c r="AG85" t="s">
        <v>223</v>
      </c>
      <c r="AH85">
        <v>2006</v>
      </c>
      <c r="AI85" t="s">
        <v>148</v>
      </c>
      <c r="AJ85" t="s">
        <v>1050</v>
      </c>
      <c r="AK85" t="s">
        <v>162</v>
      </c>
      <c r="AL85" t="s">
        <v>162</v>
      </c>
      <c r="AM85" t="s">
        <v>169</v>
      </c>
      <c r="AN85" t="s">
        <v>236</v>
      </c>
      <c r="AO85" t="s">
        <v>151</v>
      </c>
      <c r="AP85">
        <v>3</v>
      </c>
      <c r="AQ85" t="s">
        <v>131</v>
      </c>
      <c r="AR85" t="s">
        <v>302</v>
      </c>
      <c r="AS85" t="s">
        <v>1254</v>
      </c>
      <c r="AT85" t="s">
        <v>1255</v>
      </c>
      <c r="AU85" t="s">
        <v>1256</v>
      </c>
      <c r="AV85" t="s">
        <v>157</v>
      </c>
      <c r="AW85" t="s">
        <v>1257</v>
      </c>
      <c r="AX85" t="s">
        <v>123</v>
      </c>
      <c r="AY85" t="s">
        <v>132</v>
      </c>
      <c r="CR85" t="s">
        <v>123</v>
      </c>
      <c r="DB85" t="s">
        <v>214</v>
      </c>
      <c r="DC85" t="s">
        <v>747</v>
      </c>
      <c r="DD85" t="s">
        <v>1176</v>
      </c>
      <c r="DE85" t="s">
        <v>169</v>
      </c>
      <c r="DF85" t="s">
        <v>150</v>
      </c>
      <c r="DG85" t="s">
        <v>150</v>
      </c>
      <c r="DH85" t="s">
        <v>169</v>
      </c>
      <c r="DI85" t="s">
        <v>162</v>
      </c>
      <c r="DJ85" t="s">
        <v>162</v>
      </c>
      <c r="DK85" t="s">
        <v>1258</v>
      </c>
      <c r="DL85" t="s">
        <v>123</v>
      </c>
      <c r="EO85" t="s">
        <v>123</v>
      </c>
      <c r="FO85" t="s">
        <v>123</v>
      </c>
      <c r="GW85" t="s">
        <v>1259</v>
      </c>
      <c r="GX85" t="s">
        <v>1260</v>
      </c>
      <c r="GY85" t="s">
        <v>1261</v>
      </c>
      <c r="GZ85" t="s">
        <v>186</v>
      </c>
      <c r="HA85">
        <v>1982</v>
      </c>
      <c r="HB85" t="s">
        <v>141</v>
      </c>
      <c r="HG85">
        <f>SUBTOTAL(3,O85:HF85)</f>
        <v>42</v>
      </c>
    </row>
    <row r="86" spans="1:215" x14ac:dyDescent="0.45">
      <c r="A86">
        <f>IFERROR(VLOOKUP(BadanieDane[[#This Row],[Rozpoczęto wypełnianie]],Ended[],2,0),"BRAK")</f>
        <v>82</v>
      </c>
      <c r="B86">
        <v>82</v>
      </c>
      <c r="C86">
        <v>135</v>
      </c>
      <c r="D86" t="s">
        <v>1264</v>
      </c>
      <c r="E86" t="s">
        <v>118</v>
      </c>
      <c r="F86" t="s">
        <v>1265</v>
      </c>
      <c r="J86" t="s">
        <v>119</v>
      </c>
      <c r="K86" t="s">
        <v>1266</v>
      </c>
      <c r="L86" t="s">
        <v>1267</v>
      </c>
      <c r="M86">
        <v>2127</v>
      </c>
      <c r="N86">
        <v>0</v>
      </c>
      <c r="O86" t="s">
        <v>122</v>
      </c>
      <c r="P86" t="s">
        <v>123</v>
      </c>
      <c r="AF86" t="s">
        <v>124</v>
      </c>
      <c r="AG86" t="s">
        <v>747</v>
      </c>
      <c r="AH86">
        <v>1982</v>
      </c>
      <c r="AI86" t="s">
        <v>126</v>
      </c>
      <c r="AJ86" t="s">
        <v>1268</v>
      </c>
      <c r="AK86" t="s">
        <v>169</v>
      </c>
      <c r="AL86" t="s">
        <v>169</v>
      </c>
      <c r="AM86" t="s">
        <v>169</v>
      </c>
      <c r="AN86" t="s">
        <v>169</v>
      </c>
      <c r="AO86" t="s">
        <v>169</v>
      </c>
      <c r="AP86">
        <v>0</v>
      </c>
      <c r="AQ86" t="s">
        <v>153</v>
      </c>
      <c r="AR86" t="s">
        <v>759</v>
      </c>
      <c r="AS86" t="s">
        <v>1269</v>
      </c>
      <c r="AT86" t="s">
        <v>1270</v>
      </c>
      <c r="AU86" t="s">
        <v>386</v>
      </c>
      <c r="AW86" t="s">
        <v>1271</v>
      </c>
      <c r="AX86" t="s">
        <v>159</v>
      </c>
      <c r="AY86">
        <v>1</v>
      </c>
      <c r="AZ86" t="s">
        <v>1272</v>
      </c>
      <c r="BA86">
        <v>2011</v>
      </c>
      <c r="BB86" t="s">
        <v>148</v>
      </c>
      <c r="BC86" t="s">
        <v>927</v>
      </c>
      <c r="BD86" t="s">
        <v>169</v>
      </c>
      <c r="BE86" t="s">
        <v>169</v>
      </c>
      <c r="BF86" t="s">
        <v>169</v>
      </c>
      <c r="BG86" t="s">
        <v>169</v>
      </c>
      <c r="BH86" t="s">
        <v>169</v>
      </c>
      <c r="BI86" t="s">
        <v>1273</v>
      </c>
      <c r="BJ86" t="s">
        <v>1274</v>
      </c>
      <c r="BK86" t="s">
        <v>157</v>
      </c>
      <c r="BM86" t="s">
        <v>1275</v>
      </c>
      <c r="BN86" t="s">
        <v>173</v>
      </c>
      <c r="CR86" t="s">
        <v>123</v>
      </c>
      <c r="DB86" t="s">
        <v>214</v>
      </c>
      <c r="DC86" t="s">
        <v>191</v>
      </c>
      <c r="DD86" t="s">
        <v>1276</v>
      </c>
      <c r="DE86" t="s">
        <v>169</v>
      </c>
      <c r="DF86" t="s">
        <v>169</v>
      </c>
      <c r="DG86" t="s">
        <v>169</v>
      </c>
      <c r="DH86" t="s">
        <v>150</v>
      </c>
      <c r="DI86" t="s">
        <v>169</v>
      </c>
      <c r="DJ86" t="s">
        <v>169</v>
      </c>
      <c r="DK86" t="s">
        <v>1277</v>
      </c>
      <c r="DL86" t="s">
        <v>123</v>
      </c>
      <c r="EO86" t="s">
        <v>177</v>
      </c>
      <c r="EP86" t="s">
        <v>178</v>
      </c>
      <c r="EQ86">
        <v>1</v>
      </c>
      <c r="ER86" t="s">
        <v>747</v>
      </c>
      <c r="ES86" t="s">
        <v>169</v>
      </c>
      <c r="ET86" t="s">
        <v>169</v>
      </c>
      <c r="EU86" t="s">
        <v>151</v>
      </c>
      <c r="EV86" t="s">
        <v>178</v>
      </c>
      <c r="EW86" t="s">
        <v>1278</v>
      </c>
      <c r="EX86" t="s">
        <v>1279</v>
      </c>
      <c r="EY86" t="s">
        <v>173</v>
      </c>
      <c r="FO86" t="s">
        <v>123</v>
      </c>
      <c r="GW86" t="s">
        <v>1280</v>
      </c>
      <c r="GX86" t="s">
        <v>1281</v>
      </c>
      <c r="GY86" t="s">
        <v>1282</v>
      </c>
      <c r="GZ86" t="s">
        <v>186</v>
      </c>
      <c r="HA86" t="s">
        <v>1283</v>
      </c>
      <c r="HB86" t="s">
        <v>398</v>
      </c>
      <c r="HD86" t="s">
        <v>1284</v>
      </c>
      <c r="HE86" t="s">
        <v>1285</v>
      </c>
      <c r="HG86">
        <f>SUBTOTAL(3,O86:HF86)</f>
        <v>67</v>
      </c>
    </row>
    <row r="87" spans="1:215" x14ac:dyDescent="0.45">
      <c r="A87">
        <f>IFERROR(VLOOKUP(BadanieDane[[#This Row],[Rozpoczęto wypełnianie]],Ended[],2,0),"BRAK")</f>
        <v>83</v>
      </c>
      <c r="B87">
        <v>83</v>
      </c>
      <c r="C87">
        <v>137</v>
      </c>
      <c r="D87" t="s">
        <v>1142</v>
      </c>
      <c r="E87" t="s">
        <v>118</v>
      </c>
      <c r="J87" t="s">
        <v>119</v>
      </c>
      <c r="K87" t="s">
        <v>1288</v>
      </c>
      <c r="L87" t="s">
        <v>1289</v>
      </c>
      <c r="M87">
        <v>1208727</v>
      </c>
      <c r="N87">
        <v>0</v>
      </c>
      <c r="O87" t="s">
        <v>122</v>
      </c>
      <c r="P87" t="s">
        <v>123</v>
      </c>
      <c r="AF87" t="s">
        <v>124</v>
      </c>
      <c r="AG87" t="s">
        <v>1290</v>
      </c>
      <c r="AH87">
        <v>2012</v>
      </c>
      <c r="AI87" t="s">
        <v>148</v>
      </c>
      <c r="AJ87" t="s">
        <v>1050</v>
      </c>
      <c r="AK87" t="s">
        <v>162</v>
      </c>
      <c r="AL87" t="s">
        <v>151</v>
      </c>
      <c r="AM87" t="s">
        <v>162</v>
      </c>
      <c r="AN87" t="s">
        <v>151</v>
      </c>
      <c r="AO87" t="s">
        <v>128</v>
      </c>
      <c r="AP87" t="s">
        <v>237</v>
      </c>
      <c r="AQ87" t="s">
        <v>132</v>
      </c>
      <c r="AR87" t="s">
        <v>132</v>
      </c>
      <c r="AS87" t="s">
        <v>1291</v>
      </c>
      <c r="AT87" t="s">
        <v>1292</v>
      </c>
      <c r="AU87" t="s">
        <v>1293</v>
      </c>
      <c r="AV87" t="s">
        <v>892</v>
      </c>
      <c r="AX87" t="s">
        <v>123</v>
      </c>
      <c r="AY87" t="s">
        <v>132</v>
      </c>
      <c r="CR87" t="s">
        <v>123</v>
      </c>
      <c r="DB87" t="s">
        <v>123</v>
      </c>
      <c r="DL87" t="s">
        <v>123</v>
      </c>
      <c r="EO87" t="s">
        <v>177</v>
      </c>
      <c r="EP87" t="s">
        <v>178</v>
      </c>
      <c r="EQ87" t="s">
        <v>132</v>
      </c>
      <c r="ER87" t="s">
        <v>191</v>
      </c>
      <c r="ES87" t="s">
        <v>162</v>
      </c>
      <c r="ET87" t="s">
        <v>151</v>
      </c>
      <c r="EU87" t="s">
        <v>128</v>
      </c>
      <c r="EV87" t="s">
        <v>178</v>
      </c>
      <c r="EW87" t="s">
        <v>1294</v>
      </c>
      <c r="EX87" t="s">
        <v>1295</v>
      </c>
      <c r="EY87" t="s">
        <v>173</v>
      </c>
      <c r="FO87" t="s">
        <v>123</v>
      </c>
      <c r="GW87" t="s">
        <v>1296</v>
      </c>
      <c r="GX87" t="s">
        <v>1297</v>
      </c>
      <c r="GY87" t="s">
        <v>1298</v>
      </c>
      <c r="GZ87" t="s">
        <v>186</v>
      </c>
      <c r="HA87">
        <v>1987</v>
      </c>
      <c r="HB87" t="s">
        <v>246</v>
      </c>
      <c r="HD87" t="s">
        <v>1299</v>
      </c>
      <c r="HE87" t="s">
        <v>1300</v>
      </c>
      <c r="HG87">
        <f>SUBTOTAL(3,O87:HF87)</f>
        <v>44</v>
      </c>
    </row>
    <row r="88" spans="1:215" x14ac:dyDescent="0.45">
      <c r="A88">
        <f>IFERROR(VLOOKUP(BadanieDane[[#This Row],[Rozpoczęto wypełnianie]],Ended[],2,0),"BRAK")</f>
        <v>84</v>
      </c>
      <c r="B88">
        <v>84</v>
      </c>
      <c r="C88">
        <v>139</v>
      </c>
      <c r="D88" t="s">
        <v>1302</v>
      </c>
      <c r="E88" t="s">
        <v>118</v>
      </c>
      <c r="J88" t="s">
        <v>119</v>
      </c>
      <c r="K88" t="s">
        <v>1303</v>
      </c>
      <c r="L88" t="s">
        <v>1304</v>
      </c>
      <c r="M88">
        <v>558</v>
      </c>
      <c r="N88">
        <v>0</v>
      </c>
      <c r="O88" t="s">
        <v>122</v>
      </c>
      <c r="P88" t="s">
        <v>416</v>
      </c>
      <c r="Q88" t="s">
        <v>191</v>
      </c>
      <c r="R88" t="s">
        <v>126</v>
      </c>
      <c r="S88" t="s">
        <v>1305</v>
      </c>
      <c r="T88" t="s">
        <v>162</v>
      </c>
      <c r="U88" t="s">
        <v>128</v>
      </c>
      <c r="V88" t="s">
        <v>150</v>
      </c>
      <c r="W88" t="s">
        <v>1306</v>
      </c>
      <c r="X88" t="s">
        <v>153</v>
      </c>
      <c r="Y88" t="s">
        <v>759</v>
      </c>
      <c r="Z88" t="s">
        <v>1307</v>
      </c>
      <c r="AA88" t="s">
        <v>1308</v>
      </c>
      <c r="AB88" t="s">
        <v>1309</v>
      </c>
      <c r="AC88" t="s">
        <v>230</v>
      </c>
      <c r="AE88" t="s">
        <v>1310</v>
      </c>
      <c r="AF88" t="s">
        <v>124</v>
      </c>
      <c r="AG88" t="s">
        <v>1311</v>
      </c>
      <c r="AH88">
        <v>2015</v>
      </c>
      <c r="AI88" t="s">
        <v>126</v>
      </c>
      <c r="AJ88" t="s">
        <v>1312</v>
      </c>
      <c r="AK88" t="s">
        <v>162</v>
      </c>
      <c r="AL88" t="s">
        <v>128</v>
      </c>
      <c r="AM88" t="s">
        <v>162</v>
      </c>
      <c r="AN88" t="s">
        <v>162</v>
      </c>
      <c r="AO88" t="s">
        <v>162</v>
      </c>
      <c r="AP88" t="s">
        <v>237</v>
      </c>
      <c r="AQ88" t="s">
        <v>302</v>
      </c>
      <c r="AR88" t="s">
        <v>153</v>
      </c>
      <c r="AS88" t="s">
        <v>1313</v>
      </c>
      <c r="AT88" t="s">
        <v>1314</v>
      </c>
      <c r="AU88" t="s">
        <v>1315</v>
      </c>
      <c r="AV88" t="s">
        <v>172</v>
      </c>
      <c r="AX88" t="s">
        <v>123</v>
      </c>
      <c r="AY88" t="s">
        <v>132</v>
      </c>
      <c r="CR88" t="s">
        <v>123</v>
      </c>
      <c r="DB88" t="s">
        <v>123</v>
      </c>
      <c r="DL88" t="s">
        <v>123</v>
      </c>
      <c r="EO88" t="s">
        <v>123</v>
      </c>
      <c r="FO88" t="s">
        <v>123</v>
      </c>
      <c r="GW88" t="s">
        <v>1316</v>
      </c>
      <c r="GX88" t="s">
        <v>1317</v>
      </c>
      <c r="GY88" t="s">
        <v>1318</v>
      </c>
      <c r="GZ88" t="s">
        <v>186</v>
      </c>
      <c r="HA88">
        <v>1992</v>
      </c>
      <c r="HB88" t="s">
        <v>398</v>
      </c>
      <c r="HD88" t="s">
        <v>1319</v>
      </c>
      <c r="HE88" t="s">
        <v>1320</v>
      </c>
      <c r="HG88">
        <f>SUBTOTAL(3,O88:HF88)</f>
        <v>48</v>
      </c>
    </row>
    <row r="89" spans="1:215" x14ac:dyDescent="0.45">
      <c r="A89">
        <f>IFERROR(VLOOKUP(BadanieDane[[#This Row],[Rozpoczęto wypełnianie]],Ended[],2,0),"BRAK")</f>
        <v>85</v>
      </c>
      <c r="B89">
        <v>85</v>
      </c>
      <c r="C89">
        <v>141</v>
      </c>
      <c r="D89" t="s">
        <v>1322</v>
      </c>
      <c r="E89" t="s">
        <v>118</v>
      </c>
      <c r="J89" t="s">
        <v>119</v>
      </c>
      <c r="K89" t="s">
        <v>1323</v>
      </c>
      <c r="L89" t="s">
        <v>1324</v>
      </c>
      <c r="M89">
        <v>767</v>
      </c>
      <c r="N89">
        <v>0</v>
      </c>
      <c r="O89" t="s">
        <v>122</v>
      </c>
      <c r="P89" t="s">
        <v>123</v>
      </c>
      <c r="AF89" t="s">
        <v>124</v>
      </c>
      <c r="AG89" t="s">
        <v>191</v>
      </c>
      <c r="AH89">
        <v>2018</v>
      </c>
      <c r="AI89" t="s">
        <v>126</v>
      </c>
      <c r="AJ89" t="s">
        <v>1325</v>
      </c>
      <c r="AK89" t="s">
        <v>150</v>
      </c>
      <c r="AL89" t="s">
        <v>150</v>
      </c>
      <c r="AM89" t="s">
        <v>128</v>
      </c>
      <c r="AN89" t="s">
        <v>236</v>
      </c>
      <c r="AO89" t="s">
        <v>128</v>
      </c>
      <c r="AP89">
        <v>1</v>
      </c>
      <c r="AQ89" t="s">
        <v>302</v>
      </c>
      <c r="AR89" t="s">
        <v>226</v>
      </c>
      <c r="AS89" t="s">
        <v>1326</v>
      </c>
      <c r="AT89" t="s">
        <v>1327</v>
      </c>
      <c r="AU89" t="s">
        <v>1328</v>
      </c>
      <c r="AV89" t="s">
        <v>157</v>
      </c>
      <c r="AX89" t="s">
        <v>123</v>
      </c>
      <c r="AY89" t="s">
        <v>132</v>
      </c>
      <c r="CR89" t="s">
        <v>123</v>
      </c>
      <c r="DB89" t="s">
        <v>123</v>
      </c>
      <c r="DL89" t="s">
        <v>123</v>
      </c>
      <c r="EO89" t="s">
        <v>123</v>
      </c>
      <c r="EP89" t="s">
        <v>180</v>
      </c>
      <c r="FO89" t="s">
        <v>123</v>
      </c>
      <c r="GW89" t="s">
        <v>1329</v>
      </c>
      <c r="GX89" t="s">
        <v>1329</v>
      </c>
      <c r="GY89" t="s">
        <v>132</v>
      </c>
      <c r="GZ89" t="s">
        <v>186</v>
      </c>
      <c r="HA89">
        <v>1991</v>
      </c>
      <c r="HB89" t="s">
        <v>220</v>
      </c>
      <c r="HD89" t="s">
        <v>1330</v>
      </c>
      <c r="HE89" t="s">
        <v>532</v>
      </c>
      <c r="HG89">
        <f>SUBTOTAL(3,O89:HF89)</f>
        <v>35</v>
      </c>
    </row>
    <row r="90" spans="1:215" x14ac:dyDescent="0.45">
      <c r="A90">
        <f>IFERROR(VLOOKUP(BadanieDane[[#This Row],[Rozpoczęto wypełnianie]],Ended[],2,0),"BRAK")</f>
        <v>86</v>
      </c>
      <c r="B90">
        <v>86</v>
      </c>
      <c r="C90">
        <v>145</v>
      </c>
      <c r="D90" t="s">
        <v>1336</v>
      </c>
      <c r="E90" t="s">
        <v>118</v>
      </c>
      <c r="J90" t="s">
        <v>119</v>
      </c>
      <c r="K90" t="s">
        <v>1337</v>
      </c>
      <c r="L90" t="s">
        <v>1338</v>
      </c>
      <c r="M90">
        <v>516</v>
      </c>
      <c r="N90">
        <v>0</v>
      </c>
      <c r="O90" t="s">
        <v>122</v>
      </c>
      <c r="P90" t="s">
        <v>123</v>
      </c>
      <c r="AF90" t="s">
        <v>124</v>
      </c>
      <c r="AG90" t="s">
        <v>191</v>
      </c>
      <c r="AH90">
        <v>2007</v>
      </c>
      <c r="AI90" t="s">
        <v>126</v>
      </c>
      <c r="AJ90" t="s">
        <v>1339</v>
      </c>
      <c r="AK90" t="s">
        <v>162</v>
      </c>
      <c r="AL90" t="s">
        <v>162</v>
      </c>
      <c r="AM90" t="s">
        <v>150</v>
      </c>
      <c r="AN90" t="s">
        <v>169</v>
      </c>
      <c r="AO90" t="s">
        <v>169</v>
      </c>
      <c r="AP90" t="s">
        <v>1340</v>
      </c>
      <c r="AQ90" t="s">
        <v>131</v>
      </c>
      <c r="AR90" t="s">
        <v>759</v>
      </c>
      <c r="AS90" t="s">
        <v>1341</v>
      </c>
      <c r="AT90" t="s">
        <v>1342</v>
      </c>
      <c r="AU90" t="s">
        <v>1343</v>
      </c>
      <c r="AV90" t="s">
        <v>157</v>
      </c>
      <c r="AW90" t="s">
        <v>1344</v>
      </c>
      <c r="AX90" t="s">
        <v>123</v>
      </c>
      <c r="AY90" t="s">
        <v>132</v>
      </c>
      <c r="CR90" t="s">
        <v>123</v>
      </c>
      <c r="DB90" t="s">
        <v>123</v>
      </c>
      <c r="DL90" t="s">
        <v>123</v>
      </c>
      <c r="EO90" t="s">
        <v>177</v>
      </c>
      <c r="EP90" t="s">
        <v>178</v>
      </c>
      <c r="EQ90" t="s">
        <v>132</v>
      </c>
      <c r="ER90" t="s">
        <v>191</v>
      </c>
      <c r="ES90" t="s">
        <v>236</v>
      </c>
      <c r="ET90" t="s">
        <v>236</v>
      </c>
      <c r="EU90" t="s">
        <v>151</v>
      </c>
      <c r="EV90" t="s">
        <v>178</v>
      </c>
      <c r="EW90" t="s">
        <v>1345</v>
      </c>
      <c r="EX90" t="s">
        <v>1346</v>
      </c>
      <c r="EY90" t="s">
        <v>173</v>
      </c>
      <c r="FO90" t="s">
        <v>123</v>
      </c>
      <c r="GW90" t="s">
        <v>1347</v>
      </c>
      <c r="GX90" t="s">
        <v>1348</v>
      </c>
      <c r="GY90" t="s">
        <v>1349</v>
      </c>
      <c r="GZ90" t="s">
        <v>186</v>
      </c>
      <c r="HA90">
        <v>1982</v>
      </c>
      <c r="HB90" t="s">
        <v>141</v>
      </c>
      <c r="HD90" t="s">
        <v>1350</v>
      </c>
      <c r="HG90">
        <f>SUBTOTAL(3,O90:HF90)</f>
        <v>44</v>
      </c>
    </row>
    <row r="91" spans="1:215" hidden="1" x14ac:dyDescent="0.45">
      <c r="A91">
        <f>IFERROR(VLOOKUP(BadanieDane[[#This Row],[Rozpoczęto wypełnianie]],Ended[],2,0),"BRAK")</f>
        <v>87</v>
      </c>
      <c r="B91">
        <v>87</v>
      </c>
      <c r="C91">
        <v>149</v>
      </c>
      <c r="D91" t="s">
        <v>1352</v>
      </c>
      <c r="E91" t="s">
        <v>118</v>
      </c>
      <c r="J91" t="s">
        <v>119</v>
      </c>
      <c r="K91" t="s">
        <v>1359</v>
      </c>
      <c r="L91" t="s">
        <v>1360</v>
      </c>
      <c r="M91">
        <v>8266</v>
      </c>
      <c r="N91">
        <v>0</v>
      </c>
      <c r="O91" t="s">
        <v>122</v>
      </c>
      <c r="P91" t="s">
        <v>123</v>
      </c>
      <c r="AF91" t="s">
        <v>124</v>
      </c>
      <c r="AG91" t="s">
        <v>160</v>
      </c>
      <c r="AH91">
        <v>2010</v>
      </c>
      <c r="AI91" t="s">
        <v>148</v>
      </c>
      <c r="AJ91" t="s">
        <v>1361</v>
      </c>
      <c r="AK91" t="s">
        <v>236</v>
      </c>
      <c r="AL91" t="s">
        <v>150</v>
      </c>
      <c r="AM91" t="s">
        <v>129</v>
      </c>
      <c r="AN91" t="s">
        <v>129</v>
      </c>
      <c r="AO91" t="s">
        <v>129</v>
      </c>
      <c r="AP91" t="s">
        <v>1362</v>
      </c>
      <c r="AQ91" t="s">
        <v>153</v>
      </c>
      <c r="AR91" t="s">
        <v>153</v>
      </c>
      <c r="AS91" t="s">
        <v>1363</v>
      </c>
      <c r="AT91" t="s">
        <v>1364</v>
      </c>
      <c r="AU91" t="s">
        <v>1365</v>
      </c>
      <c r="AV91" t="s">
        <v>157</v>
      </c>
      <c r="AX91" t="s">
        <v>123</v>
      </c>
      <c r="AY91" t="s">
        <v>132</v>
      </c>
      <c r="CR91" t="s">
        <v>123</v>
      </c>
      <c r="DB91" t="s">
        <v>123</v>
      </c>
      <c r="DL91" t="s">
        <v>123</v>
      </c>
      <c r="EO91" t="s">
        <v>123</v>
      </c>
      <c r="FO91" t="s">
        <v>123</v>
      </c>
      <c r="GW91" t="s">
        <v>1366</v>
      </c>
      <c r="GX91" t="s">
        <v>1367</v>
      </c>
      <c r="GY91" t="s">
        <v>532</v>
      </c>
      <c r="GZ91" t="s">
        <v>140</v>
      </c>
      <c r="HA91">
        <v>1986</v>
      </c>
      <c r="HB91" t="s">
        <v>398</v>
      </c>
      <c r="HD91" t="s">
        <v>1368</v>
      </c>
      <c r="HG91">
        <f>SUBTOTAL(3,O91:HF91)</f>
        <v>0</v>
      </c>
    </row>
    <row r="92" spans="1:215" hidden="1" x14ac:dyDescent="0.45">
      <c r="A92">
        <f>IFERROR(VLOOKUP(BadanieDane[[#This Row],[Rozpoczęto wypełnianie]],Ended[],2,0),"BRAK")</f>
        <v>88</v>
      </c>
      <c r="B92">
        <v>88</v>
      </c>
      <c r="C92">
        <v>153</v>
      </c>
      <c r="D92" t="s">
        <v>1352</v>
      </c>
      <c r="E92" t="s">
        <v>118</v>
      </c>
      <c r="J92" t="s">
        <v>119</v>
      </c>
      <c r="K92" t="s">
        <v>1376</v>
      </c>
      <c r="L92" t="s">
        <v>1377</v>
      </c>
      <c r="M92">
        <v>352</v>
      </c>
      <c r="N92">
        <v>0</v>
      </c>
      <c r="O92" t="s">
        <v>122</v>
      </c>
      <c r="P92" t="s">
        <v>123</v>
      </c>
      <c r="AF92" t="s">
        <v>124</v>
      </c>
      <c r="AG92" t="s">
        <v>223</v>
      </c>
      <c r="AH92">
        <v>2000</v>
      </c>
      <c r="AI92" t="s">
        <v>148</v>
      </c>
      <c r="AJ92" t="s">
        <v>161</v>
      </c>
      <c r="AK92" t="s">
        <v>162</v>
      </c>
      <c r="AL92" t="s">
        <v>162</v>
      </c>
      <c r="AM92" t="s">
        <v>150</v>
      </c>
      <c r="AN92" t="s">
        <v>129</v>
      </c>
      <c r="AO92" t="s">
        <v>128</v>
      </c>
      <c r="AP92">
        <v>5</v>
      </c>
      <c r="AQ92" t="s">
        <v>302</v>
      </c>
      <c r="AR92" t="s">
        <v>302</v>
      </c>
      <c r="AS92" t="s">
        <v>1378</v>
      </c>
      <c r="AT92" t="s">
        <v>1379</v>
      </c>
      <c r="AU92" t="s">
        <v>1380</v>
      </c>
      <c r="AV92" t="s">
        <v>172</v>
      </c>
      <c r="AX92" t="s">
        <v>123</v>
      </c>
      <c r="AY92" t="s">
        <v>132</v>
      </c>
      <c r="CR92" t="s">
        <v>123</v>
      </c>
      <c r="DB92" t="s">
        <v>123</v>
      </c>
      <c r="DL92" t="s">
        <v>123</v>
      </c>
      <c r="EO92" t="s">
        <v>123</v>
      </c>
      <c r="FO92" t="s">
        <v>123</v>
      </c>
      <c r="GW92" t="s">
        <v>1381</v>
      </c>
      <c r="GX92" t="s">
        <v>1382</v>
      </c>
      <c r="GY92" t="s">
        <v>1383</v>
      </c>
      <c r="GZ92" t="s">
        <v>140</v>
      </c>
      <c r="HA92">
        <v>1982</v>
      </c>
      <c r="HB92" t="s">
        <v>246</v>
      </c>
      <c r="HD92" t="s">
        <v>386</v>
      </c>
      <c r="HE92" t="s">
        <v>386</v>
      </c>
      <c r="HG92">
        <f>SUBTOTAL(3,O92:HF92)</f>
        <v>0</v>
      </c>
    </row>
    <row r="93" spans="1:215" x14ac:dyDescent="0.45">
      <c r="A93">
        <f>IFERROR(VLOOKUP(BadanieDane[[#This Row],[Rozpoczęto wypełnianie]],Ended[],2,0),"BRAK")</f>
        <v>89</v>
      </c>
      <c r="B93">
        <v>89</v>
      </c>
      <c r="C93">
        <v>154</v>
      </c>
      <c r="D93" t="s">
        <v>1142</v>
      </c>
      <c r="E93" t="s">
        <v>118</v>
      </c>
      <c r="J93" t="s">
        <v>119</v>
      </c>
      <c r="K93" t="s">
        <v>1384</v>
      </c>
      <c r="L93" t="s">
        <v>1385</v>
      </c>
      <c r="M93">
        <v>167</v>
      </c>
      <c r="N93">
        <v>0</v>
      </c>
      <c r="O93" t="s">
        <v>122</v>
      </c>
      <c r="P93" t="s">
        <v>123</v>
      </c>
      <c r="AF93" t="s">
        <v>123</v>
      </c>
      <c r="AX93" t="s">
        <v>123</v>
      </c>
      <c r="AY93" t="s">
        <v>132</v>
      </c>
      <c r="CR93" t="s">
        <v>123</v>
      </c>
      <c r="DB93" t="s">
        <v>123</v>
      </c>
      <c r="DL93" t="s">
        <v>123</v>
      </c>
      <c r="EO93" t="s">
        <v>123</v>
      </c>
      <c r="FO93" t="s">
        <v>123</v>
      </c>
      <c r="GW93" t="s">
        <v>1386</v>
      </c>
      <c r="GX93" t="s">
        <v>1387</v>
      </c>
      <c r="GY93" t="s">
        <v>1388</v>
      </c>
      <c r="GZ93" t="s">
        <v>186</v>
      </c>
      <c r="HA93">
        <v>1987</v>
      </c>
      <c r="HB93" t="s">
        <v>141</v>
      </c>
      <c r="HD93" t="s">
        <v>532</v>
      </c>
      <c r="HE93" t="s">
        <v>1389</v>
      </c>
      <c r="HG93">
        <f>SUBTOTAL(3,O93:HF93)</f>
        <v>18</v>
      </c>
    </row>
    <row r="94" spans="1:215" hidden="1" x14ac:dyDescent="0.45">
      <c r="A94">
        <f>IFERROR(VLOOKUP(BadanieDane[[#This Row],[Rozpoczęto wypełnianie]],Ended[],2,0),"BRAK")</f>
        <v>90</v>
      </c>
      <c r="B94">
        <v>90</v>
      </c>
      <c r="C94">
        <v>156</v>
      </c>
      <c r="D94" t="s">
        <v>1142</v>
      </c>
      <c r="E94" t="s">
        <v>118</v>
      </c>
      <c r="J94" t="s">
        <v>119</v>
      </c>
      <c r="K94" t="s">
        <v>1391</v>
      </c>
      <c r="L94" t="s">
        <v>1392</v>
      </c>
      <c r="M94">
        <v>415</v>
      </c>
      <c r="N94">
        <v>0</v>
      </c>
      <c r="O94" t="s">
        <v>122</v>
      </c>
      <c r="P94" t="s">
        <v>123</v>
      </c>
      <c r="AF94" t="s">
        <v>124</v>
      </c>
      <c r="AG94" t="s">
        <v>191</v>
      </c>
      <c r="AH94">
        <v>2012</v>
      </c>
      <c r="AI94" t="s">
        <v>126</v>
      </c>
      <c r="AJ94" t="s">
        <v>1393</v>
      </c>
      <c r="AK94" t="s">
        <v>162</v>
      </c>
      <c r="AL94" t="s">
        <v>150</v>
      </c>
      <c r="AM94" t="s">
        <v>150</v>
      </c>
      <c r="AN94" t="s">
        <v>236</v>
      </c>
      <c r="AO94" t="s">
        <v>236</v>
      </c>
      <c r="AP94" t="s">
        <v>1340</v>
      </c>
      <c r="AQ94" t="s">
        <v>302</v>
      </c>
      <c r="AR94" t="s">
        <v>153</v>
      </c>
      <c r="AS94" t="s">
        <v>1394</v>
      </c>
      <c r="AT94" t="s">
        <v>1395</v>
      </c>
      <c r="AU94" t="s">
        <v>1396</v>
      </c>
      <c r="AW94" t="s">
        <v>1397</v>
      </c>
      <c r="AX94" t="s">
        <v>123</v>
      </c>
      <c r="AY94" t="s">
        <v>132</v>
      </c>
      <c r="CR94" t="s">
        <v>123</v>
      </c>
      <c r="DB94" t="s">
        <v>123</v>
      </c>
      <c r="DL94" t="s">
        <v>123</v>
      </c>
      <c r="EO94" t="s">
        <v>123</v>
      </c>
      <c r="FO94" t="s">
        <v>123</v>
      </c>
      <c r="GW94" t="s">
        <v>1398</v>
      </c>
      <c r="GX94" t="s">
        <v>1399</v>
      </c>
      <c r="GY94" t="s">
        <v>1400</v>
      </c>
      <c r="GZ94" t="s">
        <v>140</v>
      </c>
      <c r="HA94">
        <v>1985</v>
      </c>
      <c r="HB94" t="s">
        <v>141</v>
      </c>
      <c r="HD94" t="s">
        <v>1401</v>
      </c>
      <c r="HG94">
        <f>SUBTOTAL(3,O94:HF94)</f>
        <v>0</v>
      </c>
    </row>
    <row r="95" spans="1:215" hidden="1" x14ac:dyDescent="0.45">
      <c r="A95">
        <f>IFERROR(VLOOKUP(BadanieDane[[#This Row],[Rozpoczęto wypełnianie]],Ended[],2,0),"BRAK")</f>
        <v>91</v>
      </c>
      <c r="B95">
        <v>91</v>
      </c>
      <c r="C95">
        <v>158</v>
      </c>
      <c r="D95" t="s">
        <v>1131</v>
      </c>
      <c r="E95" t="s">
        <v>118</v>
      </c>
      <c r="J95" t="s">
        <v>119</v>
      </c>
      <c r="K95" t="s">
        <v>1403</v>
      </c>
      <c r="L95" t="s">
        <v>1404</v>
      </c>
      <c r="M95">
        <v>325</v>
      </c>
      <c r="N95">
        <v>0</v>
      </c>
      <c r="O95" t="s">
        <v>122</v>
      </c>
      <c r="P95" t="s">
        <v>123</v>
      </c>
      <c r="AF95" t="s">
        <v>124</v>
      </c>
      <c r="AG95" t="s">
        <v>742</v>
      </c>
      <c r="AH95">
        <v>2013</v>
      </c>
      <c r="AI95" t="s">
        <v>148</v>
      </c>
      <c r="AJ95" t="s">
        <v>958</v>
      </c>
      <c r="AK95" t="s">
        <v>128</v>
      </c>
      <c r="AL95" t="s">
        <v>128</v>
      </c>
      <c r="AM95" t="s">
        <v>162</v>
      </c>
      <c r="AN95" t="s">
        <v>151</v>
      </c>
      <c r="AO95" t="s">
        <v>151</v>
      </c>
      <c r="AP95">
        <v>3</v>
      </c>
      <c r="AQ95" t="s">
        <v>131</v>
      </c>
      <c r="AR95" t="s">
        <v>153</v>
      </c>
      <c r="AS95" t="s">
        <v>1405</v>
      </c>
      <c r="AT95" t="s">
        <v>1406</v>
      </c>
      <c r="AU95" t="s">
        <v>1407</v>
      </c>
      <c r="AV95" t="s">
        <v>157</v>
      </c>
      <c r="AX95" t="s">
        <v>123</v>
      </c>
      <c r="AY95" t="s">
        <v>132</v>
      </c>
      <c r="CR95" t="s">
        <v>123</v>
      </c>
      <c r="DB95" t="s">
        <v>123</v>
      </c>
      <c r="DL95" t="s">
        <v>123</v>
      </c>
      <c r="EO95" t="s">
        <v>123</v>
      </c>
      <c r="FO95" t="s">
        <v>123</v>
      </c>
      <c r="GW95" t="s">
        <v>1408</v>
      </c>
      <c r="GX95" t="s">
        <v>1409</v>
      </c>
      <c r="GY95" t="s">
        <v>1410</v>
      </c>
      <c r="GZ95" t="s">
        <v>140</v>
      </c>
      <c r="HA95">
        <v>1984</v>
      </c>
      <c r="HB95" t="s">
        <v>398</v>
      </c>
      <c r="HD95" t="s">
        <v>1411</v>
      </c>
      <c r="HG95">
        <f>SUBTOTAL(3,O95:HF95)</f>
        <v>0</v>
      </c>
    </row>
    <row r="96" spans="1:215" hidden="1" x14ac:dyDescent="0.45">
      <c r="A96">
        <f>IFERROR(VLOOKUP(BadanieDane[[#This Row],[Rozpoczęto wypełnianie]],Ended[],2,0),"BRAK")</f>
        <v>92</v>
      </c>
      <c r="B96">
        <v>92</v>
      </c>
      <c r="C96">
        <v>159</v>
      </c>
      <c r="D96" t="s">
        <v>1412</v>
      </c>
      <c r="E96" t="s">
        <v>118</v>
      </c>
      <c r="J96" t="s">
        <v>119</v>
      </c>
      <c r="K96" t="s">
        <v>1413</v>
      </c>
      <c r="L96" t="s">
        <v>1414</v>
      </c>
      <c r="M96">
        <v>1007</v>
      </c>
      <c r="N96">
        <v>0</v>
      </c>
      <c r="O96" t="s">
        <v>122</v>
      </c>
      <c r="P96" t="s">
        <v>123</v>
      </c>
      <c r="AF96" t="s">
        <v>124</v>
      </c>
      <c r="AG96" t="s">
        <v>1415</v>
      </c>
      <c r="AH96">
        <v>2006</v>
      </c>
      <c r="AI96" t="s">
        <v>148</v>
      </c>
      <c r="AJ96" t="s">
        <v>263</v>
      </c>
      <c r="AK96" t="s">
        <v>169</v>
      </c>
      <c r="AL96" t="s">
        <v>169</v>
      </c>
      <c r="AM96" t="s">
        <v>169</v>
      </c>
      <c r="AN96" t="s">
        <v>150</v>
      </c>
      <c r="AO96" t="s">
        <v>169</v>
      </c>
      <c r="AP96" t="s">
        <v>1416</v>
      </c>
      <c r="AQ96" t="s">
        <v>131</v>
      </c>
      <c r="AR96" t="s">
        <v>153</v>
      </c>
      <c r="AS96" t="s">
        <v>1417</v>
      </c>
      <c r="AT96" t="s">
        <v>1418</v>
      </c>
      <c r="AU96" t="s">
        <v>1419</v>
      </c>
      <c r="AW96" t="s">
        <v>1420</v>
      </c>
      <c r="AX96" t="s">
        <v>123</v>
      </c>
      <c r="CR96" t="s">
        <v>123</v>
      </c>
      <c r="DB96" t="s">
        <v>123</v>
      </c>
      <c r="DL96" t="s">
        <v>123</v>
      </c>
      <c r="EO96" t="s">
        <v>123</v>
      </c>
      <c r="FO96" t="s">
        <v>123</v>
      </c>
      <c r="GW96" t="s">
        <v>1421</v>
      </c>
      <c r="GX96" t="s">
        <v>1422</v>
      </c>
      <c r="GY96" t="s">
        <v>142</v>
      </c>
      <c r="GZ96" t="s">
        <v>140</v>
      </c>
      <c r="HA96">
        <v>1983</v>
      </c>
      <c r="HB96" t="s">
        <v>141</v>
      </c>
      <c r="HD96" t="s">
        <v>1423</v>
      </c>
      <c r="HE96" t="s">
        <v>132</v>
      </c>
      <c r="HG96">
        <f>SUBTOTAL(3,O96:HF96)</f>
        <v>0</v>
      </c>
    </row>
    <row r="97" spans="1:215" x14ac:dyDescent="0.45">
      <c r="A97">
        <f>IFERROR(VLOOKUP(BadanieDane[[#This Row],[Rozpoczęto wypełnianie]],Ended[],2,0),"BRAK")</f>
        <v>93</v>
      </c>
      <c r="B97">
        <v>93</v>
      </c>
      <c r="C97">
        <v>162</v>
      </c>
      <c r="D97" t="s">
        <v>1352</v>
      </c>
      <c r="E97" t="s">
        <v>118</v>
      </c>
      <c r="J97" t="s">
        <v>119</v>
      </c>
      <c r="K97" t="s">
        <v>1426</v>
      </c>
      <c r="L97" t="s">
        <v>1427</v>
      </c>
      <c r="M97">
        <v>490</v>
      </c>
      <c r="N97">
        <v>0</v>
      </c>
      <c r="O97" t="s">
        <v>122</v>
      </c>
      <c r="P97" t="s">
        <v>123</v>
      </c>
      <c r="AF97" t="s">
        <v>124</v>
      </c>
      <c r="AG97" t="s">
        <v>1415</v>
      </c>
      <c r="AH97">
        <v>2006</v>
      </c>
      <c r="AI97" t="s">
        <v>126</v>
      </c>
      <c r="AJ97" t="s">
        <v>192</v>
      </c>
      <c r="AK97" t="s">
        <v>150</v>
      </c>
      <c r="AL97" t="s">
        <v>150</v>
      </c>
      <c r="AM97" t="s">
        <v>169</v>
      </c>
      <c r="AN97" t="s">
        <v>150</v>
      </c>
      <c r="AO97" t="s">
        <v>150</v>
      </c>
      <c r="AP97" t="s">
        <v>237</v>
      </c>
      <c r="AQ97" t="s">
        <v>226</v>
      </c>
      <c r="AR97" t="s">
        <v>1428</v>
      </c>
      <c r="AS97" t="s">
        <v>1429</v>
      </c>
      <c r="AT97" t="s">
        <v>1430</v>
      </c>
      <c r="AU97" t="s">
        <v>1431</v>
      </c>
      <c r="AV97" t="s">
        <v>157</v>
      </c>
      <c r="AX97" t="s">
        <v>123</v>
      </c>
      <c r="AY97" t="s">
        <v>132</v>
      </c>
      <c r="CR97" t="s">
        <v>123</v>
      </c>
      <c r="DB97" t="s">
        <v>123</v>
      </c>
      <c r="DL97" t="s">
        <v>123</v>
      </c>
      <c r="EO97" t="s">
        <v>123</v>
      </c>
      <c r="FO97" t="s">
        <v>123</v>
      </c>
      <c r="GW97" t="s">
        <v>1432</v>
      </c>
      <c r="GX97" t="s">
        <v>1433</v>
      </c>
      <c r="GY97" t="s">
        <v>1434</v>
      </c>
      <c r="GZ97" t="s">
        <v>186</v>
      </c>
      <c r="HA97">
        <v>1982</v>
      </c>
      <c r="HB97" t="s">
        <v>141</v>
      </c>
      <c r="HG97">
        <f>SUBTOTAL(3,O97:HF97)</f>
        <v>32</v>
      </c>
    </row>
    <row r="98" spans="1:215" hidden="1" x14ac:dyDescent="0.45">
      <c r="A98">
        <f>IFERROR(VLOOKUP(BadanieDane[[#This Row],[Rozpoczęto wypełnianie]],Ended[],2,0),"BRAK")</f>
        <v>94</v>
      </c>
      <c r="B98">
        <v>94</v>
      </c>
      <c r="C98">
        <v>164</v>
      </c>
      <c r="D98" t="s">
        <v>1436</v>
      </c>
      <c r="E98" t="s">
        <v>118</v>
      </c>
      <c r="J98" t="s">
        <v>119</v>
      </c>
      <c r="K98" t="s">
        <v>1437</v>
      </c>
      <c r="L98" t="s">
        <v>1438</v>
      </c>
      <c r="M98">
        <v>880</v>
      </c>
      <c r="N98">
        <v>0</v>
      </c>
      <c r="O98" t="s">
        <v>122</v>
      </c>
      <c r="P98" t="s">
        <v>123</v>
      </c>
      <c r="AF98" t="s">
        <v>124</v>
      </c>
      <c r="AG98" t="s">
        <v>1439</v>
      </c>
      <c r="AH98">
        <v>2019</v>
      </c>
      <c r="AI98" t="s">
        <v>148</v>
      </c>
      <c r="AJ98" t="s">
        <v>1440</v>
      </c>
      <c r="AK98" t="s">
        <v>128</v>
      </c>
      <c r="AL98" t="s">
        <v>128</v>
      </c>
      <c r="AM98" t="s">
        <v>150</v>
      </c>
      <c r="AN98" t="s">
        <v>169</v>
      </c>
      <c r="AO98" t="s">
        <v>169</v>
      </c>
      <c r="AP98" t="s">
        <v>1441</v>
      </c>
      <c r="AQ98" t="s">
        <v>302</v>
      </c>
      <c r="AR98" t="s">
        <v>226</v>
      </c>
      <c r="AS98" t="s">
        <v>1442</v>
      </c>
      <c r="AT98" t="s">
        <v>1443</v>
      </c>
      <c r="AU98" t="s">
        <v>1444</v>
      </c>
      <c r="AV98" t="s">
        <v>230</v>
      </c>
      <c r="AX98" t="s">
        <v>123</v>
      </c>
      <c r="AY98" t="s">
        <v>132</v>
      </c>
      <c r="CR98" t="s">
        <v>123</v>
      </c>
      <c r="DB98" t="s">
        <v>123</v>
      </c>
      <c r="DL98" t="s">
        <v>123</v>
      </c>
      <c r="EO98" t="s">
        <v>123</v>
      </c>
      <c r="EP98" t="s">
        <v>178</v>
      </c>
      <c r="FO98" t="s">
        <v>123</v>
      </c>
      <c r="GW98" t="s">
        <v>1445</v>
      </c>
      <c r="GX98" t="s">
        <v>1446</v>
      </c>
      <c r="GY98" t="s">
        <v>1447</v>
      </c>
      <c r="GZ98" t="s">
        <v>140</v>
      </c>
      <c r="HA98">
        <v>1990</v>
      </c>
      <c r="HB98" t="s">
        <v>398</v>
      </c>
      <c r="HD98" t="s">
        <v>1448</v>
      </c>
      <c r="HE98" t="s">
        <v>1449</v>
      </c>
      <c r="HG98">
        <f>SUBTOTAL(3,O98:HF98)</f>
        <v>0</v>
      </c>
    </row>
    <row r="99" spans="1:215" hidden="1" x14ac:dyDescent="0.45">
      <c r="A99">
        <f>IFERROR(VLOOKUP(BadanieDane[[#This Row],[Rozpoczęto wypełnianie]],Ended[],2,0),"BRAK")</f>
        <v>95</v>
      </c>
      <c r="B99">
        <v>95</v>
      </c>
      <c r="C99">
        <v>165</v>
      </c>
      <c r="D99" t="s">
        <v>1352</v>
      </c>
      <c r="E99" t="s">
        <v>118</v>
      </c>
      <c r="J99" t="s">
        <v>119</v>
      </c>
      <c r="K99" t="s">
        <v>1450</v>
      </c>
      <c r="L99" t="s">
        <v>1451</v>
      </c>
      <c r="M99">
        <v>402</v>
      </c>
      <c r="N99">
        <v>0</v>
      </c>
      <c r="O99" t="s">
        <v>122</v>
      </c>
      <c r="P99" t="s">
        <v>123</v>
      </c>
      <c r="AF99" t="s">
        <v>124</v>
      </c>
      <c r="AG99" t="s">
        <v>223</v>
      </c>
      <c r="AH99">
        <v>2008</v>
      </c>
      <c r="AI99" t="s">
        <v>148</v>
      </c>
      <c r="AJ99" t="s">
        <v>1452</v>
      </c>
      <c r="AK99" t="s">
        <v>128</v>
      </c>
      <c r="AL99" t="s">
        <v>236</v>
      </c>
      <c r="AM99" t="s">
        <v>129</v>
      </c>
      <c r="AN99" t="s">
        <v>129</v>
      </c>
      <c r="AO99" t="s">
        <v>128</v>
      </c>
      <c r="AP99" t="s">
        <v>237</v>
      </c>
      <c r="AQ99" t="s">
        <v>131</v>
      </c>
      <c r="AR99" t="s">
        <v>131</v>
      </c>
      <c r="AS99" t="s">
        <v>1453</v>
      </c>
      <c r="AT99" t="s">
        <v>1454</v>
      </c>
      <c r="AU99" t="s">
        <v>1005</v>
      </c>
      <c r="AV99" t="s">
        <v>157</v>
      </c>
      <c r="AX99" t="s">
        <v>123</v>
      </c>
      <c r="AY99" t="s">
        <v>132</v>
      </c>
      <c r="CR99" t="s">
        <v>123</v>
      </c>
      <c r="DB99" t="s">
        <v>123</v>
      </c>
      <c r="DL99" t="s">
        <v>123</v>
      </c>
      <c r="EO99" t="s">
        <v>123</v>
      </c>
      <c r="FO99" t="s">
        <v>123</v>
      </c>
      <c r="GW99" t="s">
        <v>1455</v>
      </c>
      <c r="GX99" t="s">
        <v>1456</v>
      </c>
      <c r="GY99" t="s">
        <v>1457</v>
      </c>
      <c r="GZ99" t="s">
        <v>140</v>
      </c>
      <c r="HA99">
        <v>1984</v>
      </c>
      <c r="HB99" t="s">
        <v>220</v>
      </c>
      <c r="HD99" t="s">
        <v>386</v>
      </c>
      <c r="HE99" t="s">
        <v>386</v>
      </c>
      <c r="HG99">
        <f>SUBTOTAL(3,O99:HF99)</f>
        <v>0</v>
      </c>
    </row>
    <row r="100" spans="1:215" hidden="1" x14ac:dyDescent="0.45">
      <c r="A100">
        <f>IFERROR(VLOOKUP(BadanieDane[[#This Row],[Rozpoczęto wypełnianie]],Ended[],2,0),"BRAK")</f>
        <v>96</v>
      </c>
      <c r="B100">
        <v>96</v>
      </c>
      <c r="C100">
        <v>167</v>
      </c>
      <c r="D100" t="s">
        <v>1131</v>
      </c>
      <c r="E100" t="s">
        <v>118</v>
      </c>
      <c r="J100" t="s">
        <v>119</v>
      </c>
      <c r="K100" t="s">
        <v>1459</v>
      </c>
      <c r="L100" t="s">
        <v>1460</v>
      </c>
      <c r="M100">
        <v>665</v>
      </c>
      <c r="N100">
        <v>0</v>
      </c>
      <c r="O100" t="s">
        <v>122</v>
      </c>
      <c r="P100" t="s">
        <v>123</v>
      </c>
      <c r="AF100" t="s">
        <v>124</v>
      </c>
      <c r="AG100" t="s">
        <v>1461</v>
      </c>
      <c r="AH100">
        <v>2007</v>
      </c>
      <c r="AI100" t="s">
        <v>148</v>
      </c>
      <c r="AJ100" t="s">
        <v>1462</v>
      </c>
      <c r="AK100" t="s">
        <v>162</v>
      </c>
      <c r="AL100" t="s">
        <v>151</v>
      </c>
      <c r="AM100" t="s">
        <v>151</v>
      </c>
      <c r="AN100" t="s">
        <v>150</v>
      </c>
      <c r="AO100" t="s">
        <v>128</v>
      </c>
      <c r="AP100">
        <v>2</v>
      </c>
      <c r="AQ100" t="s">
        <v>302</v>
      </c>
      <c r="AR100" t="s">
        <v>302</v>
      </c>
      <c r="AS100" t="s">
        <v>1463</v>
      </c>
      <c r="AT100" t="s">
        <v>1464</v>
      </c>
      <c r="AU100" t="s">
        <v>1465</v>
      </c>
      <c r="AV100" t="s">
        <v>157</v>
      </c>
      <c r="AX100" t="s">
        <v>123</v>
      </c>
      <c r="CR100" t="s">
        <v>123</v>
      </c>
      <c r="DB100" t="s">
        <v>123</v>
      </c>
      <c r="DL100" t="s">
        <v>123</v>
      </c>
      <c r="EO100" t="s">
        <v>123</v>
      </c>
      <c r="FO100" t="s">
        <v>123</v>
      </c>
      <c r="GW100" t="s">
        <v>1466</v>
      </c>
      <c r="GX100" t="s">
        <v>1467</v>
      </c>
      <c r="GY100" t="s">
        <v>1468</v>
      </c>
      <c r="GZ100" t="s">
        <v>140</v>
      </c>
      <c r="HA100">
        <v>1982</v>
      </c>
      <c r="HB100" t="s">
        <v>398</v>
      </c>
      <c r="HD100" t="s">
        <v>1469</v>
      </c>
      <c r="HG100">
        <f>SUBTOTAL(3,O100:HF100)</f>
        <v>0</v>
      </c>
    </row>
    <row r="101" spans="1:215" hidden="1" x14ac:dyDescent="0.45">
      <c r="A101">
        <f>IFERROR(VLOOKUP(BadanieDane[[#This Row],[Rozpoczęto wypełnianie]],Ended[],2,0),"BRAK")</f>
        <v>97</v>
      </c>
      <c r="B101">
        <v>97</v>
      </c>
      <c r="C101">
        <v>169</v>
      </c>
      <c r="D101" t="s">
        <v>1352</v>
      </c>
      <c r="E101" t="s">
        <v>118</v>
      </c>
      <c r="J101" t="s">
        <v>119</v>
      </c>
      <c r="K101" t="s">
        <v>1470</v>
      </c>
      <c r="L101" t="s">
        <v>1471</v>
      </c>
      <c r="M101">
        <v>495</v>
      </c>
      <c r="N101">
        <v>0</v>
      </c>
      <c r="O101" t="s">
        <v>122</v>
      </c>
      <c r="P101" t="s">
        <v>123</v>
      </c>
      <c r="AF101" t="s">
        <v>124</v>
      </c>
      <c r="AG101" t="s">
        <v>1472</v>
      </c>
      <c r="AH101" t="s">
        <v>1473</v>
      </c>
      <c r="AI101" t="s">
        <v>148</v>
      </c>
      <c r="AJ101" t="s">
        <v>1474</v>
      </c>
      <c r="AK101" t="s">
        <v>169</v>
      </c>
      <c r="AL101" t="s">
        <v>169</v>
      </c>
      <c r="AM101" t="s">
        <v>151</v>
      </c>
      <c r="AN101" t="s">
        <v>162</v>
      </c>
      <c r="AO101" t="s">
        <v>162</v>
      </c>
      <c r="AP101" t="s">
        <v>1475</v>
      </c>
      <c r="AQ101" t="s">
        <v>132</v>
      </c>
      <c r="AR101" t="s">
        <v>132</v>
      </c>
      <c r="AS101" t="s">
        <v>1476</v>
      </c>
      <c r="AT101" t="s">
        <v>1477</v>
      </c>
      <c r="AU101" t="s">
        <v>1473</v>
      </c>
      <c r="AV101" t="s">
        <v>157</v>
      </c>
      <c r="AX101" t="s">
        <v>123</v>
      </c>
      <c r="AY101" t="s">
        <v>132</v>
      </c>
      <c r="CR101" t="s">
        <v>123</v>
      </c>
      <c r="DB101" t="s">
        <v>123</v>
      </c>
      <c r="DL101" t="s">
        <v>123</v>
      </c>
      <c r="EO101" t="s">
        <v>123</v>
      </c>
      <c r="FO101" t="s">
        <v>123</v>
      </c>
      <c r="GW101" t="s">
        <v>1478</v>
      </c>
      <c r="GX101" t="s">
        <v>1478</v>
      </c>
      <c r="GY101" t="s">
        <v>1473</v>
      </c>
      <c r="GZ101" t="s">
        <v>140</v>
      </c>
      <c r="HA101" t="s">
        <v>1473</v>
      </c>
      <c r="HB101" t="s">
        <v>398</v>
      </c>
      <c r="HD101" t="s">
        <v>1479</v>
      </c>
      <c r="HE101" t="s">
        <v>1473</v>
      </c>
      <c r="HF101" t="s">
        <v>1473</v>
      </c>
      <c r="HG101">
        <f>SUBTOTAL(3,O101:HF101)</f>
        <v>0</v>
      </c>
    </row>
    <row r="102" spans="1:215" hidden="1" x14ac:dyDescent="0.45">
      <c r="A102">
        <f>IFERROR(VLOOKUP(BadanieDane[[#This Row],[Rozpoczęto wypełnianie]],Ended[],2,0),"BRAK")</f>
        <v>98</v>
      </c>
      <c r="B102">
        <v>98</v>
      </c>
      <c r="C102">
        <v>171</v>
      </c>
      <c r="D102" t="s">
        <v>1336</v>
      </c>
      <c r="E102" t="s">
        <v>118</v>
      </c>
      <c r="J102" t="s">
        <v>119</v>
      </c>
      <c r="K102" t="s">
        <v>1481</v>
      </c>
      <c r="L102" t="s">
        <v>1482</v>
      </c>
      <c r="M102">
        <v>562</v>
      </c>
      <c r="N102">
        <v>0</v>
      </c>
      <c r="O102" t="s">
        <v>122</v>
      </c>
      <c r="P102" t="s">
        <v>123</v>
      </c>
      <c r="AF102" t="s">
        <v>124</v>
      </c>
      <c r="AG102" t="s">
        <v>223</v>
      </c>
      <c r="AH102">
        <v>2014</v>
      </c>
      <c r="AI102" t="s">
        <v>148</v>
      </c>
      <c r="AJ102" t="s">
        <v>1483</v>
      </c>
      <c r="AK102" t="s">
        <v>151</v>
      </c>
      <c r="AL102" t="s">
        <v>128</v>
      </c>
      <c r="AM102" t="s">
        <v>128</v>
      </c>
      <c r="AN102" t="s">
        <v>151</v>
      </c>
      <c r="AO102" t="s">
        <v>162</v>
      </c>
      <c r="AP102" t="s">
        <v>1484</v>
      </c>
      <c r="AQ102" t="s">
        <v>153</v>
      </c>
      <c r="AR102" t="s">
        <v>153</v>
      </c>
      <c r="AT102" t="s">
        <v>1485</v>
      </c>
      <c r="AU102" t="s">
        <v>1486</v>
      </c>
      <c r="AV102" t="s">
        <v>172</v>
      </c>
      <c r="AX102" t="s">
        <v>123</v>
      </c>
      <c r="AY102" t="s">
        <v>132</v>
      </c>
      <c r="CR102" t="s">
        <v>123</v>
      </c>
      <c r="DB102" t="s">
        <v>123</v>
      </c>
      <c r="DL102" t="s">
        <v>123</v>
      </c>
      <c r="EO102" t="s">
        <v>123</v>
      </c>
      <c r="FO102" t="s">
        <v>123</v>
      </c>
      <c r="GW102" t="s">
        <v>1487</v>
      </c>
      <c r="GX102" t="s">
        <v>1488</v>
      </c>
      <c r="GY102" t="s">
        <v>1489</v>
      </c>
      <c r="GZ102" t="s">
        <v>140</v>
      </c>
      <c r="HA102">
        <v>1991</v>
      </c>
      <c r="HB102" t="s">
        <v>141</v>
      </c>
      <c r="HG102">
        <f>SUBTOTAL(3,O102:HF102)</f>
        <v>0</v>
      </c>
    </row>
    <row r="103" spans="1:215" x14ac:dyDescent="0.45">
      <c r="A103">
        <f>IFERROR(VLOOKUP(BadanieDane[[#This Row],[Rozpoczęto wypełnianie]],Ended[],2,0),"BRAK")</f>
        <v>99</v>
      </c>
      <c r="B103">
        <v>99</v>
      </c>
      <c r="C103">
        <v>175</v>
      </c>
      <c r="D103" t="s">
        <v>1131</v>
      </c>
      <c r="E103" t="s">
        <v>118</v>
      </c>
      <c r="J103" t="s">
        <v>119</v>
      </c>
      <c r="K103" t="s">
        <v>1493</v>
      </c>
      <c r="L103" t="s">
        <v>1494</v>
      </c>
      <c r="M103">
        <v>2185</v>
      </c>
      <c r="N103">
        <v>0</v>
      </c>
      <c r="O103" t="s">
        <v>122</v>
      </c>
      <c r="P103" t="s">
        <v>123</v>
      </c>
      <c r="AF103" t="s">
        <v>124</v>
      </c>
      <c r="AG103" t="s">
        <v>223</v>
      </c>
      <c r="AH103">
        <v>2005</v>
      </c>
      <c r="AI103" t="s">
        <v>148</v>
      </c>
      <c r="AJ103" t="s">
        <v>1495</v>
      </c>
      <c r="AK103" t="s">
        <v>150</v>
      </c>
      <c r="AL103" t="s">
        <v>169</v>
      </c>
      <c r="AM103" t="s">
        <v>169</v>
      </c>
      <c r="AN103" t="s">
        <v>169</v>
      </c>
      <c r="AO103" t="s">
        <v>150</v>
      </c>
      <c r="AP103" t="s">
        <v>237</v>
      </c>
      <c r="AQ103" t="s">
        <v>131</v>
      </c>
      <c r="AR103" t="s">
        <v>302</v>
      </c>
      <c r="AT103" t="s">
        <v>1496</v>
      </c>
      <c r="AU103" t="s">
        <v>386</v>
      </c>
      <c r="AV103" t="s">
        <v>230</v>
      </c>
      <c r="AX103" t="s">
        <v>123</v>
      </c>
      <c r="CR103" t="s">
        <v>123</v>
      </c>
      <c r="DB103" t="s">
        <v>123</v>
      </c>
      <c r="DL103" t="s">
        <v>123</v>
      </c>
      <c r="EO103" t="s">
        <v>123</v>
      </c>
      <c r="EP103" t="s">
        <v>178</v>
      </c>
      <c r="FO103" t="s">
        <v>123</v>
      </c>
      <c r="GW103" t="s">
        <v>1497</v>
      </c>
      <c r="GX103" t="s">
        <v>1497</v>
      </c>
      <c r="GY103" t="s">
        <v>1497</v>
      </c>
      <c r="GZ103" t="s">
        <v>186</v>
      </c>
      <c r="HA103">
        <v>1981</v>
      </c>
      <c r="HB103" t="s">
        <v>246</v>
      </c>
      <c r="HG103">
        <f>SUBTOTAL(3,O103:HF103)</f>
        <v>31</v>
      </c>
    </row>
    <row r="104" spans="1:215" x14ac:dyDescent="0.45">
      <c r="A104">
        <f>IFERROR(VLOOKUP(BadanieDane[[#This Row],[Rozpoczęto wypełnianie]],Ended[],2,0),"BRAK")</f>
        <v>100</v>
      </c>
      <c r="B104">
        <v>100</v>
      </c>
      <c r="C104">
        <v>178</v>
      </c>
      <c r="D104" t="s">
        <v>1131</v>
      </c>
      <c r="E104" t="s">
        <v>118</v>
      </c>
      <c r="J104" t="s">
        <v>119</v>
      </c>
      <c r="K104" t="s">
        <v>1501</v>
      </c>
      <c r="L104" t="s">
        <v>1502</v>
      </c>
      <c r="M104">
        <v>1485</v>
      </c>
      <c r="N104">
        <v>0</v>
      </c>
      <c r="O104" t="s">
        <v>122</v>
      </c>
      <c r="P104" t="s">
        <v>123</v>
      </c>
      <c r="AF104" t="s">
        <v>124</v>
      </c>
      <c r="AG104" t="s">
        <v>1503</v>
      </c>
      <c r="AH104">
        <v>2016</v>
      </c>
      <c r="AI104" t="s">
        <v>148</v>
      </c>
      <c r="AJ104" t="s">
        <v>1504</v>
      </c>
      <c r="AK104" t="s">
        <v>150</v>
      </c>
      <c r="AL104" t="s">
        <v>151</v>
      </c>
      <c r="AM104" t="s">
        <v>162</v>
      </c>
      <c r="AN104" t="s">
        <v>150</v>
      </c>
      <c r="AO104" t="s">
        <v>169</v>
      </c>
      <c r="AP104">
        <v>4</v>
      </c>
      <c r="AQ104" t="s">
        <v>302</v>
      </c>
      <c r="AR104" t="s">
        <v>153</v>
      </c>
      <c r="AS104" t="s">
        <v>1505</v>
      </c>
      <c r="AT104" t="s">
        <v>1506</v>
      </c>
      <c r="AU104" t="s">
        <v>1507</v>
      </c>
      <c r="AV104" t="s">
        <v>157</v>
      </c>
      <c r="AX104" t="s">
        <v>123</v>
      </c>
      <c r="AY104" t="s">
        <v>132</v>
      </c>
      <c r="CR104" t="s">
        <v>123</v>
      </c>
      <c r="DB104" t="s">
        <v>123</v>
      </c>
      <c r="DL104" t="s">
        <v>123</v>
      </c>
      <c r="EO104" t="s">
        <v>123</v>
      </c>
      <c r="FO104" t="s">
        <v>123</v>
      </c>
      <c r="GW104" t="s">
        <v>1508</v>
      </c>
      <c r="GX104" t="s">
        <v>1509</v>
      </c>
      <c r="GY104" t="s">
        <v>1510</v>
      </c>
      <c r="GZ104" t="s">
        <v>186</v>
      </c>
      <c r="HA104">
        <v>1991</v>
      </c>
      <c r="HB104" t="s">
        <v>398</v>
      </c>
      <c r="HG104">
        <f>SUBTOTAL(3,O104:HF104)</f>
        <v>32</v>
      </c>
    </row>
    <row r="105" spans="1:215" x14ac:dyDescent="0.45">
      <c r="A105">
        <f>IFERROR(VLOOKUP(BadanieDane[[#This Row],[Rozpoczęto wypełnianie]],Ended[],2,0),"BRAK")</f>
        <v>101</v>
      </c>
      <c r="B105">
        <v>101</v>
      </c>
      <c r="C105">
        <v>179</v>
      </c>
      <c r="D105" t="s">
        <v>1511</v>
      </c>
      <c r="E105" t="s">
        <v>118</v>
      </c>
      <c r="J105" t="s">
        <v>119</v>
      </c>
      <c r="K105" t="s">
        <v>1512</v>
      </c>
      <c r="L105" t="s">
        <v>1513</v>
      </c>
      <c r="M105">
        <v>2685</v>
      </c>
      <c r="N105">
        <v>0</v>
      </c>
      <c r="O105" t="s">
        <v>122</v>
      </c>
      <c r="P105" t="s">
        <v>123</v>
      </c>
      <c r="AF105" t="s">
        <v>124</v>
      </c>
      <c r="AG105" t="s">
        <v>1514</v>
      </c>
      <c r="AH105">
        <v>1996</v>
      </c>
      <c r="AI105" t="s">
        <v>148</v>
      </c>
      <c r="AJ105" t="s">
        <v>1515</v>
      </c>
      <c r="AK105" t="s">
        <v>162</v>
      </c>
      <c r="AL105" t="s">
        <v>151</v>
      </c>
      <c r="AM105" t="s">
        <v>162</v>
      </c>
      <c r="AN105" t="s">
        <v>162</v>
      </c>
      <c r="AO105" t="s">
        <v>151</v>
      </c>
      <c r="AP105" t="s">
        <v>1516</v>
      </c>
      <c r="AQ105" t="s">
        <v>194</v>
      </c>
      <c r="AR105" t="s">
        <v>194</v>
      </c>
      <c r="AS105" t="s">
        <v>1517</v>
      </c>
      <c r="AT105" t="s">
        <v>1518</v>
      </c>
      <c r="AU105" t="s">
        <v>1519</v>
      </c>
      <c r="AV105" t="s">
        <v>172</v>
      </c>
      <c r="AX105" t="s">
        <v>123</v>
      </c>
      <c r="AY105" t="s">
        <v>132</v>
      </c>
      <c r="CR105" t="s">
        <v>123</v>
      </c>
      <c r="DB105" t="s">
        <v>123</v>
      </c>
      <c r="DL105" t="s">
        <v>123</v>
      </c>
      <c r="EO105" t="s">
        <v>177</v>
      </c>
      <c r="EP105" t="s">
        <v>180</v>
      </c>
      <c r="EQ105">
        <v>1</v>
      </c>
      <c r="ER105" t="s">
        <v>1520</v>
      </c>
      <c r="ES105" t="s">
        <v>150</v>
      </c>
      <c r="ET105" t="s">
        <v>162</v>
      </c>
      <c r="EU105" t="s">
        <v>162</v>
      </c>
      <c r="EV105" t="s">
        <v>178</v>
      </c>
      <c r="EW105" t="s">
        <v>1521</v>
      </c>
      <c r="EX105" t="s">
        <v>1522</v>
      </c>
      <c r="EY105" t="s">
        <v>173</v>
      </c>
      <c r="FO105" t="s">
        <v>123</v>
      </c>
      <c r="GW105" t="s">
        <v>1523</v>
      </c>
      <c r="GX105" t="s">
        <v>1524</v>
      </c>
      <c r="GY105" t="s">
        <v>1525</v>
      </c>
      <c r="GZ105" t="s">
        <v>186</v>
      </c>
      <c r="HA105">
        <v>1974</v>
      </c>
      <c r="HB105" t="s">
        <v>398</v>
      </c>
      <c r="HD105" t="s">
        <v>1526</v>
      </c>
      <c r="HG105">
        <f>SUBTOTAL(3,O105:HF105)</f>
        <v>43</v>
      </c>
    </row>
    <row r="106" spans="1:215" hidden="1" x14ac:dyDescent="0.45">
      <c r="A106">
        <f>IFERROR(VLOOKUP(BadanieDane[[#This Row],[Rozpoczęto wypełnianie]],Ended[],2,0),"BRAK")</f>
        <v>102</v>
      </c>
      <c r="B106">
        <v>102</v>
      </c>
      <c r="C106">
        <v>181</v>
      </c>
      <c r="D106" t="s">
        <v>1336</v>
      </c>
      <c r="E106" t="s">
        <v>118</v>
      </c>
      <c r="J106" t="s">
        <v>119</v>
      </c>
      <c r="K106" t="s">
        <v>1528</v>
      </c>
      <c r="L106" t="s">
        <v>1529</v>
      </c>
      <c r="M106">
        <v>426</v>
      </c>
      <c r="N106">
        <v>0</v>
      </c>
      <c r="O106" t="s">
        <v>122</v>
      </c>
      <c r="P106" t="s">
        <v>416</v>
      </c>
      <c r="Q106" t="s">
        <v>1439</v>
      </c>
      <c r="R106" t="s">
        <v>126</v>
      </c>
      <c r="S106" t="s">
        <v>1530</v>
      </c>
      <c r="T106" t="s">
        <v>151</v>
      </c>
      <c r="U106" t="s">
        <v>162</v>
      </c>
      <c r="V106" t="s">
        <v>128</v>
      </c>
      <c r="W106" t="s">
        <v>1531</v>
      </c>
      <c r="X106" t="s">
        <v>194</v>
      </c>
      <c r="Y106" t="s">
        <v>194</v>
      </c>
      <c r="Z106" t="s">
        <v>1532</v>
      </c>
      <c r="AA106" t="s">
        <v>1533</v>
      </c>
      <c r="AB106" t="s">
        <v>1534</v>
      </c>
      <c r="AC106" t="s">
        <v>892</v>
      </c>
      <c r="AE106">
        <v>7</v>
      </c>
      <c r="AF106" t="s">
        <v>123</v>
      </c>
      <c r="AX106" t="s">
        <v>123</v>
      </c>
      <c r="AY106" t="s">
        <v>132</v>
      </c>
      <c r="CR106" t="s">
        <v>123</v>
      </c>
      <c r="DB106" t="s">
        <v>123</v>
      </c>
      <c r="DL106" t="s">
        <v>123</v>
      </c>
      <c r="EO106" t="s">
        <v>123</v>
      </c>
      <c r="EP106" t="s">
        <v>178</v>
      </c>
      <c r="EQ106" t="s">
        <v>132</v>
      </c>
      <c r="FO106" t="s">
        <v>123</v>
      </c>
      <c r="GW106" t="s">
        <v>1535</v>
      </c>
      <c r="GX106" t="s">
        <v>1536</v>
      </c>
      <c r="GY106" t="s">
        <v>1537</v>
      </c>
      <c r="GZ106" t="s">
        <v>140</v>
      </c>
      <c r="HA106">
        <v>1991</v>
      </c>
      <c r="HB106" t="s">
        <v>141</v>
      </c>
      <c r="HD106" t="s">
        <v>1538</v>
      </c>
      <c r="HE106" t="s">
        <v>1539</v>
      </c>
      <c r="HG106">
        <f>SUBTOTAL(3,O106:HF106)</f>
        <v>0</v>
      </c>
    </row>
    <row r="107" spans="1:215" x14ac:dyDescent="0.45">
      <c r="A107">
        <f>IFERROR(VLOOKUP(BadanieDane[[#This Row],[Rozpoczęto wypełnianie]],Ended[],2,0),"BRAK")</f>
        <v>103</v>
      </c>
      <c r="B107">
        <v>103</v>
      </c>
      <c r="C107">
        <v>182</v>
      </c>
      <c r="D107" t="s">
        <v>1540</v>
      </c>
      <c r="E107" t="s">
        <v>118</v>
      </c>
      <c r="J107" t="s">
        <v>119</v>
      </c>
      <c r="K107" t="s">
        <v>1541</v>
      </c>
      <c r="L107" t="s">
        <v>1542</v>
      </c>
      <c r="M107">
        <v>193</v>
      </c>
      <c r="N107">
        <v>0</v>
      </c>
      <c r="O107" t="s">
        <v>122</v>
      </c>
      <c r="P107" t="s">
        <v>123</v>
      </c>
      <c r="AF107" t="s">
        <v>124</v>
      </c>
      <c r="AG107" t="s">
        <v>1543</v>
      </c>
      <c r="AH107">
        <v>2013</v>
      </c>
      <c r="AI107" t="s">
        <v>126</v>
      </c>
      <c r="AJ107" t="s">
        <v>1544</v>
      </c>
      <c r="AK107" t="s">
        <v>236</v>
      </c>
      <c r="AL107" t="s">
        <v>236</v>
      </c>
      <c r="AM107" t="s">
        <v>162</v>
      </c>
      <c r="AN107" t="s">
        <v>236</v>
      </c>
      <c r="AO107" t="s">
        <v>236</v>
      </c>
      <c r="AP107">
        <v>1</v>
      </c>
      <c r="AQ107" t="s">
        <v>131</v>
      </c>
      <c r="AR107" t="s">
        <v>302</v>
      </c>
      <c r="AT107" t="s">
        <v>267</v>
      </c>
      <c r="AU107" t="s">
        <v>267</v>
      </c>
      <c r="AV107" t="s">
        <v>157</v>
      </c>
      <c r="AX107" t="s">
        <v>123</v>
      </c>
      <c r="AY107" t="s">
        <v>132</v>
      </c>
      <c r="CR107" t="s">
        <v>123</v>
      </c>
      <c r="DB107" t="s">
        <v>123</v>
      </c>
      <c r="DL107" t="s">
        <v>123</v>
      </c>
      <c r="EO107" t="s">
        <v>123</v>
      </c>
      <c r="FO107" t="s">
        <v>123</v>
      </c>
      <c r="GW107" t="s">
        <v>267</v>
      </c>
      <c r="GX107" t="s">
        <v>267</v>
      </c>
      <c r="GY107" t="s">
        <v>267</v>
      </c>
      <c r="GZ107" t="s">
        <v>186</v>
      </c>
      <c r="HA107">
        <v>1989</v>
      </c>
      <c r="HB107" t="s">
        <v>141</v>
      </c>
      <c r="HD107" t="s">
        <v>267</v>
      </c>
      <c r="HE107" t="s">
        <v>267</v>
      </c>
      <c r="HF107" t="s">
        <v>267</v>
      </c>
      <c r="HG107">
        <f>SUBTOTAL(3,O107:HF107)</f>
        <v>34</v>
      </c>
    </row>
    <row r="108" spans="1:215" x14ac:dyDescent="0.45">
      <c r="A108">
        <f>IFERROR(VLOOKUP(BadanieDane[[#This Row],[Rozpoczęto wypełnianie]],Ended[],2,0),"BRAK")</f>
        <v>104</v>
      </c>
      <c r="B108">
        <v>104</v>
      </c>
      <c r="C108">
        <v>183</v>
      </c>
      <c r="D108" t="s">
        <v>1545</v>
      </c>
      <c r="E108" t="s">
        <v>118</v>
      </c>
      <c r="J108" t="s">
        <v>119</v>
      </c>
      <c r="K108" t="s">
        <v>1546</v>
      </c>
      <c r="L108" t="s">
        <v>1547</v>
      </c>
      <c r="M108">
        <v>1556</v>
      </c>
      <c r="N108">
        <v>0</v>
      </c>
      <c r="O108" t="s">
        <v>122</v>
      </c>
      <c r="P108" t="s">
        <v>123</v>
      </c>
      <c r="AF108" t="s">
        <v>124</v>
      </c>
      <c r="AG108" t="s">
        <v>191</v>
      </c>
      <c r="AH108">
        <v>2018</v>
      </c>
      <c r="AI108" t="s">
        <v>126</v>
      </c>
      <c r="AJ108" t="s">
        <v>192</v>
      </c>
      <c r="AK108" t="s">
        <v>150</v>
      </c>
      <c r="AL108" t="s">
        <v>162</v>
      </c>
      <c r="AM108" t="s">
        <v>150</v>
      </c>
      <c r="AN108" t="s">
        <v>162</v>
      </c>
      <c r="AO108" t="s">
        <v>169</v>
      </c>
      <c r="AP108" t="s">
        <v>237</v>
      </c>
      <c r="AQ108" t="s">
        <v>153</v>
      </c>
      <c r="AR108" t="s">
        <v>209</v>
      </c>
      <c r="AS108" t="s">
        <v>1548</v>
      </c>
      <c r="AT108" t="s">
        <v>1549</v>
      </c>
      <c r="AU108" t="s">
        <v>1550</v>
      </c>
      <c r="AV108" t="s">
        <v>230</v>
      </c>
      <c r="AX108" t="s">
        <v>123</v>
      </c>
      <c r="CR108" t="s">
        <v>123</v>
      </c>
      <c r="DB108" t="s">
        <v>123</v>
      </c>
      <c r="DL108" t="s">
        <v>123</v>
      </c>
      <c r="EO108" t="s">
        <v>123</v>
      </c>
      <c r="FO108" t="s">
        <v>123</v>
      </c>
      <c r="GW108" t="s">
        <v>1551</v>
      </c>
      <c r="GX108" t="s">
        <v>1552</v>
      </c>
      <c r="GY108" t="s">
        <v>1553</v>
      </c>
      <c r="GZ108" t="s">
        <v>186</v>
      </c>
      <c r="HA108">
        <v>1994</v>
      </c>
      <c r="HB108" t="s">
        <v>483</v>
      </c>
      <c r="HD108" t="s">
        <v>1554</v>
      </c>
      <c r="HG108">
        <f>SUBTOTAL(3,O108:HF108)</f>
        <v>32</v>
      </c>
    </row>
    <row r="109" spans="1:215" x14ac:dyDescent="0.45">
      <c r="A109">
        <f>IFERROR(VLOOKUP(BadanieDane[[#This Row],[Rozpoczęto wypełnianie]],Ended[],2,0),"BRAK")</f>
        <v>105</v>
      </c>
      <c r="B109">
        <v>105</v>
      </c>
      <c r="C109">
        <v>184</v>
      </c>
      <c r="D109" t="s">
        <v>1555</v>
      </c>
      <c r="E109" t="s">
        <v>118</v>
      </c>
      <c r="J109" t="s">
        <v>119</v>
      </c>
      <c r="K109" t="s">
        <v>1556</v>
      </c>
      <c r="L109" t="s">
        <v>1557</v>
      </c>
      <c r="M109">
        <v>1119</v>
      </c>
      <c r="N109">
        <v>0</v>
      </c>
      <c r="O109" t="s">
        <v>122</v>
      </c>
      <c r="P109" t="s">
        <v>123</v>
      </c>
      <c r="AF109" t="s">
        <v>124</v>
      </c>
      <c r="AG109" t="s">
        <v>191</v>
      </c>
      <c r="AH109">
        <v>1997</v>
      </c>
      <c r="AI109" t="s">
        <v>126</v>
      </c>
      <c r="AJ109" t="s">
        <v>1558</v>
      </c>
      <c r="AK109" t="s">
        <v>150</v>
      </c>
      <c r="AL109" t="s">
        <v>150</v>
      </c>
      <c r="AM109" t="s">
        <v>150</v>
      </c>
      <c r="AN109" t="s">
        <v>150</v>
      </c>
      <c r="AO109" t="s">
        <v>150</v>
      </c>
      <c r="AP109" t="s">
        <v>1559</v>
      </c>
      <c r="AQ109" t="s">
        <v>132</v>
      </c>
      <c r="AR109" t="s">
        <v>132</v>
      </c>
      <c r="AS109" t="s">
        <v>1560</v>
      </c>
      <c r="AT109" t="s">
        <v>1561</v>
      </c>
      <c r="AU109" t="s">
        <v>1562</v>
      </c>
      <c r="AV109" t="s">
        <v>172</v>
      </c>
      <c r="AX109" t="s">
        <v>123</v>
      </c>
      <c r="AY109" t="s">
        <v>132</v>
      </c>
      <c r="CR109" t="s">
        <v>123</v>
      </c>
      <c r="DB109" t="s">
        <v>123</v>
      </c>
      <c r="DL109" t="s">
        <v>123</v>
      </c>
      <c r="EO109" t="s">
        <v>123</v>
      </c>
      <c r="FO109" t="s">
        <v>123</v>
      </c>
      <c r="GW109" t="s">
        <v>1563</v>
      </c>
      <c r="GX109" t="s">
        <v>1564</v>
      </c>
      <c r="GY109" t="s">
        <v>1565</v>
      </c>
      <c r="GZ109" t="s">
        <v>186</v>
      </c>
      <c r="HA109">
        <v>1972</v>
      </c>
      <c r="HB109" t="s">
        <v>483</v>
      </c>
      <c r="HD109" t="s">
        <v>1566</v>
      </c>
      <c r="HE109" t="s">
        <v>142</v>
      </c>
      <c r="HG109">
        <f>SUBTOTAL(3,O109:HF109)</f>
        <v>34</v>
      </c>
    </row>
    <row r="110" spans="1:215" hidden="1" x14ac:dyDescent="0.45">
      <c r="A110">
        <f>IFERROR(VLOOKUP(BadanieDane[[#This Row],[Rozpoczęto wypełnianie]],Ended[],2,0),"BRAK")</f>
        <v>106</v>
      </c>
      <c r="B110">
        <v>106</v>
      </c>
      <c r="C110">
        <v>187</v>
      </c>
      <c r="D110" t="s">
        <v>1574</v>
      </c>
      <c r="E110" t="s">
        <v>118</v>
      </c>
      <c r="J110" t="s">
        <v>119</v>
      </c>
      <c r="K110" t="s">
        <v>1575</v>
      </c>
      <c r="L110" t="s">
        <v>1576</v>
      </c>
      <c r="M110">
        <v>701</v>
      </c>
      <c r="N110">
        <v>0</v>
      </c>
      <c r="O110" t="s">
        <v>122</v>
      </c>
      <c r="P110" t="s">
        <v>123</v>
      </c>
      <c r="AF110" t="s">
        <v>124</v>
      </c>
      <c r="AG110" t="s">
        <v>191</v>
      </c>
      <c r="AH110" t="s">
        <v>1577</v>
      </c>
      <c r="AI110" t="s">
        <v>126</v>
      </c>
      <c r="AJ110" t="s">
        <v>1578</v>
      </c>
      <c r="AK110" t="s">
        <v>162</v>
      </c>
      <c r="AL110" t="s">
        <v>162</v>
      </c>
      <c r="AM110" t="s">
        <v>151</v>
      </c>
      <c r="AN110" t="s">
        <v>162</v>
      </c>
      <c r="AO110" t="s">
        <v>151</v>
      </c>
      <c r="AP110" t="s">
        <v>530</v>
      </c>
      <c r="AQ110" t="s">
        <v>302</v>
      </c>
      <c r="AR110" t="s">
        <v>302</v>
      </c>
      <c r="AT110" t="s">
        <v>1579</v>
      </c>
      <c r="AU110" t="s">
        <v>1580</v>
      </c>
      <c r="AV110" t="s">
        <v>157</v>
      </c>
      <c r="AW110" t="s">
        <v>1581</v>
      </c>
      <c r="AX110" t="s">
        <v>123</v>
      </c>
      <c r="CR110" t="s">
        <v>123</v>
      </c>
      <c r="DB110" t="s">
        <v>123</v>
      </c>
      <c r="DL110" t="s">
        <v>123</v>
      </c>
      <c r="EO110" t="s">
        <v>123</v>
      </c>
      <c r="FO110" t="s">
        <v>123</v>
      </c>
      <c r="GW110" t="s">
        <v>1582</v>
      </c>
      <c r="GX110" t="s">
        <v>1583</v>
      </c>
      <c r="GY110" t="s">
        <v>1584</v>
      </c>
      <c r="GZ110" t="s">
        <v>140</v>
      </c>
      <c r="HA110">
        <v>1985</v>
      </c>
      <c r="HB110" t="s">
        <v>220</v>
      </c>
      <c r="HD110" t="s">
        <v>1585</v>
      </c>
      <c r="HE110" t="s">
        <v>1586</v>
      </c>
      <c r="HG110">
        <f>SUBTOTAL(3,O110:HF110)</f>
        <v>0</v>
      </c>
    </row>
    <row r="111" spans="1:215" x14ac:dyDescent="0.45">
      <c r="A111">
        <f>IFERROR(VLOOKUP(BadanieDane[[#This Row],[Rozpoczęto wypełnianie]],Ended[],2,0),"BRAK")</f>
        <v>107</v>
      </c>
      <c r="B111">
        <v>107</v>
      </c>
      <c r="C111">
        <v>188</v>
      </c>
      <c r="D111" t="s">
        <v>1587</v>
      </c>
      <c r="E111" t="s">
        <v>118</v>
      </c>
      <c r="J111" t="s">
        <v>119</v>
      </c>
      <c r="K111" t="s">
        <v>1588</v>
      </c>
      <c r="L111" t="s">
        <v>1589</v>
      </c>
      <c r="M111">
        <v>1788</v>
      </c>
      <c r="N111">
        <v>0</v>
      </c>
      <c r="O111" t="s">
        <v>122</v>
      </c>
      <c r="P111" t="s">
        <v>123</v>
      </c>
      <c r="AF111" t="s">
        <v>124</v>
      </c>
      <c r="AG111" t="s">
        <v>747</v>
      </c>
      <c r="AH111">
        <v>1983</v>
      </c>
      <c r="AI111" t="s">
        <v>126</v>
      </c>
      <c r="AJ111" t="s">
        <v>1590</v>
      </c>
      <c r="AK111" t="s">
        <v>150</v>
      </c>
      <c r="AL111" t="s">
        <v>150</v>
      </c>
      <c r="AM111" t="s">
        <v>236</v>
      </c>
      <c r="AN111" t="s">
        <v>129</v>
      </c>
      <c r="AO111" t="s">
        <v>162</v>
      </c>
      <c r="AP111">
        <v>36</v>
      </c>
      <c r="AQ111" t="s">
        <v>132</v>
      </c>
      <c r="AR111" t="s">
        <v>132</v>
      </c>
      <c r="AS111" t="s">
        <v>1591</v>
      </c>
      <c r="AT111" t="s">
        <v>1592</v>
      </c>
      <c r="AU111" t="s">
        <v>1593</v>
      </c>
      <c r="AV111" t="s">
        <v>172</v>
      </c>
      <c r="AX111" t="s">
        <v>159</v>
      </c>
      <c r="AY111">
        <v>3</v>
      </c>
      <c r="AZ111" t="s">
        <v>747</v>
      </c>
      <c r="BA111">
        <v>2019</v>
      </c>
      <c r="BB111" t="s">
        <v>126</v>
      </c>
      <c r="BC111" t="s">
        <v>1594</v>
      </c>
      <c r="BD111" t="s">
        <v>236</v>
      </c>
      <c r="BE111" t="s">
        <v>128</v>
      </c>
      <c r="BF111" t="s">
        <v>162</v>
      </c>
      <c r="BG111" t="s">
        <v>151</v>
      </c>
      <c r="BH111" t="s">
        <v>132</v>
      </c>
      <c r="BI111" t="s">
        <v>1595</v>
      </c>
      <c r="BJ111" t="s">
        <v>1596</v>
      </c>
      <c r="BK111" t="s">
        <v>157</v>
      </c>
      <c r="BN111" t="s">
        <v>173</v>
      </c>
      <c r="CR111" t="s">
        <v>123</v>
      </c>
      <c r="DB111" t="s">
        <v>123</v>
      </c>
      <c r="DL111" t="s">
        <v>123</v>
      </c>
      <c r="EO111" t="s">
        <v>177</v>
      </c>
      <c r="EP111" t="s">
        <v>178</v>
      </c>
      <c r="EQ111">
        <v>2</v>
      </c>
      <c r="ER111" t="s">
        <v>747</v>
      </c>
      <c r="ES111" t="s">
        <v>236</v>
      </c>
      <c r="ET111" t="s">
        <v>236</v>
      </c>
      <c r="EU111" t="s">
        <v>128</v>
      </c>
      <c r="EV111" t="s">
        <v>178</v>
      </c>
      <c r="EW111" t="s">
        <v>1597</v>
      </c>
      <c r="EX111" t="s">
        <v>1598</v>
      </c>
      <c r="EY111" t="s">
        <v>1206</v>
      </c>
      <c r="EZ111" t="s">
        <v>1599</v>
      </c>
      <c r="FA111" t="s">
        <v>129</v>
      </c>
      <c r="FB111" t="s">
        <v>129</v>
      </c>
      <c r="FC111" t="s">
        <v>236</v>
      </c>
      <c r="FD111" t="s">
        <v>178</v>
      </c>
      <c r="FE111" t="s">
        <v>1600</v>
      </c>
      <c r="FF111" t="s">
        <v>1601</v>
      </c>
      <c r="FG111" t="s">
        <v>173</v>
      </c>
      <c r="FO111" t="s">
        <v>123</v>
      </c>
      <c r="GW111" t="s">
        <v>1602</v>
      </c>
      <c r="GX111" t="s">
        <v>1603</v>
      </c>
      <c r="GY111" t="s">
        <v>1604</v>
      </c>
      <c r="GZ111" t="s">
        <v>186</v>
      </c>
      <c r="HA111">
        <v>1959</v>
      </c>
      <c r="HB111" t="s">
        <v>483</v>
      </c>
      <c r="HD111" t="s">
        <v>1605</v>
      </c>
      <c r="HE111" t="s">
        <v>1606</v>
      </c>
      <c r="HF111" t="s">
        <v>1607</v>
      </c>
      <c r="HG111">
        <f>SUBTOTAL(3,O111:HF111)</f>
        <v>66</v>
      </c>
    </row>
    <row r="112" spans="1:215" hidden="1" x14ac:dyDescent="0.45">
      <c r="A112">
        <f>IFERROR(VLOOKUP(BadanieDane[[#This Row],[Rozpoczęto wypełnianie]],Ended[],2,0),"BRAK")</f>
        <v>108</v>
      </c>
      <c r="B112">
        <v>108</v>
      </c>
      <c r="C112">
        <v>189</v>
      </c>
      <c r="D112" t="s">
        <v>1352</v>
      </c>
      <c r="E112" t="s">
        <v>118</v>
      </c>
      <c r="J112" t="s">
        <v>119</v>
      </c>
      <c r="K112" t="s">
        <v>1608</v>
      </c>
      <c r="L112" t="s">
        <v>1609</v>
      </c>
      <c r="M112">
        <v>4906</v>
      </c>
      <c r="N112">
        <v>0</v>
      </c>
      <c r="O112" t="s">
        <v>122</v>
      </c>
      <c r="P112" t="s">
        <v>123</v>
      </c>
      <c r="AF112" t="s">
        <v>124</v>
      </c>
      <c r="AG112" t="s">
        <v>223</v>
      </c>
      <c r="AH112">
        <v>2009</v>
      </c>
      <c r="AI112" t="s">
        <v>148</v>
      </c>
      <c r="AJ112" t="s">
        <v>554</v>
      </c>
      <c r="AK112" t="s">
        <v>162</v>
      </c>
      <c r="AL112" t="s">
        <v>162</v>
      </c>
      <c r="AM112" t="s">
        <v>162</v>
      </c>
      <c r="AN112" t="s">
        <v>162</v>
      </c>
      <c r="AO112" t="s">
        <v>162</v>
      </c>
      <c r="AP112" t="s">
        <v>1610</v>
      </c>
      <c r="AQ112" t="s">
        <v>302</v>
      </c>
      <c r="AR112" t="s">
        <v>153</v>
      </c>
      <c r="AT112" t="s">
        <v>1611</v>
      </c>
      <c r="AU112" t="s">
        <v>1612</v>
      </c>
      <c r="AW112" t="s">
        <v>1613</v>
      </c>
      <c r="AX112" t="s">
        <v>123</v>
      </c>
      <c r="AY112" t="s">
        <v>132</v>
      </c>
      <c r="CR112" t="s">
        <v>123</v>
      </c>
      <c r="DB112" t="s">
        <v>123</v>
      </c>
      <c r="DL112" t="s">
        <v>123</v>
      </c>
      <c r="EO112" t="s">
        <v>123</v>
      </c>
      <c r="EP112" t="s">
        <v>180</v>
      </c>
      <c r="EQ112" t="s">
        <v>132</v>
      </c>
      <c r="FO112" t="s">
        <v>123</v>
      </c>
      <c r="GW112" t="s">
        <v>1614</v>
      </c>
      <c r="GX112" t="s">
        <v>1247</v>
      </c>
      <c r="GY112" t="s">
        <v>1247</v>
      </c>
      <c r="GZ112" t="s">
        <v>140</v>
      </c>
      <c r="HA112">
        <v>1983</v>
      </c>
      <c r="HB112" t="s">
        <v>220</v>
      </c>
      <c r="HD112" t="s">
        <v>1615</v>
      </c>
      <c r="HE112" t="s">
        <v>1615</v>
      </c>
      <c r="HG112">
        <f>SUBTOTAL(3,O112:HF112)</f>
        <v>0</v>
      </c>
    </row>
    <row r="113" spans="1:215" x14ac:dyDescent="0.45">
      <c r="A113">
        <f>IFERROR(VLOOKUP(BadanieDane[[#This Row],[Rozpoczęto wypełnianie]],Ended[],2,0),"BRAK")</f>
        <v>109</v>
      </c>
      <c r="B113">
        <v>109</v>
      </c>
      <c r="C113">
        <v>191</v>
      </c>
      <c r="D113" t="s">
        <v>1618</v>
      </c>
      <c r="E113" t="s">
        <v>118</v>
      </c>
      <c r="J113" t="s">
        <v>119</v>
      </c>
      <c r="K113" t="s">
        <v>1619</v>
      </c>
      <c r="L113" t="s">
        <v>1620</v>
      </c>
      <c r="M113">
        <v>1891</v>
      </c>
      <c r="N113">
        <v>0</v>
      </c>
      <c r="O113" t="s">
        <v>122</v>
      </c>
      <c r="P113" t="s">
        <v>123</v>
      </c>
      <c r="AF113" t="s">
        <v>124</v>
      </c>
      <c r="AG113" t="s">
        <v>1621</v>
      </c>
      <c r="AH113">
        <v>2000</v>
      </c>
      <c r="AI113" t="s">
        <v>148</v>
      </c>
      <c r="AJ113" t="s">
        <v>1622</v>
      </c>
      <c r="AK113" t="s">
        <v>150</v>
      </c>
      <c r="AL113" t="s">
        <v>150</v>
      </c>
      <c r="AM113" t="s">
        <v>150</v>
      </c>
      <c r="AN113" t="s">
        <v>236</v>
      </c>
      <c r="AO113" t="s">
        <v>162</v>
      </c>
      <c r="AP113" t="s">
        <v>1623</v>
      </c>
      <c r="AQ113" t="s">
        <v>132</v>
      </c>
      <c r="AR113" t="s">
        <v>302</v>
      </c>
      <c r="AS113" t="s">
        <v>1624</v>
      </c>
      <c r="AT113" t="s">
        <v>1625</v>
      </c>
      <c r="AU113" t="s">
        <v>1626</v>
      </c>
      <c r="AV113" t="s">
        <v>172</v>
      </c>
      <c r="AX113" t="s">
        <v>123</v>
      </c>
      <c r="AY113" t="s">
        <v>132</v>
      </c>
      <c r="CR113" t="s">
        <v>123</v>
      </c>
      <c r="DB113" t="s">
        <v>123</v>
      </c>
      <c r="DL113" t="s">
        <v>123</v>
      </c>
      <c r="EO113" t="s">
        <v>123</v>
      </c>
      <c r="FO113" t="s">
        <v>123</v>
      </c>
      <c r="GW113" t="s">
        <v>1627</v>
      </c>
      <c r="GX113" t="s">
        <v>1628</v>
      </c>
      <c r="GY113" t="s">
        <v>1629</v>
      </c>
      <c r="GZ113" t="s">
        <v>186</v>
      </c>
      <c r="HA113">
        <v>72</v>
      </c>
      <c r="HB113" t="s">
        <v>1630</v>
      </c>
      <c r="HE113" t="s">
        <v>1631</v>
      </c>
      <c r="HG113">
        <f>SUBTOTAL(3,O113:HF113)</f>
        <v>33</v>
      </c>
    </row>
    <row r="114" spans="1:215" hidden="1" x14ac:dyDescent="0.45">
      <c r="A114">
        <f>IFERROR(VLOOKUP(BadanieDane[[#This Row],[Rozpoczęto wypełnianie]],Ended[],2,0),"BRAK")</f>
        <v>110</v>
      </c>
      <c r="B114">
        <v>110</v>
      </c>
      <c r="C114">
        <v>193</v>
      </c>
      <c r="D114" t="s">
        <v>1131</v>
      </c>
      <c r="E114" t="s">
        <v>118</v>
      </c>
      <c r="J114" t="s">
        <v>119</v>
      </c>
      <c r="K114" t="s">
        <v>1634</v>
      </c>
      <c r="L114" t="s">
        <v>1635</v>
      </c>
      <c r="M114">
        <v>545</v>
      </c>
      <c r="N114">
        <v>0</v>
      </c>
      <c r="O114" t="s">
        <v>122</v>
      </c>
      <c r="P114" t="s">
        <v>123</v>
      </c>
      <c r="AF114" t="s">
        <v>124</v>
      </c>
      <c r="AG114" t="s">
        <v>1636</v>
      </c>
      <c r="AH114">
        <v>2001</v>
      </c>
      <c r="AI114" t="s">
        <v>148</v>
      </c>
      <c r="AJ114" t="s">
        <v>1637</v>
      </c>
      <c r="AK114" t="s">
        <v>150</v>
      </c>
      <c r="AL114" t="s">
        <v>150</v>
      </c>
      <c r="AM114" t="s">
        <v>169</v>
      </c>
      <c r="AN114" t="s">
        <v>150</v>
      </c>
      <c r="AO114" t="s">
        <v>169</v>
      </c>
      <c r="AP114" t="s">
        <v>1638</v>
      </c>
      <c r="AQ114" t="s">
        <v>152</v>
      </c>
      <c r="AR114" t="s">
        <v>153</v>
      </c>
      <c r="AS114" t="s">
        <v>1639</v>
      </c>
      <c r="AT114" t="s">
        <v>1640</v>
      </c>
      <c r="AU114" t="s">
        <v>386</v>
      </c>
      <c r="AV114" t="s">
        <v>157</v>
      </c>
      <c r="AX114" t="s">
        <v>123</v>
      </c>
      <c r="AY114" t="s">
        <v>132</v>
      </c>
      <c r="CR114" t="s">
        <v>123</v>
      </c>
      <c r="DB114" t="s">
        <v>123</v>
      </c>
      <c r="DL114" t="s">
        <v>123</v>
      </c>
      <c r="EO114" t="s">
        <v>123</v>
      </c>
      <c r="FO114" t="s">
        <v>123</v>
      </c>
      <c r="GW114" t="s">
        <v>1641</v>
      </c>
      <c r="GX114" t="s">
        <v>1642</v>
      </c>
      <c r="GY114" t="s">
        <v>1643</v>
      </c>
      <c r="GZ114" t="s">
        <v>140</v>
      </c>
      <c r="HA114">
        <v>1977</v>
      </c>
      <c r="HB114" t="s">
        <v>141</v>
      </c>
      <c r="HC114" t="s">
        <v>1644</v>
      </c>
      <c r="HD114" t="s">
        <v>1645</v>
      </c>
      <c r="HG114">
        <f>SUBTOTAL(3,O114:HF114)</f>
        <v>0</v>
      </c>
    </row>
    <row r="115" spans="1:215" hidden="1" x14ac:dyDescent="0.45">
      <c r="A115">
        <f>IFERROR(VLOOKUP(BadanieDane[[#This Row],[Rozpoczęto wypełnianie]],Ended[],2,0),"BRAK")</f>
        <v>111</v>
      </c>
      <c r="B115">
        <v>111</v>
      </c>
      <c r="C115">
        <v>195</v>
      </c>
      <c r="D115" t="s">
        <v>1649</v>
      </c>
      <c r="E115" t="s">
        <v>118</v>
      </c>
      <c r="F115" t="s">
        <v>359</v>
      </c>
      <c r="J115" t="s">
        <v>119</v>
      </c>
      <c r="K115" t="s">
        <v>1650</v>
      </c>
      <c r="L115" t="s">
        <v>1651</v>
      </c>
      <c r="M115">
        <v>386</v>
      </c>
      <c r="N115">
        <v>0</v>
      </c>
      <c r="O115" t="s">
        <v>122</v>
      </c>
      <c r="P115" t="s">
        <v>123</v>
      </c>
      <c r="AF115" t="s">
        <v>124</v>
      </c>
      <c r="AG115" t="s">
        <v>191</v>
      </c>
      <c r="AH115">
        <v>2016</v>
      </c>
      <c r="AI115" t="s">
        <v>126</v>
      </c>
      <c r="AJ115" t="s">
        <v>1652</v>
      </c>
      <c r="AK115" t="s">
        <v>162</v>
      </c>
      <c r="AL115" t="s">
        <v>151</v>
      </c>
      <c r="AM115" t="s">
        <v>162</v>
      </c>
      <c r="AN115" t="s">
        <v>150</v>
      </c>
      <c r="AO115" t="s">
        <v>236</v>
      </c>
      <c r="AP115" t="s">
        <v>530</v>
      </c>
      <c r="AQ115" t="s">
        <v>153</v>
      </c>
      <c r="AR115" t="s">
        <v>153</v>
      </c>
      <c r="AS115" t="s">
        <v>1653</v>
      </c>
      <c r="AT115" t="s">
        <v>1654</v>
      </c>
      <c r="AU115" t="s">
        <v>1655</v>
      </c>
      <c r="AV115" t="s">
        <v>172</v>
      </c>
      <c r="AX115" t="s">
        <v>123</v>
      </c>
      <c r="CR115" t="s">
        <v>123</v>
      </c>
      <c r="DB115" t="s">
        <v>123</v>
      </c>
      <c r="DL115" t="s">
        <v>123</v>
      </c>
      <c r="EO115" t="s">
        <v>123</v>
      </c>
      <c r="EP115" t="s">
        <v>178</v>
      </c>
      <c r="FO115" t="s">
        <v>123</v>
      </c>
      <c r="GW115" t="s">
        <v>1656</v>
      </c>
      <c r="GX115" t="s">
        <v>1657</v>
      </c>
      <c r="GY115" t="s">
        <v>1658</v>
      </c>
      <c r="GZ115" t="s">
        <v>140</v>
      </c>
      <c r="HA115">
        <v>1993</v>
      </c>
      <c r="HB115" t="s">
        <v>220</v>
      </c>
      <c r="HG115">
        <f>SUBTOTAL(3,O115:HF115)</f>
        <v>0</v>
      </c>
    </row>
    <row r="116" spans="1:215" x14ac:dyDescent="0.45">
      <c r="A116">
        <f>IFERROR(VLOOKUP(BadanieDane[[#This Row],[Rozpoczęto wypełnianie]],Ended[],2,0),"BRAK")</f>
        <v>112</v>
      </c>
      <c r="B116">
        <v>112</v>
      </c>
      <c r="C116">
        <v>196</v>
      </c>
      <c r="D116" t="s">
        <v>1659</v>
      </c>
      <c r="E116" t="s">
        <v>118</v>
      </c>
      <c r="J116" t="s">
        <v>119</v>
      </c>
      <c r="K116" t="s">
        <v>1660</v>
      </c>
      <c r="L116" t="s">
        <v>1661</v>
      </c>
      <c r="M116">
        <v>614</v>
      </c>
      <c r="N116">
        <v>0</v>
      </c>
      <c r="O116" t="s">
        <v>122</v>
      </c>
      <c r="P116" t="s">
        <v>123</v>
      </c>
      <c r="AF116" t="s">
        <v>124</v>
      </c>
      <c r="AG116" t="s">
        <v>191</v>
      </c>
      <c r="AH116">
        <v>1991</v>
      </c>
      <c r="AI116" t="s">
        <v>126</v>
      </c>
      <c r="AJ116" t="s">
        <v>1662</v>
      </c>
      <c r="AK116" t="s">
        <v>150</v>
      </c>
      <c r="AL116" t="s">
        <v>150</v>
      </c>
      <c r="AM116" t="s">
        <v>150</v>
      </c>
      <c r="AN116" t="s">
        <v>132</v>
      </c>
      <c r="AO116" t="s">
        <v>132</v>
      </c>
      <c r="AP116" t="s">
        <v>718</v>
      </c>
      <c r="AQ116" t="s">
        <v>132</v>
      </c>
      <c r="AR116" t="s">
        <v>132</v>
      </c>
      <c r="AS116" t="s">
        <v>1663</v>
      </c>
      <c r="AT116" t="s">
        <v>1664</v>
      </c>
      <c r="AU116" t="s">
        <v>1665</v>
      </c>
      <c r="AV116" t="s">
        <v>172</v>
      </c>
      <c r="AX116" t="s">
        <v>159</v>
      </c>
      <c r="AY116">
        <v>1</v>
      </c>
      <c r="AZ116" t="s">
        <v>191</v>
      </c>
      <c r="BA116">
        <v>2018</v>
      </c>
      <c r="BB116" t="s">
        <v>126</v>
      </c>
      <c r="BC116" t="s">
        <v>1666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>
        <v>1</v>
      </c>
      <c r="BK116" t="s">
        <v>172</v>
      </c>
      <c r="BN116" t="s">
        <v>173</v>
      </c>
      <c r="CR116" t="s">
        <v>123</v>
      </c>
      <c r="DB116" t="s">
        <v>123</v>
      </c>
      <c r="DL116" t="s">
        <v>123</v>
      </c>
      <c r="EO116" t="s">
        <v>177</v>
      </c>
      <c r="EP116" t="s">
        <v>178</v>
      </c>
      <c r="EQ116">
        <v>1</v>
      </c>
      <c r="ER116" t="s">
        <v>191</v>
      </c>
      <c r="ES116" t="s">
        <v>169</v>
      </c>
      <c r="ET116" t="s">
        <v>169</v>
      </c>
      <c r="EU116" t="s">
        <v>151</v>
      </c>
      <c r="EV116" t="s">
        <v>178</v>
      </c>
      <c r="EW116" t="s">
        <v>1667</v>
      </c>
      <c r="EX116" t="s">
        <v>1668</v>
      </c>
      <c r="EY116" t="s">
        <v>173</v>
      </c>
      <c r="FO116" t="s">
        <v>123</v>
      </c>
      <c r="GW116" t="s">
        <v>1669</v>
      </c>
      <c r="GX116" t="s">
        <v>1670</v>
      </c>
      <c r="GY116" t="s">
        <v>1671</v>
      </c>
      <c r="GZ116" t="s">
        <v>186</v>
      </c>
      <c r="HA116">
        <v>1966</v>
      </c>
      <c r="HB116" t="s">
        <v>141</v>
      </c>
      <c r="HG116">
        <f>SUBTOTAL(3,O116:HF116)</f>
        <v>54</v>
      </c>
    </row>
    <row r="117" spans="1:215" x14ac:dyDescent="0.45">
      <c r="A117">
        <f>IFERROR(VLOOKUP(BadanieDane[[#This Row],[Rozpoczęto wypełnianie]],Ended[],2,0),"BRAK")</f>
        <v>113</v>
      </c>
      <c r="B117">
        <v>113</v>
      </c>
      <c r="C117">
        <v>198</v>
      </c>
      <c r="D117" t="s">
        <v>1674</v>
      </c>
      <c r="E117" t="s">
        <v>118</v>
      </c>
      <c r="J117" t="s">
        <v>119</v>
      </c>
      <c r="K117" t="s">
        <v>1675</v>
      </c>
      <c r="L117" t="s">
        <v>1676</v>
      </c>
      <c r="M117">
        <v>445</v>
      </c>
      <c r="N117">
        <v>0</v>
      </c>
      <c r="O117" t="s">
        <v>122</v>
      </c>
      <c r="P117" t="s">
        <v>123</v>
      </c>
      <c r="AF117" t="s">
        <v>124</v>
      </c>
      <c r="AG117" t="s">
        <v>191</v>
      </c>
      <c r="AH117">
        <v>2014</v>
      </c>
      <c r="AI117" t="s">
        <v>126</v>
      </c>
      <c r="AJ117" t="s">
        <v>192</v>
      </c>
      <c r="AK117" t="s">
        <v>169</v>
      </c>
      <c r="AL117" t="s">
        <v>169</v>
      </c>
      <c r="AM117" t="s">
        <v>162</v>
      </c>
      <c r="AN117" t="s">
        <v>151</v>
      </c>
      <c r="AO117" t="s">
        <v>151</v>
      </c>
      <c r="AP117" t="s">
        <v>237</v>
      </c>
      <c r="AQ117" t="s">
        <v>226</v>
      </c>
      <c r="AR117" t="s">
        <v>1428</v>
      </c>
      <c r="AS117" t="s">
        <v>1677</v>
      </c>
      <c r="AT117" t="s">
        <v>1678</v>
      </c>
      <c r="AU117" t="s">
        <v>1679</v>
      </c>
      <c r="AV117" t="s">
        <v>157</v>
      </c>
      <c r="AX117" t="s">
        <v>123</v>
      </c>
      <c r="CR117" t="s">
        <v>123</v>
      </c>
      <c r="DB117" t="s">
        <v>123</v>
      </c>
      <c r="DL117" t="s">
        <v>123</v>
      </c>
      <c r="EO117" t="s">
        <v>123</v>
      </c>
      <c r="FO117" t="s">
        <v>123</v>
      </c>
      <c r="GW117" t="s">
        <v>532</v>
      </c>
      <c r="GX117" t="s">
        <v>1680</v>
      </c>
      <c r="GY117" t="s">
        <v>1681</v>
      </c>
      <c r="GZ117" t="s">
        <v>186</v>
      </c>
      <c r="HA117">
        <v>1984</v>
      </c>
      <c r="HB117" t="s">
        <v>398</v>
      </c>
      <c r="HG117">
        <f>SUBTOTAL(3,O117:HF117)</f>
        <v>31</v>
      </c>
    </row>
    <row r="118" spans="1:215" hidden="1" x14ac:dyDescent="0.45">
      <c r="A118">
        <f>IFERROR(VLOOKUP(BadanieDane[[#This Row],[Rozpoczęto wypełnianie]],Ended[],2,0),"BRAK")</f>
        <v>114</v>
      </c>
      <c r="B118">
        <v>114</v>
      </c>
      <c r="C118">
        <v>205</v>
      </c>
      <c r="D118" t="s">
        <v>1709</v>
      </c>
      <c r="E118" t="s">
        <v>118</v>
      </c>
      <c r="J118" t="s">
        <v>119</v>
      </c>
      <c r="K118" t="s">
        <v>1710</v>
      </c>
      <c r="L118" t="s">
        <v>1711</v>
      </c>
      <c r="M118">
        <v>588</v>
      </c>
      <c r="N118">
        <v>0</v>
      </c>
      <c r="O118" t="s">
        <v>122</v>
      </c>
      <c r="P118" t="s">
        <v>123</v>
      </c>
      <c r="AF118" t="s">
        <v>124</v>
      </c>
      <c r="AG118" t="s">
        <v>1712</v>
      </c>
      <c r="AH118">
        <v>2012</v>
      </c>
      <c r="AI118" t="s">
        <v>148</v>
      </c>
      <c r="AJ118" t="s">
        <v>1713</v>
      </c>
      <c r="AK118" t="s">
        <v>162</v>
      </c>
      <c r="AL118" t="s">
        <v>162</v>
      </c>
      <c r="AM118" t="s">
        <v>169</v>
      </c>
      <c r="AN118" t="s">
        <v>129</v>
      </c>
      <c r="AO118" t="s">
        <v>129</v>
      </c>
      <c r="AP118" t="s">
        <v>1714</v>
      </c>
      <c r="AQ118" t="s">
        <v>131</v>
      </c>
      <c r="AR118" t="s">
        <v>131</v>
      </c>
      <c r="AS118" t="s">
        <v>1715</v>
      </c>
      <c r="AT118" t="s">
        <v>1716</v>
      </c>
      <c r="AU118" t="s">
        <v>1717</v>
      </c>
      <c r="AV118" t="s">
        <v>157</v>
      </c>
      <c r="AX118" t="s">
        <v>123</v>
      </c>
      <c r="CR118" t="s">
        <v>123</v>
      </c>
      <c r="DB118" t="s">
        <v>123</v>
      </c>
      <c r="DL118" t="s">
        <v>123</v>
      </c>
      <c r="EO118" t="s">
        <v>123</v>
      </c>
      <c r="FO118" t="s">
        <v>123</v>
      </c>
      <c r="GW118" t="s">
        <v>1718</v>
      </c>
      <c r="GX118" t="s">
        <v>1719</v>
      </c>
      <c r="GY118" t="s">
        <v>1720</v>
      </c>
      <c r="GZ118" t="s">
        <v>140</v>
      </c>
      <c r="HA118">
        <v>1985</v>
      </c>
      <c r="HB118" t="s">
        <v>246</v>
      </c>
      <c r="HD118" t="s">
        <v>1721</v>
      </c>
      <c r="HE118" t="s">
        <v>532</v>
      </c>
      <c r="HG118">
        <f>SUBTOTAL(3,O118:HF118)</f>
        <v>0</v>
      </c>
    </row>
    <row r="119" spans="1:215" x14ac:dyDescent="0.45">
      <c r="A119">
        <f>IFERROR(VLOOKUP(BadanieDane[[#This Row],[Rozpoczęto wypełnianie]],Ended[],2,0),"BRAK")</f>
        <v>115</v>
      </c>
      <c r="B119">
        <v>115</v>
      </c>
      <c r="C119">
        <v>211</v>
      </c>
      <c r="D119" t="s">
        <v>1572</v>
      </c>
      <c r="E119" t="s">
        <v>118</v>
      </c>
      <c r="J119" t="s">
        <v>119</v>
      </c>
      <c r="K119" t="s">
        <v>1738</v>
      </c>
      <c r="L119" t="s">
        <v>1739</v>
      </c>
      <c r="M119">
        <v>1112</v>
      </c>
      <c r="N119">
        <v>0</v>
      </c>
      <c r="O119" t="s">
        <v>122</v>
      </c>
      <c r="P119" t="s">
        <v>123</v>
      </c>
      <c r="AF119" t="s">
        <v>124</v>
      </c>
      <c r="AG119" t="s">
        <v>125</v>
      </c>
      <c r="AH119">
        <v>2001</v>
      </c>
      <c r="AI119" t="s">
        <v>126</v>
      </c>
      <c r="AJ119" t="s">
        <v>1339</v>
      </c>
      <c r="AK119" t="s">
        <v>150</v>
      </c>
      <c r="AL119" t="s">
        <v>150</v>
      </c>
      <c r="AM119" t="s">
        <v>150</v>
      </c>
      <c r="AN119" t="s">
        <v>162</v>
      </c>
      <c r="AO119" t="s">
        <v>162</v>
      </c>
      <c r="AP119" t="s">
        <v>1740</v>
      </c>
      <c r="AQ119" t="s">
        <v>131</v>
      </c>
      <c r="AR119" t="s">
        <v>302</v>
      </c>
      <c r="AS119" t="s">
        <v>1741</v>
      </c>
      <c r="AT119" t="s">
        <v>1742</v>
      </c>
      <c r="AU119" t="s">
        <v>1743</v>
      </c>
      <c r="AV119" t="s">
        <v>157</v>
      </c>
      <c r="AW119" t="s">
        <v>1744</v>
      </c>
      <c r="AX119" t="s">
        <v>123</v>
      </c>
      <c r="AY119" t="s">
        <v>132</v>
      </c>
      <c r="CR119" t="s">
        <v>123</v>
      </c>
      <c r="DB119" t="s">
        <v>123</v>
      </c>
      <c r="DL119" t="s">
        <v>123</v>
      </c>
      <c r="EO119" t="s">
        <v>123</v>
      </c>
      <c r="FO119" t="s">
        <v>123</v>
      </c>
      <c r="GW119" t="s">
        <v>1745</v>
      </c>
      <c r="GX119" t="s">
        <v>1746</v>
      </c>
      <c r="GY119" t="s">
        <v>1747</v>
      </c>
      <c r="GZ119" t="s">
        <v>186</v>
      </c>
      <c r="HA119">
        <v>1976</v>
      </c>
      <c r="HB119" t="s">
        <v>141</v>
      </c>
      <c r="HD119" t="s">
        <v>1748</v>
      </c>
      <c r="HE119" t="s">
        <v>1749</v>
      </c>
      <c r="HF119" t="s">
        <v>1750</v>
      </c>
      <c r="HG119">
        <f>SUBTOTAL(3,O119:HF119)</f>
        <v>36</v>
      </c>
    </row>
    <row r="120" spans="1:215" x14ac:dyDescent="0.45">
      <c r="A120">
        <f>IFERROR(VLOOKUP(BadanieDane[[#This Row],[Rozpoczęto wypełnianie]],Ended[],2,0),"BRAK")</f>
        <v>116</v>
      </c>
      <c r="B120">
        <v>116</v>
      </c>
      <c r="C120">
        <v>212</v>
      </c>
      <c r="D120" t="s">
        <v>1751</v>
      </c>
      <c r="E120" t="s">
        <v>118</v>
      </c>
      <c r="J120" t="s">
        <v>119</v>
      </c>
      <c r="K120" t="s">
        <v>1752</v>
      </c>
      <c r="L120" t="s">
        <v>1753</v>
      </c>
      <c r="M120">
        <v>625</v>
      </c>
      <c r="N120">
        <v>0</v>
      </c>
      <c r="O120" t="s">
        <v>122</v>
      </c>
      <c r="P120" t="s">
        <v>123</v>
      </c>
      <c r="AF120" t="s">
        <v>124</v>
      </c>
      <c r="AG120" t="s">
        <v>191</v>
      </c>
      <c r="AH120">
        <v>2009</v>
      </c>
      <c r="AI120" t="s">
        <v>126</v>
      </c>
      <c r="AJ120" t="s">
        <v>192</v>
      </c>
      <c r="AK120" t="s">
        <v>162</v>
      </c>
      <c r="AL120" t="s">
        <v>150</v>
      </c>
      <c r="AM120" t="s">
        <v>169</v>
      </c>
      <c r="AN120" t="s">
        <v>169</v>
      </c>
      <c r="AO120" t="s">
        <v>169</v>
      </c>
      <c r="AP120" t="s">
        <v>530</v>
      </c>
      <c r="AQ120" t="s">
        <v>226</v>
      </c>
      <c r="AR120" t="s">
        <v>759</v>
      </c>
      <c r="AT120" t="s">
        <v>1754</v>
      </c>
      <c r="AU120" t="s">
        <v>1755</v>
      </c>
      <c r="AW120" t="s">
        <v>1756</v>
      </c>
      <c r="AX120" t="s">
        <v>123</v>
      </c>
      <c r="CR120" t="s">
        <v>123</v>
      </c>
      <c r="DB120" t="s">
        <v>123</v>
      </c>
      <c r="DL120" t="s">
        <v>123</v>
      </c>
      <c r="EO120" t="s">
        <v>123</v>
      </c>
      <c r="FO120" t="s">
        <v>123</v>
      </c>
      <c r="GW120" t="s">
        <v>1757</v>
      </c>
      <c r="GX120" t="s">
        <v>1758</v>
      </c>
      <c r="GY120" t="s">
        <v>1759</v>
      </c>
      <c r="GZ120" t="s">
        <v>186</v>
      </c>
      <c r="HA120">
        <v>1984</v>
      </c>
      <c r="HB120" t="s">
        <v>141</v>
      </c>
      <c r="HG120">
        <f>SUBTOTAL(3,O120:HF120)</f>
        <v>30</v>
      </c>
    </row>
    <row r="121" spans="1:215" x14ac:dyDescent="0.45">
      <c r="A121">
        <f>IFERROR(VLOOKUP(BadanieDane[[#This Row],[Rozpoczęto wypełnianie]],Ended[],2,0),"BRAK")</f>
        <v>117</v>
      </c>
      <c r="B121">
        <v>117</v>
      </c>
      <c r="C121">
        <v>214</v>
      </c>
      <c r="D121" t="s">
        <v>1762</v>
      </c>
      <c r="E121" t="s">
        <v>118</v>
      </c>
      <c r="J121" t="s">
        <v>119</v>
      </c>
      <c r="K121" t="s">
        <v>1763</v>
      </c>
      <c r="L121" t="s">
        <v>1764</v>
      </c>
      <c r="M121">
        <v>336</v>
      </c>
      <c r="N121">
        <v>0</v>
      </c>
      <c r="O121" t="s">
        <v>122</v>
      </c>
      <c r="P121" t="s">
        <v>123</v>
      </c>
      <c r="AF121" t="s">
        <v>124</v>
      </c>
      <c r="AG121" t="s">
        <v>747</v>
      </c>
      <c r="AH121">
        <v>2002</v>
      </c>
      <c r="AI121" t="s">
        <v>126</v>
      </c>
      <c r="AJ121" t="s">
        <v>1176</v>
      </c>
      <c r="AK121" t="s">
        <v>129</v>
      </c>
      <c r="AL121" t="s">
        <v>129</v>
      </c>
      <c r="AM121" t="s">
        <v>129</v>
      </c>
      <c r="AN121" t="s">
        <v>129</v>
      </c>
      <c r="AO121" t="s">
        <v>129</v>
      </c>
      <c r="AP121" t="s">
        <v>1765</v>
      </c>
      <c r="AQ121" t="s">
        <v>302</v>
      </c>
      <c r="AR121" t="s">
        <v>226</v>
      </c>
      <c r="AT121" t="s">
        <v>1766</v>
      </c>
      <c r="AU121" t="s">
        <v>386</v>
      </c>
      <c r="AV121" t="s">
        <v>157</v>
      </c>
      <c r="AW121" t="s">
        <v>1767</v>
      </c>
      <c r="AX121" t="s">
        <v>123</v>
      </c>
      <c r="CR121" t="s">
        <v>123</v>
      </c>
      <c r="DB121" t="s">
        <v>123</v>
      </c>
      <c r="DL121" t="s">
        <v>123</v>
      </c>
      <c r="EO121" t="s">
        <v>123</v>
      </c>
      <c r="FO121" t="s">
        <v>123</v>
      </c>
      <c r="GW121" t="s">
        <v>1768</v>
      </c>
      <c r="GX121" t="s">
        <v>1769</v>
      </c>
      <c r="GY121" t="s">
        <v>1769</v>
      </c>
      <c r="GZ121" t="s">
        <v>186</v>
      </c>
      <c r="HA121">
        <v>1977</v>
      </c>
      <c r="HB121" t="s">
        <v>141</v>
      </c>
      <c r="HD121" t="s">
        <v>386</v>
      </c>
      <c r="HE121" t="s">
        <v>386</v>
      </c>
      <c r="HG121">
        <f>SUBTOTAL(3,O121:HF121)</f>
        <v>33</v>
      </c>
    </row>
    <row r="122" spans="1:215" hidden="1" x14ac:dyDescent="0.45">
      <c r="A122">
        <f>IFERROR(VLOOKUP(BadanieDane[[#This Row],[Rozpoczęto wypełnianie]],Ended[],2,0),"BRAK")</f>
        <v>118</v>
      </c>
      <c r="B122">
        <v>118</v>
      </c>
      <c r="C122">
        <v>215</v>
      </c>
      <c r="D122" t="s">
        <v>1131</v>
      </c>
      <c r="E122" t="s">
        <v>118</v>
      </c>
      <c r="J122" t="s">
        <v>119</v>
      </c>
      <c r="K122" t="s">
        <v>1770</v>
      </c>
      <c r="L122" t="s">
        <v>1771</v>
      </c>
      <c r="M122">
        <v>1129</v>
      </c>
      <c r="N122">
        <v>0</v>
      </c>
      <c r="O122" t="s">
        <v>122</v>
      </c>
      <c r="P122" t="s">
        <v>123</v>
      </c>
      <c r="R122" t="s">
        <v>148</v>
      </c>
      <c r="AF122" t="s">
        <v>124</v>
      </c>
      <c r="AG122" t="s">
        <v>191</v>
      </c>
      <c r="AH122">
        <v>2014</v>
      </c>
      <c r="AI122" t="s">
        <v>126</v>
      </c>
      <c r="AJ122" t="s">
        <v>1186</v>
      </c>
      <c r="AK122" t="s">
        <v>162</v>
      </c>
      <c r="AL122" t="s">
        <v>150</v>
      </c>
      <c r="AM122" t="s">
        <v>162</v>
      </c>
      <c r="AN122" t="s">
        <v>162</v>
      </c>
      <c r="AO122" t="s">
        <v>150</v>
      </c>
      <c r="AP122">
        <v>1</v>
      </c>
      <c r="AQ122" t="s">
        <v>131</v>
      </c>
      <c r="AR122" t="s">
        <v>153</v>
      </c>
      <c r="AT122" t="s">
        <v>766</v>
      </c>
      <c r="AU122" t="s">
        <v>1772</v>
      </c>
      <c r="AV122" t="s">
        <v>172</v>
      </c>
      <c r="AX122" t="s">
        <v>123</v>
      </c>
      <c r="CR122" t="s">
        <v>123</v>
      </c>
      <c r="DB122" t="s">
        <v>123</v>
      </c>
      <c r="DL122" t="s">
        <v>123</v>
      </c>
      <c r="EO122" t="s">
        <v>123</v>
      </c>
      <c r="FO122" t="s">
        <v>123</v>
      </c>
      <c r="GW122" t="s">
        <v>1773</v>
      </c>
      <c r="GX122" t="s">
        <v>1774</v>
      </c>
      <c r="GY122" t="s">
        <v>1775</v>
      </c>
      <c r="GZ122" t="s">
        <v>140</v>
      </c>
      <c r="HA122">
        <v>1990</v>
      </c>
      <c r="HB122" t="s">
        <v>141</v>
      </c>
      <c r="HD122" t="s">
        <v>1776</v>
      </c>
      <c r="HE122" t="s">
        <v>1777</v>
      </c>
      <c r="HG122">
        <f>SUBTOTAL(3,O122:HF122)</f>
        <v>0</v>
      </c>
    </row>
    <row r="123" spans="1:215" hidden="1" x14ac:dyDescent="0.45">
      <c r="A123">
        <f>IFERROR(VLOOKUP(BadanieDane[[#This Row],[Rozpoczęto wypełnianie]],Ended[],2,0),"BRAK")</f>
        <v>119</v>
      </c>
      <c r="B123">
        <v>119</v>
      </c>
      <c r="C123">
        <v>217</v>
      </c>
      <c r="D123" t="s">
        <v>1780</v>
      </c>
      <c r="E123" t="s">
        <v>118</v>
      </c>
      <c r="F123" t="s">
        <v>1781</v>
      </c>
      <c r="J123" t="s">
        <v>119</v>
      </c>
      <c r="K123" t="s">
        <v>1782</v>
      </c>
      <c r="L123" t="s">
        <v>1783</v>
      </c>
      <c r="M123">
        <v>968</v>
      </c>
      <c r="N123">
        <v>0</v>
      </c>
      <c r="O123" t="s">
        <v>122</v>
      </c>
      <c r="P123" t="s">
        <v>123</v>
      </c>
      <c r="AF123" t="s">
        <v>124</v>
      </c>
      <c r="AG123" t="s">
        <v>223</v>
      </c>
      <c r="AH123">
        <v>2011</v>
      </c>
      <c r="AI123" t="s">
        <v>148</v>
      </c>
      <c r="AJ123" t="s">
        <v>1784</v>
      </c>
      <c r="AK123" t="s">
        <v>150</v>
      </c>
      <c r="AL123" t="s">
        <v>162</v>
      </c>
      <c r="AM123" t="s">
        <v>169</v>
      </c>
      <c r="AN123" t="s">
        <v>150</v>
      </c>
      <c r="AO123" t="s">
        <v>150</v>
      </c>
      <c r="AP123">
        <v>2</v>
      </c>
      <c r="AQ123" t="s">
        <v>302</v>
      </c>
      <c r="AR123" t="s">
        <v>153</v>
      </c>
      <c r="AS123" t="s">
        <v>1785</v>
      </c>
      <c r="AT123" t="s">
        <v>1786</v>
      </c>
      <c r="AU123" t="s">
        <v>1787</v>
      </c>
      <c r="AV123" t="s">
        <v>157</v>
      </c>
      <c r="AX123" t="s">
        <v>123</v>
      </c>
      <c r="AY123" t="s">
        <v>132</v>
      </c>
      <c r="CR123" t="s">
        <v>123</v>
      </c>
      <c r="DB123" t="s">
        <v>123</v>
      </c>
      <c r="DL123" t="s">
        <v>123</v>
      </c>
      <c r="EO123" t="s">
        <v>123</v>
      </c>
      <c r="FO123" t="s">
        <v>123</v>
      </c>
      <c r="GW123" t="s">
        <v>1788</v>
      </c>
      <c r="GX123" t="s">
        <v>1789</v>
      </c>
      <c r="GY123" t="s">
        <v>1790</v>
      </c>
      <c r="GZ123" t="s">
        <v>140</v>
      </c>
      <c r="HA123">
        <v>1986</v>
      </c>
      <c r="HB123" t="s">
        <v>398</v>
      </c>
      <c r="HD123" t="s">
        <v>1791</v>
      </c>
      <c r="HG123">
        <f>SUBTOTAL(3,O123:HF123)</f>
        <v>0</v>
      </c>
    </row>
    <row r="124" spans="1:215" hidden="1" x14ac:dyDescent="0.45">
      <c r="A124">
        <f>IFERROR(VLOOKUP(BadanieDane[[#This Row],[Rozpoczęto wypełnianie]],Ended[],2,0),"BRAK")</f>
        <v>120</v>
      </c>
      <c r="B124">
        <v>120</v>
      </c>
      <c r="C124">
        <v>218</v>
      </c>
      <c r="D124" t="s">
        <v>1792</v>
      </c>
      <c r="E124" t="s">
        <v>118</v>
      </c>
      <c r="F124" t="s">
        <v>359</v>
      </c>
      <c r="J124" t="s">
        <v>119</v>
      </c>
      <c r="K124" t="s">
        <v>1793</v>
      </c>
      <c r="L124" t="s">
        <v>1794</v>
      </c>
      <c r="M124">
        <v>465</v>
      </c>
      <c r="N124">
        <v>0</v>
      </c>
      <c r="O124" t="s">
        <v>122</v>
      </c>
      <c r="P124" t="s">
        <v>123</v>
      </c>
      <c r="AF124" t="s">
        <v>124</v>
      </c>
      <c r="AG124" t="s">
        <v>191</v>
      </c>
      <c r="AH124">
        <v>2016</v>
      </c>
      <c r="AI124" t="s">
        <v>126</v>
      </c>
      <c r="AJ124" t="s">
        <v>1795</v>
      </c>
      <c r="AK124" t="s">
        <v>236</v>
      </c>
      <c r="AL124" t="s">
        <v>236</v>
      </c>
      <c r="AM124" t="s">
        <v>129</v>
      </c>
      <c r="AN124" t="s">
        <v>129</v>
      </c>
      <c r="AO124" t="s">
        <v>129</v>
      </c>
      <c r="AP124">
        <v>34</v>
      </c>
      <c r="AQ124" t="s">
        <v>152</v>
      </c>
      <c r="AR124" t="s">
        <v>152</v>
      </c>
      <c r="AS124" t="s">
        <v>1796</v>
      </c>
      <c r="AT124" t="s">
        <v>1797</v>
      </c>
      <c r="AU124" t="s">
        <v>1798</v>
      </c>
      <c r="AV124" t="s">
        <v>157</v>
      </c>
      <c r="AX124" t="s">
        <v>123</v>
      </c>
      <c r="AY124" t="s">
        <v>132</v>
      </c>
      <c r="CR124" t="s">
        <v>123</v>
      </c>
      <c r="DB124" t="s">
        <v>123</v>
      </c>
      <c r="DL124" t="s">
        <v>123</v>
      </c>
      <c r="EO124" t="s">
        <v>123</v>
      </c>
      <c r="FO124" t="s">
        <v>123</v>
      </c>
      <c r="GW124" t="s">
        <v>1799</v>
      </c>
      <c r="GX124" t="s">
        <v>1800</v>
      </c>
      <c r="GY124" t="s">
        <v>1801</v>
      </c>
      <c r="GZ124" t="s">
        <v>140</v>
      </c>
      <c r="HA124">
        <v>2006</v>
      </c>
      <c r="HB124" t="s">
        <v>483</v>
      </c>
      <c r="HG124">
        <f>SUBTOTAL(3,O124:HF124)</f>
        <v>0</v>
      </c>
    </row>
    <row r="125" spans="1:215" hidden="1" x14ac:dyDescent="0.45">
      <c r="A125">
        <f>IFERROR(VLOOKUP(BadanieDane[[#This Row],[Rozpoczęto wypełnianie]],Ended[],2,0),"BRAK")</f>
        <v>121</v>
      </c>
      <c r="B125">
        <v>121</v>
      </c>
      <c r="C125">
        <v>220</v>
      </c>
      <c r="D125" t="s">
        <v>1336</v>
      </c>
      <c r="E125" t="s">
        <v>118</v>
      </c>
      <c r="J125" t="s">
        <v>119</v>
      </c>
      <c r="K125" t="s">
        <v>1808</v>
      </c>
      <c r="L125" t="s">
        <v>1809</v>
      </c>
      <c r="M125">
        <v>2379</v>
      </c>
      <c r="N125">
        <v>0</v>
      </c>
      <c r="O125" t="s">
        <v>122</v>
      </c>
      <c r="P125" t="s">
        <v>123</v>
      </c>
      <c r="AF125" t="s">
        <v>124</v>
      </c>
      <c r="AG125" t="s">
        <v>223</v>
      </c>
      <c r="AH125">
        <v>2012</v>
      </c>
      <c r="AI125" t="s">
        <v>148</v>
      </c>
      <c r="AJ125" t="s">
        <v>1810</v>
      </c>
      <c r="AK125" t="s">
        <v>150</v>
      </c>
      <c r="AL125" t="s">
        <v>162</v>
      </c>
      <c r="AM125" t="s">
        <v>150</v>
      </c>
      <c r="AN125" t="s">
        <v>162</v>
      </c>
      <c r="AO125" t="s">
        <v>150</v>
      </c>
      <c r="AP125" t="s">
        <v>237</v>
      </c>
      <c r="AQ125" t="s">
        <v>132</v>
      </c>
      <c r="AR125" t="s">
        <v>132</v>
      </c>
      <c r="AS125" t="s">
        <v>1811</v>
      </c>
      <c r="AT125" t="s">
        <v>1812</v>
      </c>
      <c r="AU125" t="s">
        <v>1813</v>
      </c>
      <c r="AV125" t="s">
        <v>230</v>
      </c>
      <c r="AW125" t="s">
        <v>1814</v>
      </c>
      <c r="AX125" t="s">
        <v>123</v>
      </c>
      <c r="CR125" t="s">
        <v>123</v>
      </c>
      <c r="DB125" t="s">
        <v>123</v>
      </c>
      <c r="DL125" t="s">
        <v>123</v>
      </c>
      <c r="EO125" t="s">
        <v>123</v>
      </c>
      <c r="FO125" t="s">
        <v>123</v>
      </c>
      <c r="GW125" t="s">
        <v>1815</v>
      </c>
      <c r="GX125" t="s">
        <v>1816</v>
      </c>
      <c r="GY125" t="s">
        <v>1817</v>
      </c>
      <c r="GZ125" t="s">
        <v>140</v>
      </c>
      <c r="HA125">
        <v>1986</v>
      </c>
      <c r="HB125" t="s">
        <v>246</v>
      </c>
      <c r="HD125" t="s">
        <v>1818</v>
      </c>
      <c r="HE125" t="s">
        <v>1819</v>
      </c>
      <c r="HG125">
        <f>SUBTOTAL(3,O125:HF125)</f>
        <v>0</v>
      </c>
    </row>
    <row r="126" spans="1:215" hidden="1" x14ac:dyDescent="0.45">
      <c r="A126">
        <f>IFERROR(VLOOKUP(BadanieDane[[#This Row],[Rozpoczęto wypełnianie]],Ended[],2,0),"BRAK")</f>
        <v>122</v>
      </c>
      <c r="B126">
        <v>122</v>
      </c>
      <c r="C126">
        <v>223</v>
      </c>
      <c r="D126" t="s">
        <v>1827</v>
      </c>
      <c r="E126" t="s">
        <v>118</v>
      </c>
      <c r="J126" t="s">
        <v>119</v>
      </c>
      <c r="K126" t="s">
        <v>1828</v>
      </c>
      <c r="L126" t="s">
        <v>1829</v>
      </c>
      <c r="M126">
        <v>673</v>
      </c>
      <c r="N126">
        <v>0</v>
      </c>
      <c r="O126" t="s">
        <v>122</v>
      </c>
      <c r="P126" t="s">
        <v>123</v>
      </c>
      <c r="AF126" t="s">
        <v>124</v>
      </c>
      <c r="AG126" t="s">
        <v>1830</v>
      </c>
      <c r="AH126">
        <v>2005</v>
      </c>
      <c r="AI126" t="s">
        <v>148</v>
      </c>
      <c r="AJ126" t="s">
        <v>1831</v>
      </c>
      <c r="AK126" t="s">
        <v>162</v>
      </c>
      <c r="AL126" t="s">
        <v>169</v>
      </c>
      <c r="AM126" t="s">
        <v>169</v>
      </c>
      <c r="AN126" t="s">
        <v>128</v>
      </c>
      <c r="AO126" t="s">
        <v>162</v>
      </c>
      <c r="AP126" t="s">
        <v>237</v>
      </c>
      <c r="AQ126" t="s">
        <v>302</v>
      </c>
      <c r="AR126" t="s">
        <v>153</v>
      </c>
      <c r="AS126" t="s">
        <v>1832</v>
      </c>
      <c r="AT126" t="s">
        <v>1833</v>
      </c>
      <c r="AU126" t="s">
        <v>1834</v>
      </c>
      <c r="AW126" t="s">
        <v>158</v>
      </c>
      <c r="AX126" t="s">
        <v>123</v>
      </c>
      <c r="CR126" t="s">
        <v>123</v>
      </c>
      <c r="DB126" t="s">
        <v>214</v>
      </c>
      <c r="DC126" t="s">
        <v>191</v>
      </c>
      <c r="DD126" t="s">
        <v>1835</v>
      </c>
      <c r="DE126" t="s">
        <v>150</v>
      </c>
      <c r="DF126" t="s">
        <v>150</v>
      </c>
      <c r="DG126" t="s">
        <v>151</v>
      </c>
      <c r="DH126" t="s">
        <v>150</v>
      </c>
      <c r="DI126" t="s">
        <v>169</v>
      </c>
      <c r="DJ126" t="s">
        <v>169</v>
      </c>
      <c r="DK126" t="s">
        <v>1836</v>
      </c>
      <c r="DL126" t="s">
        <v>123</v>
      </c>
      <c r="EO126" t="s">
        <v>123</v>
      </c>
      <c r="FO126" t="s">
        <v>123</v>
      </c>
      <c r="GW126" t="s">
        <v>1837</v>
      </c>
      <c r="GX126" t="s">
        <v>1838</v>
      </c>
      <c r="GY126" t="s">
        <v>1839</v>
      </c>
      <c r="GZ126" t="s">
        <v>140</v>
      </c>
      <c r="HA126">
        <v>1981</v>
      </c>
      <c r="HB126" t="s">
        <v>141</v>
      </c>
      <c r="HD126" t="s">
        <v>1840</v>
      </c>
      <c r="HG126">
        <f>SUBTOTAL(3,O126:HF126)</f>
        <v>0</v>
      </c>
    </row>
    <row r="127" spans="1:215" hidden="1" x14ac:dyDescent="0.45">
      <c r="A127">
        <f>IFERROR(VLOOKUP(BadanieDane[[#This Row],[Rozpoczęto wypełnianie]],Ended[],2,0),"BRAK")</f>
        <v>123</v>
      </c>
      <c r="B127">
        <v>123</v>
      </c>
      <c r="C127">
        <v>227</v>
      </c>
      <c r="D127" t="s">
        <v>1845</v>
      </c>
      <c r="E127" t="s">
        <v>118</v>
      </c>
      <c r="J127" t="s">
        <v>119</v>
      </c>
      <c r="K127" t="s">
        <v>1846</v>
      </c>
      <c r="L127" t="s">
        <v>1847</v>
      </c>
      <c r="M127">
        <v>790</v>
      </c>
      <c r="N127">
        <v>0</v>
      </c>
      <c r="O127" t="s">
        <v>122</v>
      </c>
      <c r="P127" t="s">
        <v>123</v>
      </c>
      <c r="AF127" t="s">
        <v>124</v>
      </c>
      <c r="AG127" t="s">
        <v>223</v>
      </c>
      <c r="AH127">
        <v>2018</v>
      </c>
      <c r="AI127" t="s">
        <v>148</v>
      </c>
      <c r="AJ127" t="s">
        <v>461</v>
      </c>
      <c r="AK127" t="s">
        <v>162</v>
      </c>
      <c r="AL127" t="s">
        <v>162</v>
      </c>
      <c r="AM127" t="s">
        <v>150</v>
      </c>
      <c r="AN127" t="s">
        <v>169</v>
      </c>
      <c r="AO127" t="s">
        <v>132</v>
      </c>
      <c r="AP127" t="s">
        <v>1848</v>
      </c>
      <c r="AQ127" t="s">
        <v>302</v>
      </c>
      <c r="AR127" t="s">
        <v>132</v>
      </c>
      <c r="AS127" t="s">
        <v>1849</v>
      </c>
      <c r="AT127" t="s">
        <v>1850</v>
      </c>
      <c r="AU127" t="s">
        <v>1851</v>
      </c>
      <c r="AV127" t="s">
        <v>157</v>
      </c>
      <c r="AX127" t="s">
        <v>123</v>
      </c>
      <c r="CR127" t="s">
        <v>123</v>
      </c>
      <c r="DB127" t="s">
        <v>123</v>
      </c>
      <c r="DL127" t="s">
        <v>123</v>
      </c>
      <c r="EO127" t="s">
        <v>123</v>
      </c>
      <c r="FO127" t="s">
        <v>123</v>
      </c>
      <c r="GW127" t="s">
        <v>1852</v>
      </c>
      <c r="GX127" t="s">
        <v>1853</v>
      </c>
      <c r="GY127" t="s">
        <v>1854</v>
      </c>
      <c r="GZ127" t="s">
        <v>140</v>
      </c>
      <c r="HA127">
        <v>1994</v>
      </c>
      <c r="HB127" t="s">
        <v>141</v>
      </c>
      <c r="HC127" t="s">
        <v>1855</v>
      </c>
      <c r="HD127" t="s">
        <v>1856</v>
      </c>
      <c r="HG127">
        <f>SUBTOTAL(3,O127:HF127)</f>
        <v>0</v>
      </c>
    </row>
    <row r="128" spans="1:215" x14ac:dyDescent="0.45">
      <c r="A128">
        <f>IFERROR(VLOOKUP(BadanieDane[[#This Row],[Rozpoczęto wypełnianie]],Ended[],2,0),"BRAK")</f>
        <v>124</v>
      </c>
      <c r="B128">
        <v>124</v>
      </c>
      <c r="C128">
        <v>231</v>
      </c>
      <c r="D128" t="s">
        <v>1864</v>
      </c>
      <c r="E128" t="s">
        <v>118</v>
      </c>
      <c r="F128" t="s">
        <v>359</v>
      </c>
      <c r="J128" t="s">
        <v>119</v>
      </c>
      <c r="K128" t="s">
        <v>1865</v>
      </c>
      <c r="L128" t="s">
        <v>1866</v>
      </c>
      <c r="M128">
        <v>607</v>
      </c>
      <c r="N128">
        <v>0</v>
      </c>
      <c r="O128" t="s">
        <v>122</v>
      </c>
      <c r="P128" t="s">
        <v>123</v>
      </c>
      <c r="AF128" t="s">
        <v>124</v>
      </c>
      <c r="AG128" t="s">
        <v>191</v>
      </c>
      <c r="AH128">
        <v>2015</v>
      </c>
      <c r="AI128" t="s">
        <v>148</v>
      </c>
      <c r="AJ128" t="s">
        <v>1867</v>
      </c>
      <c r="AK128" t="s">
        <v>162</v>
      </c>
      <c r="AL128" t="s">
        <v>150</v>
      </c>
      <c r="AM128" t="s">
        <v>169</v>
      </c>
      <c r="AN128" t="s">
        <v>151</v>
      </c>
      <c r="AO128" t="s">
        <v>162</v>
      </c>
      <c r="AP128" t="s">
        <v>1868</v>
      </c>
      <c r="AQ128" t="s">
        <v>153</v>
      </c>
      <c r="AR128" t="s">
        <v>226</v>
      </c>
      <c r="AS128" t="s">
        <v>1869</v>
      </c>
      <c r="AT128" t="s">
        <v>1870</v>
      </c>
      <c r="AU128" t="s">
        <v>1871</v>
      </c>
      <c r="AV128" t="s">
        <v>172</v>
      </c>
      <c r="AX128" t="s">
        <v>123</v>
      </c>
      <c r="AY128" t="s">
        <v>132</v>
      </c>
      <c r="CR128" t="s">
        <v>123</v>
      </c>
      <c r="DB128" t="s">
        <v>123</v>
      </c>
      <c r="DL128" t="s">
        <v>123</v>
      </c>
      <c r="EO128" t="s">
        <v>123</v>
      </c>
      <c r="FO128" t="s">
        <v>123</v>
      </c>
      <c r="GW128" t="s">
        <v>276</v>
      </c>
      <c r="GX128" t="s">
        <v>1872</v>
      </c>
      <c r="GY128" t="s">
        <v>1873</v>
      </c>
      <c r="GZ128" t="s">
        <v>186</v>
      </c>
      <c r="HA128">
        <v>1991</v>
      </c>
      <c r="HB128" t="s">
        <v>398</v>
      </c>
      <c r="HG128">
        <f>SUBTOTAL(3,O128:HF128)</f>
        <v>32</v>
      </c>
    </row>
    <row r="129" spans="1:215" hidden="1" x14ac:dyDescent="0.45">
      <c r="A129">
        <f>IFERROR(VLOOKUP(BadanieDane[[#This Row],[Rozpoczęto wypełnianie]],Ended[],2,0),"BRAK")</f>
        <v>125</v>
      </c>
      <c r="B129">
        <v>125</v>
      </c>
      <c r="C129">
        <v>233</v>
      </c>
      <c r="D129" t="s">
        <v>1880</v>
      </c>
      <c r="E129" t="s">
        <v>118</v>
      </c>
      <c r="F129" t="s">
        <v>359</v>
      </c>
      <c r="J129" t="s">
        <v>119</v>
      </c>
      <c r="K129" t="s">
        <v>1881</v>
      </c>
      <c r="L129" t="s">
        <v>1882</v>
      </c>
      <c r="M129">
        <v>627</v>
      </c>
      <c r="N129">
        <v>0</v>
      </c>
      <c r="O129" t="s">
        <v>122</v>
      </c>
      <c r="P129" t="s">
        <v>123</v>
      </c>
      <c r="AF129" t="s">
        <v>124</v>
      </c>
      <c r="AG129" t="s">
        <v>125</v>
      </c>
      <c r="AH129">
        <v>2011</v>
      </c>
      <c r="AI129" t="s">
        <v>126</v>
      </c>
      <c r="AJ129" t="s">
        <v>1883</v>
      </c>
      <c r="AK129" t="s">
        <v>169</v>
      </c>
      <c r="AL129" t="s">
        <v>169</v>
      </c>
      <c r="AM129" t="s">
        <v>169</v>
      </c>
      <c r="AN129" t="s">
        <v>151</v>
      </c>
      <c r="AO129" t="s">
        <v>150</v>
      </c>
      <c r="AP129" t="s">
        <v>1884</v>
      </c>
      <c r="AQ129" t="s">
        <v>131</v>
      </c>
      <c r="AR129" t="s">
        <v>153</v>
      </c>
      <c r="AS129" t="s">
        <v>1885</v>
      </c>
      <c r="AT129" t="s">
        <v>1886</v>
      </c>
      <c r="AU129" t="s">
        <v>1887</v>
      </c>
      <c r="AV129" t="s">
        <v>157</v>
      </c>
      <c r="AW129" t="s">
        <v>1888</v>
      </c>
      <c r="AX129" t="s">
        <v>123</v>
      </c>
      <c r="AY129" t="s">
        <v>132</v>
      </c>
      <c r="CR129" t="s">
        <v>123</v>
      </c>
      <c r="DB129" t="s">
        <v>123</v>
      </c>
      <c r="DL129" t="s">
        <v>123</v>
      </c>
      <c r="EO129" t="s">
        <v>177</v>
      </c>
      <c r="EP129" t="s">
        <v>180</v>
      </c>
      <c r="EQ129" t="s">
        <v>132</v>
      </c>
      <c r="ER129" t="s">
        <v>1889</v>
      </c>
      <c r="ES129" t="s">
        <v>132</v>
      </c>
      <c r="ET129" t="s">
        <v>132</v>
      </c>
      <c r="EU129" t="s">
        <v>132</v>
      </c>
      <c r="EV129" t="s">
        <v>180</v>
      </c>
      <c r="EW129" t="s">
        <v>1889</v>
      </c>
      <c r="EX129" t="s">
        <v>1889</v>
      </c>
      <c r="EY129" t="s">
        <v>173</v>
      </c>
      <c r="FO129" t="s">
        <v>123</v>
      </c>
      <c r="GW129" t="s">
        <v>1889</v>
      </c>
      <c r="GX129" t="s">
        <v>1889</v>
      </c>
      <c r="GY129" t="s">
        <v>1889</v>
      </c>
      <c r="GZ129" t="s">
        <v>140</v>
      </c>
      <c r="HA129">
        <v>1987</v>
      </c>
      <c r="HB129" t="s">
        <v>220</v>
      </c>
      <c r="HD129" t="s">
        <v>1889</v>
      </c>
      <c r="HE129" t="s">
        <v>1889</v>
      </c>
      <c r="HG129">
        <f>SUBTOTAL(3,O129:HF129)</f>
        <v>0</v>
      </c>
    </row>
    <row r="130" spans="1:215" hidden="1" x14ac:dyDescent="0.45">
      <c r="A130">
        <f>IFERROR(VLOOKUP(BadanieDane[[#This Row],[Rozpoczęto wypełnianie]],Ended[],2,0),"BRAK")</f>
        <v>126</v>
      </c>
      <c r="B130">
        <v>126</v>
      </c>
      <c r="C130">
        <v>234</v>
      </c>
      <c r="D130" t="s">
        <v>1890</v>
      </c>
      <c r="E130" t="s">
        <v>118</v>
      </c>
      <c r="J130" t="s">
        <v>119</v>
      </c>
      <c r="K130" t="s">
        <v>1891</v>
      </c>
      <c r="L130" t="s">
        <v>1892</v>
      </c>
      <c r="M130">
        <v>680</v>
      </c>
      <c r="N130">
        <v>0</v>
      </c>
      <c r="O130" t="s">
        <v>122</v>
      </c>
      <c r="P130" t="s">
        <v>123</v>
      </c>
      <c r="AF130" t="s">
        <v>124</v>
      </c>
      <c r="AG130" t="s">
        <v>191</v>
      </c>
      <c r="AH130">
        <v>2016</v>
      </c>
      <c r="AI130" t="s">
        <v>126</v>
      </c>
      <c r="AJ130" t="s">
        <v>1893</v>
      </c>
      <c r="AK130" t="s">
        <v>150</v>
      </c>
      <c r="AL130" t="s">
        <v>150</v>
      </c>
      <c r="AM130" t="s">
        <v>150</v>
      </c>
      <c r="AN130" t="s">
        <v>128</v>
      </c>
      <c r="AO130" t="s">
        <v>150</v>
      </c>
      <c r="AP130" t="s">
        <v>530</v>
      </c>
      <c r="AQ130" t="s">
        <v>302</v>
      </c>
      <c r="AR130" t="s">
        <v>226</v>
      </c>
      <c r="AT130" t="s">
        <v>1894</v>
      </c>
      <c r="AU130" t="s">
        <v>1895</v>
      </c>
      <c r="AV130" t="s">
        <v>157</v>
      </c>
      <c r="AX130" t="s">
        <v>123</v>
      </c>
      <c r="AY130" t="s">
        <v>132</v>
      </c>
      <c r="CR130" t="s">
        <v>123</v>
      </c>
      <c r="DB130" t="s">
        <v>123</v>
      </c>
      <c r="DL130" t="s">
        <v>123</v>
      </c>
      <c r="EO130" t="s">
        <v>123</v>
      </c>
      <c r="FO130" t="s">
        <v>123</v>
      </c>
      <c r="GW130" t="s">
        <v>1896</v>
      </c>
      <c r="GX130" t="s">
        <v>1897</v>
      </c>
      <c r="GY130" t="s">
        <v>1898</v>
      </c>
      <c r="GZ130" t="s">
        <v>140</v>
      </c>
      <c r="HA130">
        <v>1991</v>
      </c>
      <c r="HB130" t="s">
        <v>398</v>
      </c>
      <c r="HG130">
        <f>SUBTOTAL(3,O130:HF130)</f>
        <v>0</v>
      </c>
    </row>
    <row r="131" spans="1:215" hidden="1" x14ac:dyDescent="0.45">
      <c r="A131">
        <f>IFERROR(VLOOKUP(BadanieDane[[#This Row],[Rozpoczęto wypełnianie]],Ended[],2,0),"BRAK")</f>
        <v>127</v>
      </c>
      <c r="B131">
        <v>127</v>
      </c>
      <c r="C131">
        <v>235</v>
      </c>
      <c r="D131" t="s">
        <v>1899</v>
      </c>
      <c r="E131" t="s">
        <v>118</v>
      </c>
      <c r="F131" t="s">
        <v>359</v>
      </c>
      <c r="J131" t="s">
        <v>119</v>
      </c>
      <c r="K131" t="s">
        <v>1900</v>
      </c>
      <c r="L131" t="s">
        <v>1901</v>
      </c>
      <c r="M131">
        <v>650</v>
      </c>
      <c r="N131">
        <v>0</v>
      </c>
      <c r="O131" t="s">
        <v>122</v>
      </c>
      <c r="P131" t="s">
        <v>123</v>
      </c>
      <c r="AF131" t="s">
        <v>124</v>
      </c>
      <c r="AG131" t="s">
        <v>742</v>
      </c>
      <c r="AH131">
        <v>2009</v>
      </c>
      <c r="AI131" t="s">
        <v>148</v>
      </c>
      <c r="AJ131" t="s">
        <v>1666</v>
      </c>
      <c r="AK131" t="s">
        <v>162</v>
      </c>
      <c r="AL131" t="s">
        <v>151</v>
      </c>
      <c r="AM131" t="s">
        <v>236</v>
      </c>
      <c r="AN131" t="s">
        <v>236</v>
      </c>
      <c r="AO131" t="s">
        <v>128</v>
      </c>
      <c r="AP131">
        <v>9</v>
      </c>
      <c r="AQ131" t="s">
        <v>131</v>
      </c>
      <c r="AR131" t="s">
        <v>153</v>
      </c>
      <c r="AS131" t="s">
        <v>1902</v>
      </c>
      <c r="AT131" t="s">
        <v>1903</v>
      </c>
      <c r="AU131" t="s">
        <v>1904</v>
      </c>
      <c r="AW131" t="s">
        <v>1905</v>
      </c>
      <c r="AX131" t="s">
        <v>123</v>
      </c>
      <c r="AY131" t="s">
        <v>132</v>
      </c>
      <c r="CR131" t="s">
        <v>123</v>
      </c>
      <c r="DB131" t="s">
        <v>123</v>
      </c>
      <c r="DL131" t="s">
        <v>123</v>
      </c>
      <c r="EO131" t="s">
        <v>123</v>
      </c>
      <c r="FO131" t="s">
        <v>123</v>
      </c>
      <c r="GW131" t="s">
        <v>1906</v>
      </c>
      <c r="GX131" t="s">
        <v>1907</v>
      </c>
      <c r="GY131" t="s">
        <v>1908</v>
      </c>
      <c r="GZ131" t="s">
        <v>140</v>
      </c>
      <c r="HA131">
        <v>1985</v>
      </c>
      <c r="HB131" t="s">
        <v>141</v>
      </c>
      <c r="HD131" t="s">
        <v>142</v>
      </c>
      <c r="HE131" t="s">
        <v>1909</v>
      </c>
      <c r="HG131">
        <f>SUBTOTAL(3,O131:HF131)</f>
        <v>0</v>
      </c>
    </row>
    <row r="132" spans="1:215" hidden="1" x14ac:dyDescent="0.45">
      <c r="A132">
        <f>IFERROR(VLOOKUP(BadanieDane[[#This Row],[Rozpoczęto wypełnianie]],Ended[],2,0),"BRAK")</f>
        <v>128</v>
      </c>
      <c r="B132">
        <v>128</v>
      </c>
      <c r="C132">
        <v>236</v>
      </c>
      <c r="D132" t="s">
        <v>1910</v>
      </c>
      <c r="E132" t="s">
        <v>118</v>
      </c>
      <c r="F132" t="s">
        <v>1911</v>
      </c>
      <c r="J132" t="s">
        <v>119</v>
      </c>
      <c r="K132" t="s">
        <v>1912</v>
      </c>
      <c r="L132" t="s">
        <v>1913</v>
      </c>
      <c r="M132">
        <v>1026</v>
      </c>
      <c r="N132">
        <v>0</v>
      </c>
      <c r="O132" t="s">
        <v>122</v>
      </c>
      <c r="P132" t="s">
        <v>123</v>
      </c>
      <c r="AF132" t="s">
        <v>124</v>
      </c>
      <c r="AG132" t="s">
        <v>191</v>
      </c>
      <c r="AH132">
        <v>2011</v>
      </c>
      <c r="AI132" t="s">
        <v>126</v>
      </c>
      <c r="AJ132" t="s">
        <v>1914</v>
      </c>
      <c r="AK132" t="s">
        <v>150</v>
      </c>
      <c r="AL132" t="s">
        <v>162</v>
      </c>
      <c r="AM132" t="s">
        <v>150</v>
      </c>
      <c r="AN132" t="s">
        <v>151</v>
      </c>
      <c r="AO132" t="s">
        <v>169</v>
      </c>
      <c r="AP132" t="s">
        <v>1362</v>
      </c>
      <c r="AQ132" t="s">
        <v>131</v>
      </c>
      <c r="AR132" t="s">
        <v>759</v>
      </c>
      <c r="AS132" t="s">
        <v>1915</v>
      </c>
      <c r="AT132" t="s">
        <v>1916</v>
      </c>
      <c r="AU132" t="s">
        <v>1917</v>
      </c>
      <c r="AW132" t="s">
        <v>1918</v>
      </c>
      <c r="AX132" t="s">
        <v>123</v>
      </c>
      <c r="CR132" t="s">
        <v>123</v>
      </c>
      <c r="DB132" t="s">
        <v>123</v>
      </c>
      <c r="DL132" t="s">
        <v>123</v>
      </c>
      <c r="EO132" t="s">
        <v>123</v>
      </c>
      <c r="FO132" t="s">
        <v>123</v>
      </c>
      <c r="GW132" t="s">
        <v>1919</v>
      </c>
      <c r="GX132" t="s">
        <v>1920</v>
      </c>
      <c r="GY132" t="s">
        <v>1921</v>
      </c>
      <c r="GZ132" t="s">
        <v>140</v>
      </c>
      <c r="HA132">
        <v>1987</v>
      </c>
      <c r="HB132" t="s">
        <v>220</v>
      </c>
      <c r="HD132" t="s">
        <v>1922</v>
      </c>
      <c r="HE132" t="s">
        <v>1923</v>
      </c>
      <c r="HF132" t="s">
        <v>1924</v>
      </c>
      <c r="HG132">
        <f>SUBTOTAL(3,O132:HF132)</f>
        <v>0</v>
      </c>
    </row>
    <row r="133" spans="1:215" x14ac:dyDescent="0.45">
      <c r="A133">
        <f>IFERROR(VLOOKUP(BadanieDane[[#This Row],[Rozpoczęto wypełnianie]],Ended[],2,0),"BRAK")</f>
        <v>129</v>
      </c>
      <c r="B133">
        <v>129</v>
      </c>
      <c r="C133">
        <v>238</v>
      </c>
      <c r="D133" t="s">
        <v>1142</v>
      </c>
      <c r="E133" t="s">
        <v>118</v>
      </c>
      <c r="F133" t="s">
        <v>1927</v>
      </c>
      <c r="J133" t="s">
        <v>119</v>
      </c>
      <c r="K133" t="s">
        <v>1928</v>
      </c>
      <c r="L133" t="s">
        <v>1929</v>
      </c>
      <c r="M133">
        <v>1449</v>
      </c>
      <c r="N133">
        <v>0</v>
      </c>
      <c r="O133" t="s">
        <v>122</v>
      </c>
      <c r="P133" t="s">
        <v>123</v>
      </c>
      <c r="AF133" t="s">
        <v>124</v>
      </c>
      <c r="AG133" t="s">
        <v>1930</v>
      </c>
      <c r="AH133">
        <v>2007</v>
      </c>
      <c r="AI133" t="s">
        <v>126</v>
      </c>
      <c r="AJ133" t="s">
        <v>1931</v>
      </c>
      <c r="AK133" t="s">
        <v>162</v>
      </c>
      <c r="AL133" t="s">
        <v>162</v>
      </c>
      <c r="AM133" t="s">
        <v>169</v>
      </c>
      <c r="AN133" t="s">
        <v>169</v>
      </c>
      <c r="AO133" t="s">
        <v>169</v>
      </c>
      <c r="AP133" t="s">
        <v>1932</v>
      </c>
      <c r="AQ133" t="s">
        <v>302</v>
      </c>
      <c r="AR133" t="s">
        <v>153</v>
      </c>
      <c r="AS133" t="s">
        <v>1933</v>
      </c>
      <c r="AT133" t="s">
        <v>1934</v>
      </c>
      <c r="AU133" t="s">
        <v>1935</v>
      </c>
      <c r="AW133" t="s">
        <v>1936</v>
      </c>
      <c r="AX133" t="s">
        <v>123</v>
      </c>
      <c r="CR133" t="s">
        <v>123</v>
      </c>
      <c r="DB133" t="s">
        <v>123</v>
      </c>
      <c r="DL133" t="s">
        <v>123</v>
      </c>
      <c r="EO133" t="s">
        <v>123</v>
      </c>
      <c r="FO133" t="s">
        <v>123</v>
      </c>
      <c r="GW133" t="s">
        <v>1937</v>
      </c>
      <c r="GX133" t="s">
        <v>1938</v>
      </c>
      <c r="GY133" t="s">
        <v>1939</v>
      </c>
      <c r="GZ133" t="s">
        <v>186</v>
      </c>
      <c r="HA133">
        <v>2007</v>
      </c>
      <c r="HB133" t="s">
        <v>398</v>
      </c>
      <c r="HD133" t="s">
        <v>1940</v>
      </c>
      <c r="HG133">
        <f>SUBTOTAL(3,O133:HF133)</f>
        <v>32</v>
      </c>
    </row>
    <row r="134" spans="1:215" hidden="1" x14ac:dyDescent="0.45">
      <c r="A134">
        <f>IFERROR(VLOOKUP(BadanieDane[[#This Row],[Rozpoczęto wypełnianie]],Ended[],2,0),"BRAK")</f>
        <v>130</v>
      </c>
      <c r="B134">
        <v>130</v>
      </c>
      <c r="C134">
        <v>243</v>
      </c>
      <c r="D134" t="s">
        <v>1951</v>
      </c>
      <c r="E134" t="s">
        <v>118</v>
      </c>
      <c r="J134" t="s">
        <v>119</v>
      </c>
      <c r="K134" t="s">
        <v>1952</v>
      </c>
      <c r="L134" t="s">
        <v>1953</v>
      </c>
      <c r="M134">
        <v>942</v>
      </c>
      <c r="N134">
        <v>0</v>
      </c>
      <c r="O134" t="s">
        <v>122</v>
      </c>
      <c r="P134" t="s">
        <v>123</v>
      </c>
      <c r="AF134" t="s">
        <v>124</v>
      </c>
      <c r="AG134" t="s">
        <v>1954</v>
      </c>
      <c r="AH134">
        <v>2012</v>
      </c>
      <c r="AI134" t="s">
        <v>148</v>
      </c>
      <c r="AJ134" t="s">
        <v>161</v>
      </c>
      <c r="AK134" t="s">
        <v>128</v>
      </c>
      <c r="AL134" t="s">
        <v>162</v>
      </c>
      <c r="AM134" t="s">
        <v>128</v>
      </c>
      <c r="AN134" t="s">
        <v>128</v>
      </c>
      <c r="AO134" t="s">
        <v>236</v>
      </c>
      <c r="AP134" t="s">
        <v>530</v>
      </c>
      <c r="AQ134" t="s">
        <v>302</v>
      </c>
      <c r="AR134" t="s">
        <v>131</v>
      </c>
      <c r="AS134" t="s">
        <v>1955</v>
      </c>
      <c r="AT134" t="s">
        <v>1956</v>
      </c>
      <c r="AU134" t="s">
        <v>1957</v>
      </c>
      <c r="AV134" t="s">
        <v>157</v>
      </c>
      <c r="AX134" t="s">
        <v>123</v>
      </c>
      <c r="AY134" t="s">
        <v>132</v>
      </c>
      <c r="CR134" t="s">
        <v>123</v>
      </c>
      <c r="DB134" t="s">
        <v>123</v>
      </c>
      <c r="DL134" t="s">
        <v>123</v>
      </c>
      <c r="EO134" t="s">
        <v>123</v>
      </c>
      <c r="FO134" t="s">
        <v>123</v>
      </c>
      <c r="GW134" t="s">
        <v>1958</v>
      </c>
      <c r="GX134" t="s">
        <v>1959</v>
      </c>
      <c r="GY134" t="s">
        <v>1960</v>
      </c>
      <c r="GZ134" t="s">
        <v>140</v>
      </c>
      <c r="HA134">
        <v>1986</v>
      </c>
      <c r="HB134" t="s">
        <v>1630</v>
      </c>
      <c r="HD134" t="s">
        <v>1961</v>
      </c>
      <c r="HE134" t="s">
        <v>142</v>
      </c>
      <c r="HG134">
        <f>SUBTOTAL(3,O134:HF134)</f>
        <v>0</v>
      </c>
    </row>
    <row r="135" spans="1:215" hidden="1" x14ac:dyDescent="0.45">
      <c r="A135">
        <f>IFERROR(VLOOKUP(BadanieDane[[#This Row],[Rozpoczęto wypełnianie]],Ended[],2,0),"BRAK")</f>
        <v>131</v>
      </c>
      <c r="B135">
        <v>131</v>
      </c>
      <c r="C135">
        <v>245</v>
      </c>
      <c r="D135" t="s">
        <v>1965</v>
      </c>
      <c r="E135" t="s">
        <v>118</v>
      </c>
      <c r="F135" t="s">
        <v>1966</v>
      </c>
      <c r="J135" t="s">
        <v>119</v>
      </c>
      <c r="K135" t="s">
        <v>1967</v>
      </c>
      <c r="L135" t="s">
        <v>1968</v>
      </c>
      <c r="M135">
        <v>504</v>
      </c>
      <c r="N135">
        <v>0</v>
      </c>
      <c r="O135" t="s">
        <v>122</v>
      </c>
      <c r="P135" t="s">
        <v>123</v>
      </c>
      <c r="AF135" t="s">
        <v>124</v>
      </c>
      <c r="AG135" t="s">
        <v>191</v>
      </c>
      <c r="AH135">
        <v>2003</v>
      </c>
      <c r="AI135" t="s">
        <v>126</v>
      </c>
      <c r="AJ135" t="s">
        <v>127</v>
      </c>
      <c r="AK135" t="s">
        <v>150</v>
      </c>
      <c r="AL135" t="s">
        <v>150</v>
      </c>
      <c r="AM135" t="s">
        <v>162</v>
      </c>
      <c r="AN135" t="s">
        <v>151</v>
      </c>
      <c r="AO135" t="s">
        <v>151</v>
      </c>
      <c r="AP135" t="s">
        <v>237</v>
      </c>
      <c r="AQ135" t="s">
        <v>152</v>
      </c>
      <c r="AR135" t="s">
        <v>131</v>
      </c>
      <c r="AS135" t="s">
        <v>1969</v>
      </c>
      <c r="AT135" t="s">
        <v>1970</v>
      </c>
      <c r="AU135" t="s">
        <v>1971</v>
      </c>
      <c r="AV135" t="s">
        <v>157</v>
      </c>
      <c r="AW135" t="s">
        <v>1972</v>
      </c>
      <c r="AX135" t="s">
        <v>123</v>
      </c>
      <c r="CR135" t="s">
        <v>123</v>
      </c>
      <c r="DB135" t="s">
        <v>123</v>
      </c>
      <c r="DL135" t="s">
        <v>123</v>
      </c>
      <c r="EO135" t="s">
        <v>123</v>
      </c>
      <c r="FO135" t="s">
        <v>123</v>
      </c>
      <c r="GW135" t="s">
        <v>1973</v>
      </c>
      <c r="GX135" t="s">
        <v>1363</v>
      </c>
      <c r="GY135" t="s">
        <v>1974</v>
      </c>
      <c r="GZ135" t="s">
        <v>140</v>
      </c>
      <c r="HA135">
        <v>1979</v>
      </c>
      <c r="HB135" t="s">
        <v>141</v>
      </c>
      <c r="HG135">
        <f>SUBTOTAL(3,O135:HF135)</f>
        <v>0</v>
      </c>
    </row>
    <row r="136" spans="1:215" x14ac:dyDescent="0.45">
      <c r="A136">
        <f>IFERROR(VLOOKUP(BadanieDane[[#This Row],[Rozpoczęto wypełnianie]],Ended[],2,0),"BRAK")</f>
        <v>132</v>
      </c>
      <c r="B136">
        <v>132</v>
      </c>
      <c r="C136">
        <v>246</v>
      </c>
      <c r="D136" t="s">
        <v>1975</v>
      </c>
      <c r="E136" t="s">
        <v>118</v>
      </c>
      <c r="F136" t="s">
        <v>1736</v>
      </c>
      <c r="J136" t="s">
        <v>119</v>
      </c>
      <c r="K136" t="s">
        <v>1976</v>
      </c>
      <c r="L136" t="s">
        <v>1977</v>
      </c>
      <c r="M136">
        <v>70</v>
      </c>
      <c r="N136">
        <v>0</v>
      </c>
      <c r="O136" t="s">
        <v>344</v>
      </c>
      <c r="P136" t="s">
        <v>416</v>
      </c>
      <c r="HG136">
        <f>SUBTOTAL(3,O136:HF136)</f>
        <v>2</v>
      </c>
    </row>
    <row r="137" spans="1:215" x14ac:dyDescent="0.45">
      <c r="A137">
        <f>IFERROR(VLOOKUP(BadanieDane[[#This Row],[Rozpoczęto wypełnianie]],Ended[],2,0),"BRAK")</f>
        <v>133</v>
      </c>
      <c r="B137">
        <v>133</v>
      </c>
      <c r="C137">
        <v>248</v>
      </c>
      <c r="D137" t="s">
        <v>1142</v>
      </c>
      <c r="E137" t="s">
        <v>118</v>
      </c>
      <c r="J137" t="s">
        <v>119</v>
      </c>
      <c r="K137" t="s">
        <v>1979</v>
      </c>
      <c r="L137" t="s">
        <v>1980</v>
      </c>
      <c r="M137">
        <v>1026</v>
      </c>
      <c r="N137">
        <v>0</v>
      </c>
      <c r="O137" t="s">
        <v>122</v>
      </c>
      <c r="P137" t="s">
        <v>416</v>
      </c>
      <c r="Q137" t="s">
        <v>1981</v>
      </c>
      <c r="R137" t="s">
        <v>148</v>
      </c>
      <c r="S137" t="s">
        <v>1982</v>
      </c>
      <c r="T137" t="s">
        <v>162</v>
      </c>
      <c r="U137" t="s">
        <v>162</v>
      </c>
      <c r="V137" t="s">
        <v>150</v>
      </c>
      <c r="W137" t="s">
        <v>1983</v>
      </c>
      <c r="X137" t="s">
        <v>1984</v>
      </c>
      <c r="Y137" t="s">
        <v>194</v>
      </c>
      <c r="Z137" t="s">
        <v>1985</v>
      </c>
      <c r="AA137" t="s">
        <v>1986</v>
      </c>
      <c r="AB137" t="s">
        <v>1987</v>
      </c>
      <c r="AC137" t="s">
        <v>157</v>
      </c>
      <c r="AE137">
        <v>4</v>
      </c>
      <c r="AF137" t="s">
        <v>123</v>
      </c>
      <c r="AX137" t="s">
        <v>123</v>
      </c>
      <c r="CR137" t="s">
        <v>123</v>
      </c>
      <c r="DB137" t="s">
        <v>123</v>
      </c>
      <c r="DL137" t="s">
        <v>123</v>
      </c>
      <c r="EO137" t="s">
        <v>123</v>
      </c>
      <c r="FO137" t="s">
        <v>123</v>
      </c>
      <c r="GW137" t="s">
        <v>1988</v>
      </c>
      <c r="GX137" t="s">
        <v>1989</v>
      </c>
      <c r="GY137" t="s">
        <v>1990</v>
      </c>
      <c r="GZ137" t="s">
        <v>186</v>
      </c>
      <c r="HA137">
        <v>1992</v>
      </c>
      <c r="HB137" t="s">
        <v>246</v>
      </c>
      <c r="HD137" t="s">
        <v>1991</v>
      </c>
      <c r="HG137">
        <f>SUBTOTAL(3,O137:HF137)</f>
        <v>30</v>
      </c>
    </row>
    <row r="138" spans="1:215" x14ac:dyDescent="0.45">
      <c r="A138" t="str">
        <f>IFERROR(VLOOKUP(BadanieDane[[#This Row],[Rozpoczęto wypełnianie]],Ended[],2,0),"BRAK")</f>
        <v>BRAK</v>
      </c>
      <c r="B138" t="s">
        <v>2281</v>
      </c>
      <c r="C138">
        <v>36</v>
      </c>
      <c r="D138" t="s">
        <v>498</v>
      </c>
      <c r="E138" t="s">
        <v>118</v>
      </c>
      <c r="F138" t="s">
        <v>375</v>
      </c>
      <c r="J138" t="s">
        <v>286</v>
      </c>
      <c r="K138" s="5">
        <v>43967.713888888888</v>
      </c>
      <c r="L138" t="s">
        <v>499</v>
      </c>
      <c r="M138">
        <v>0</v>
      </c>
      <c r="N138">
        <v>0</v>
      </c>
      <c r="O138" t="s">
        <v>122</v>
      </c>
      <c r="P138" t="s">
        <v>416</v>
      </c>
      <c r="HG138">
        <f>SUBTOTAL(3,O138:HF138)</f>
        <v>2</v>
      </c>
    </row>
    <row r="139" spans="1:215" x14ac:dyDescent="0.45">
      <c r="A139" t="str">
        <f>IFERROR(VLOOKUP(BadanieDane[[#This Row],[Rozpoczęto wypełnianie]],Ended[],2,0),"BRAK")</f>
        <v>BRAK</v>
      </c>
      <c r="B139" t="s">
        <v>2281</v>
      </c>
      <c r="C139">
        <v>168</v>
      </c>
      <c r="D139" t="s">
        <v>1352</v>
      </c>
      <c r="E139" t="s">
        <v>118</v>
      </c>
      <c r="J139" t="s">
        <v>286</v>
      </c>
      <c r="K139" s="5">
        <v>44183.475115740737</v>
      </c>
      <c r="L139" t="s">
        <v>1459</v>
      </c>
      <c r="M139">
        <v>0</v>
      </c>
      <c r="N139">
        <v>0</v>
      </c>
      <c r="O139" t="s">
        <v>122</v>
      </c>
      <c r="P139" t="s">
        <v>123</v>
      </c>
      <c r="AF139" t="s">
        <v>124</v>
      </c>
      <c r="HG139">
        <f>SUBTOTAL(3,O139:HF139)</f>
        <v>3</v>
      </c>
    </row>
    <row r="140" spans="1:215" x14ac:dyDescent="0.45">
      <c r="A140" t="str">
        <f>IFERROR(VLOOKUP(BadanieDane[[#This Row],[Rozpoczęto wypełnianie]],Ended[],2,0),"BRAK")</f>
        <v>BRAK</v>
      </c>
      <c r="B140" t="s">
        <v>2281</v>
      </c>
      <c r="C140">
        <v>9</v>
      </c>
      <c r="D140" t="s">
        <v>285</v>
      </c>
      <c r="E140" t="s">
        <v>118</v>
      </c>
      <c r="J140" t="s">
        <v>286</v>
      </c>
      <c r="K140" t="s">
        <v>287</v>
      </c>
      <c r="L140" t="s">
        <v>287</v>
      </c>
      <c r="M140">
        <v>0</v>
      </c>
      <c r="N140">
        <v>0</v>
      </c>
      <c r="O140" t="s">
        <v>122</v>
      </c>
      <c r="P140" t="s">
        <v>123</v>
      </c>
      <c r="AF140" t="s">
        <v>124</v>
      </c>
      <c r="HG140">
        <f>SUBTOTAL(3,O140:HF140)</f>
        <v>3</v>
      </c>
    </row>
    <row r="141" spans="1:215" x14ac:dyDescent="0.45">
      <c r="A141" t="str">
        <f>IFERROR(VLOOKUP(BadanieDane[[#This Row],[Rozpoczęto wypełnianie]],Ended[],2,0),"BRAK")</f>
        <v>BRAK</v>
      </c>
      <c r="B141" t="s">
        <v>2281</v>
      </c>
      <c r="C141">
        <v>18</v>
      </c>
      <c r="D141" t="s">
        <v>370</v>
      </c>
      <c r="E141" t="s">
        <v>118</v>
      </c>
      <c r="F141" t="s">
        <v>359</v>
      </c>
      <c r="J141" t="s">
        <v>286</v>
      </c>
      <c r="K141" t="s">
        <v>371</v>
      </c>
      <c r="L141" t="s">
        <v>371</v>
      </c>
      <c r="M141">
        <v>0</v>
      </c>
      <c r="N141">
        <v>0</v>
      </c>
      <c r="O141" t="s">
        <v>122</v>
      </c>
      <c r="P141" t="s">
        <v>123</v>
      </c>
      <c r="AF141" t="s">
        <v>124</v>
      </c>
      <c r="HG141">
        <f>SUBTOTAL(3,O141:HF141)</f>
        <v>3</v>
      </c>
    </row>
    <row r="142" spans="1:215" x14ac:dyDescent="0.45">
      <c r="A142" t="str">
        <f>IFERROR(VLOOKUP(BadanieDane[[#This Row],[Rozpoczęto wypełnianie]],Ended[],2,0),"BRAK")</f>
        <v>BRAK</v>
      </c>
      <c r="B142" t="s">
        <v>2281</v>
      </c>
      <c r="C142">
        <v>19</v>
      </c>
      <c r="D142" t="s">
        <v>372</v>
      </c>
      <c r="E142" t="s">
        <v>118</v>
      </c>
      <c r="F142" t="s">
        <v>359</v>
      </c>
      <c r="J142" t="s">
        <v>286</v>
      </c>
      <c r="K142" t="s">
        <v>373</v>
      </c>
      <c r="L142" t="s">
        <v>373</v>
      </c>
      <c r="M142">
        <v>0</v>
      </c>
      <c r="N142">
        <v>0</v>
      </c>
      <c r="O142" t="s">
        <v>122</v>
      </c>
      <c r="P142" t="s">
        <v>123</v>
      </c>
      <c r="AF142" t="s">
        <v>124</v>
      </c>
      <c r="HG142">
        <f>SUBTOTAL(3,O142:HF142)</f>
        <v>3</v>
      </c>
    </row>
    <row r="143" spans="1:215" x14ac:dyDescent="0.45">
      <c r="A143" t="str">
        <f>IFERROR(VLOOKUP(BadanieDane[[#This Row],[Rozpoczęto wypełnianie]],Ended[],2,0),"BRAK")</f>
        <v>BRAK</v>
      </c>
      <c r="B143" t="s">
        <v>2281</v>
      </c>
      <c r="C143">
        <v>23</v>
      </c>
      <c r="D143" t="s">
        <v>372</v>
      </c>
      <c r="E143" t="s">
        <v>118</v>
      </c>
      <c r="J143" t="s">
        <v>286</v>
      </c>
      <c r="K143" t="s">
        <v>413</v>
      </c>
      <c r="L143" t="s">
        <v>413</v>
      </c>
      <c r="M143">
        <v>0</v>
      </c>
      <c r="N143">
        <v>0</v>
      </c>
      <c r="O143" t="s">
        <v>122</v>
      </c>
      <c r="P143" t="s">
        <v>123</v>
      </c>
      <c r="AF143" t="s">
        <v>124</v>
      </c>
      <c r="HG143">
        <f>SUBTOTAL(3,O143:HF143)</f>
        <v>3</v>
      </c>
    </row>
    <row r="144" spans="1:215" x14ac:dyDescent="0.45">
      <c r="A144" t="str">
        <f>IFERROR(VLOOKUP(BadanieDane[[#This Row],[Rozpoczęto wypełnianie]],Ended[],2,0),"BRAK")</f>
        <v>BRAK</v>
      </c>
      <c r="B144" t="s">
        <v>2281</v>
      </c>
      <c r="C144">
        <v>24</v>
      </c>
      <c r="D144" t="s">
        <v>414</v>
      </c>
      <c r="E144" t="s">
        <v>118</v>
      </c>
      <c r="J144" t="s">
        <v>286</v>
      </c>
      <c r="K144" t="s">
        <v>415</v>
      </c>
      <c r="L144" t="s">
        <v>415</v>
      </c>
      <c r="M144">
        <v>0</v>
      </c>
      <c r="N144">
        <v>0</v>
      </c>
      <c r="O144" t="s">
        <v>122</v>
      </c>
      <c r="P144" t="s">
        <v>416</v>
      </c>
      <c r="HG144">
        <f>SUBTOTAL(3,O144:HF144)</f>
        <v>2</v>
      </c>
    </row>
    <row r="145" spans="1:215" x14ac:dyDescent="0.45">
      <c r="A145" t="str">
        <f>IFERROR(VLOOKUP(BadanieDane[[#This Row],[Rozpoczęto wypełnianie]],Ended[],2,0),"BRAK")</f>
        <v>BRAK</v>
      </c>
      <c r="B145" t="s">
        <v>2281</v>
      </c>
      <c r="C145">
        <v>25</v>
      </c>
      <c r="D145" t="s">
        <v>417</v>
      </c>
      <c r="E145" t="s">
        <v>118</v>
      </c>
      <c r="F145" t="s">
        <v>400</v>
      </c>
      <c r="J145" t="s">
        <v>286</v>
      </c>
      <c r="K145" t="s">
        <v>418</v>
      </c>
      <c r="L145" t="s">
        <v>418</v>
      </c>
      <c r="M145">
        <v>0</v>
      </c>
      <c r="N145">
        <v>0</v>
      </c>
      <c r="O145" t="s">
        <v>122</v>
      </c>
      <c r="P145" t="s">
        <v>416</v>
      </c>
      <c r="Q145" t="s">
        <v>147</v>
      </c>
      <c r="R145" t="s">
        <v>148</v>
      </c>
      <c r="S145" t="s">
        <v>419</v>
      </c>
      <c r="T145" t="s">
        <v>150</v>
      </c>
      <c r="U145" t="s">
        <v>169</v>
      </c>
      <c r="V145" t="s">
        <v>169</v>
      </c>
      <c r="W145" t="s">
        <v>420</v>
      </c>
      <c r="X145" t="s">
        <v>153</v>
      </c>
      <c r="Y145" t="s">
        <v>302</v>
      </c>
      <c r="Z145" t="s">
        <v>421</v>
      </c>
      <c r="AA145" t="s">
        <v>422</v>
      </c>
      <c r="AB145" t="s">
        <v>423</v>
      </c>
      <c r="AC145" t="s">
        <v>172</v>
      </c>
      <c r="AE145" t="s">
        <v>424</v>
      </c>
      <c r="AF145" t="s">
        <v>123</v>
      </c>
      <c r="AX145" t="s">
        <v>123</v>
      </c>
      <c r="AY145" t="s">
        <v>132</v>
      </c>
      <c r="CR145" t="s">
        <v>123</v>
      </c>
      <c r="DB145" t="s">
        <v>123</v>
      </c>
      <c r="DL145" t="s">
        <v>123</v>
      </c>
      <c r="EO145" t="s">
        <v>177</v>
      </c>
      <c r="EP145" t="s">
        <v>180</v>
      </c>
      <c r="EQ145">
        <v>1</v>
      </c>
      <c r="HG145">
        <f>SUBTOTAL(3,O145:HF145)</f>
        <v>25</v>
      </c>
    </row>
    <row r="146" spans="1:215" x14ac:dyDescent="0.45">
      <c r="A146" t="str">
        <f>IFERROR(VLOOKUP(BadanieDane[[#This Row],[Rozpoczęto wypełnianie]],Ended[],2,0),"BRAK")</f>
        <v>BRAK</v>
      </c>
      <c r="B146" t="s">
        <v>2281</v>
      </c>
      <c r="C146">
        <v>27</v>
      </c>
      <c r="D146" t="s">
        <v>436</v>
      </c>
      <c r="E146" t="s">
        <v>118</v>
      </c>
      <c r="J146" t="s">
        <v>286</v>
      </c>
      <c r="K146" t="s">
        <v>437</v>
      </c>
      <c r="L146" t="s">
        <v>437</v>
      </c>
      <c r="M146">
        <v>0</v>
      </c>
      <c r="N146">
        <v>0</v>
      </c>
      <c r="O146" t="s">
        <v>122</v>
      </c>
      <c r="P146" t="s">
        <v>123</v>
      </c>
      <c r="AF146" t="s">
        <v>124</v>
      </c>
      <c r="HG146">
        <f>SUBTOTAL(3,O146:HF146)</f>
        <v>3</v>
      </c>
    </row>
    <row r="147" spans="1:215" x14ac:dyDescent="0.45">
      <c r="A147" t="str">
        <f>IFERROR(VLOOKUP(BadanieDane[[#This Row],[Rozpoczęto wypełnianie]],Ended[],2,0),"BRAK")</f>
        <v>BRAK</v>
      </c>
      <c r="B147" t="s">
        <v>2281</v>
      </c>
      <c r="C147">
        <v>28</v>
      </c>
      <c r="D147" t="s">
        <v>438</v>
      </c>
      <c r="E147" t="s">
        <v>118</v>
      </c>
      <c r="J147" t="s">
        <v>286</v>
      </c>
      <c r="K147" t="s">
        <v>439</v>
      </c>
      <c r="L147" t="s">
        <v>439</v>
      </c>
      <c r="M147">
        <v>0</v>
      </c>
      <c r="N147">
        <v>0</v>
      </c>
      <c r="O147" t="s">
        <v>122</v>
      </c>
      <c r="P147" t="s">
        <v>416</v>
      </c>
      <c r="HG147">
        <f>SUBTOTAL(3,O147:HF147)</f>
        <v>2</v>
      </c>
    </row>
    <row r="148" spans="1:215" x14ac:dyDescent="0.45">
      <c r="A148" t="str">
        <f>IFERROR(VLOOKUP(BadanieDane[[#This Row],[Rozpoczęto wypełnianie]],Ended[],2,0),"BRAK")</f>
        <v>BRAK</v>
      </c>
      <c r="B148" t="s">
        <v>2281</v>
      </c>
      <c r="C148">
        <v>29</v>
      </c>
      <c r="D148" t="s">
        <v>440</v>
      </c>
      <c r="E148" t="s">
        <v>118</v>
      </c>
      <c r="J148" t="s">
        <v>286</v>
      </c>
      <c r="K148" t="s">
        <v>441</v>
      </c>
      <c r="L148" t="s">
        <v>441</v>
      </c>
      <c r="M148">
        <v>0</v>
      </c>
      <c r="N148">
        <v>0</v>
      </c>
      <c r="O148" t="s">
        <v>122</v>
      </c>
      <c r="P148" t="s">
        <v>123</v>
      </c>
      <c r="AF148" t="s">
        <v>124</v>
      </c>
      <c r="HG148">
        <f>SUBTOTAL(3,O148:HF148)</f>
        <v>3</v>
      </c>
    </row>
    <row r="149" spans="1:215" x14ac:dyDescent="0.45">
      <c r="A149" t="str">
        <f>IFERROR(VLOOKUP(BadanieDane[[#This Row],[Rozpoczęto wypełnianie]],Ended[],2,0),"BRAK")</f>
        <v>BRAK</v>
      </c>
      <c r="B149" t="s">
        <v>2281</v>
      </c>
      <c r="C149">
        <v>31</v>
      </c>
      <c r="D149" t="s">
        <v>442</v>
      </c>
      <c r="E149" t="s">
        <v>118</v>
      </c>
      <c r="F149" t="s">
        <v>359</v>
      </c>
      <c r="J149" t="s">
        <v>286</v>
      </c>
      <c r="K149" t="s">
        <v>457</v>
      </c>
      <c r="L149" t="s">
        <v>457</v>
      </c>
      <c r="M149">
        <v>0</v>
      </c>
      <c r="N149">
        <v>0</v>
      </c>
      <c r="O149" t="s">
        <v>122</v>
      </c>
      <c r="P149" t="s">
        <v>416</v>
      </c>
      <c r="HG149">
        <f>SUBTOTAL(3,O149:HF149)</f>
        <v>2</v>
      </c>
    </row>
    <row r="150" spans="1:215" x14ac:dyDescent="0.45">
      <c r="A150" t="str">
        <f>IFERROR(VLOOKUP(BadanieDane[[#This Row],[Rozpoczęto wypełnianie]],Ended[],2,0),"BRAK")</f>
        <v>BRAK</v>
      </c>
      <c r="B150" t="s">
        <v>2281</v>
      </c>
      <c r="C150">
        <v>35</v>
      </c>
      <c r="D150" t="s">
        <v>496</v>
      </c>
      <c r="E150" t="s">
        <v>118</v>
      </c>
      <c r="F150" t="s">
        <v>375</v>
      </c>
      <c r="J150" t="s">
        <v>286</v>
      </c>
      <c r="K150" t="s">
        <v>497</v>
      </c>
      <c r="L150" t="s">
        <v>497</v>
      </c>
      <c r="M150">
        <v>0</v>
      </c>
      <c r="N150">
        <v>0</v>
      </c>
      <c r="O150" t="s">
        <v>122</v>
      </c>
      <c r="P150" t="s">
        <v>416</v>
      </c>
      <c r="HG150">
        <f>SUBTOTAL(3,O150:HF150)</f>
        <v>2</v>
      </c>
    </row>
    <row r="151" spans="1:215" x14ac:dyDescent="0.45">
      <c r="A151" t="str">
        <f>IFERROR(VLOOKUP(BadanieDane[[#This Row],[Rozpoczęto wypełnianie]],Ended[],2,0),"BRAK")</f>
        <v>BRAK</v>
      </c>
      <c r="B151" t="s">
        <v>2281</v>
      </c>
      <c r="C151">
        <v>39</v>
      </c>
      <c r="D151" t="s">
        <v>522</v>
      </c>
      <c r="E151" t="s">
        <v>118</v>
      </c>
      <c r="F151" t="s">
        <v>375</v>
      </c>
      <c r="J151" t="s">
        <v>286</v>
      </c>
      <c r="K151" t="s">
        <v>523</v>
      </c>
      <c r="L151" t="s">
        <v>523</v>
      </c>
      <c r="M151">
        <v>0</v>
      </c>
      <c r="N151">
        <v>0</v>
      </c>
      <c r="O151" t="s">
        <v>122</v>
      </c>
      <c r="P151" t="s">
        <v>416</v>
      </c>
      <c r="HG151">
        <f>SUBTOTAL(3,O151:HF151)</f>
        <v>2</v>
      </c>
    </row>
    <row r="152" spans="1:215" x14ac:dyDescent="0.45">
      <c r="A152" t="str">
        <f>IFERROR(VLOOKUP(BadanieDane[[#This Row],[Rozpoczęto wypełnianie]],Ended[],2,0),"BRAK")</f>
        <v>BRAK</v>
      </c>
      <c r="B152" t="s">
        <v>2281</v>
      </c>
      <c r="C152">
        <v>40</v>
      </c>
      <c r="D152" t="s">
        <v>524</v>
      </c>
      <c r="E152" t="s">
        <v>118</v>
      </c>
      <c r="F152" t="s">
        <v>525</v>
      </c>
      <c r="J152" t="s">
        <v>286</v>
      </c>
      <c r="K152" t="s">
        <v>526</v>
      </c>
      <c r="L152" t="s">
        <v>526</v>
      </c>
      <c r="M152">
        <v>0</v>
      </c>
      <c r="N152">
        <v>0</v>
      </c>
      <c r="O152" t="s">
        <v>122</v>
      </c>
      <c r="P152" t="s">
        <v>123</v>
      </c>
      <c r="AF152" t="s">
        <v>124</v>
      </c>
      <c r="HG152">
        <f>SUBTOTAL(3,O152:HF152)</f>
        <v>3</v>
      </c>
    </row>
    <row r="153" spans="1:215" x14ac:dyDescent="0.45">
      <c r="A153" t="str">
        <f>IFERROR(VLOOKUP(BadanieDane[[#This Row],[Rozpoczęto wypełnianie]],Ended[],2,0),"BRAK")</f>
        <v>BRAK</v>
      </c>
      <c r="B153" t="s">
        <v>2281</v>
      </c>
      <c r="C153">
        <v>42</v>
      </c>
      <c r="D153" t="s">
        <v>538</v>
      </c>
      <c r="E153" t="s">
        <v>118</v>
      </c>
      <c r="F153" t="s">
        <v>375</v>
      </c>
      <c r="J153" t="s">
        <v>286</v>
      </c>
      <c r="K153" t="s">
        <v>539</v>
      </c>
      <c r="L153" t="s">
        <v>539</v>
      </c>
      <c r="M153">
        <v>0</v>
      </c>
      <c r="N153">
        <v>0</v>
      </c>
      <c r="O153" t="s">
        <v>122</v>
      </c>
      <c r="P153" t="s">
        <v>123</v>
      </c>
      <c r="AF153" t="s">
        <v>124</v>
      </c>
      <c r="HG153">
        <f>SUBTOTAL(3,O153:HF153)</f>
        <v>3</v>
      </c>
    </row>
    <row r="154" spans="1:215" x14ac:dyDescent="0.45">
      <c r="A154" t="str">
        <f>IFERROR(VLOOKUP(BadanieDane[[#This Row],[Rozpoczęto wypełnianie]],Ended[],2,0),"BRAK")</f>
        <v>BRAK</v>
      </c>
      <c r="B154" t="s">
        <v>2281</v>
      </c>
      <c r="C154">
        <v>43</v>
      </c>
      <c r="D154" t="s">
        <v>540</v>
      </c>
      <c r="E154" t="s">
        <v>118</v>
      </c>
      <c r="F154" t="s">
        <v>375</v>
      </c>
      <c r="J154" t="s">
        <v>286</v>
      </c>
      <c r="K154" t="s">
        <v>541</v>
      </c>
      <c r="L154" t="s">
        <v>541</v>
      </c>
      <c r="M154">
        <v>0</v>
      </c>
      <c r="N154">
        <v>0</v>
      </c>
      <c r="O154" t="s">
        <v>122</v>
      </c>
      <c r="P154" t="s">
        <v>416</v>
      </c>
      <c r="Q154" t="s">
        <v>445</v>
      </c>
      <c r="R154" t="s">
        <v>148</v>
      </c>
      <c r="S154" t="s">
        <v>446</v>
      </c>
      <c r="T154" t="s">
        <v>162</v>
      </c>
      <c r="U154" t="s">
        <v>151</v>
      </c>
      <c r="V154" t="s">
        <v>162</v>
      </c>
      <c r="W154" t="s">
        <v>542</v>
      </c>
      <c r="X154" t="s">
        <v>131</v>
      </c>
      <c r="Y154" t="s">
        <v>131</v>
      </c>
      <c r="Z154" t="s">
        <v>543</v>
      </c>
      <c r="AA154" t="s">
        <v>544</v>
      </c>
      <c r="AB154" t="s">
        <v>545</v>
      </c>
      <c r="AC154" t="s">
        <v>172</v>
      </c>
      <c r="AE154" t="s">
        <v>546</v>
      </c>
      <c r="AF154" t="s">
        <v>123</v>
      </c>
      <c r="AX154" t="s">
        <v>123</v>
      </c>
      <c r="AY154" t="s">
        <v>132</v>
      </c>
      <c r="CR154" t="s">
        <v>123</v>
      </c>
      <c r="DB154" t="s">
        <v>123</v>
      </c>
      <c r="DL154" t="s">
        <v>123</v>
      </c>
      <c r="EO154" t="s">
        <v>123</v>
      </c>
      <c r="EP154" t="s">
        <v>180</v>
      </c>
      <c r="EQ154" t="s">
        <v>132</v>
      </c>
      <c r="FO154" t="s">
        <v>123</v>
      </c>
      <c r="FP154" t="s">
        <v>132</v>
      </c>
      <c r="FR154" t="s">
        <v>132</v>
      </c>
      <c r="HG154">
        <f>SUBTOTAL(3,O154:HF154)</f>
        <v>28</v>
      </c>
    </row>
    <row r="155" spans="1:215" x14ac:dyDescent="0.45">
      <c r="A155" t="str">
        <f>IFERROR(VLOOKUP(BadanieDane[[#This Row],[Rozpoczęto wypełnianie]],Ended[],2,0),"BRAK")</f>
        <v>BRAK</v>
      </c>
      <c r="B155" t="s">
        <v>2281</v>
      </c>
      <c r="C155">
        <v>44</v>
      </c>
      <c r="D155" t="s">
        <v>547</v>
      </c>
      <c r="E155" t="s">
        <v>118</v>
      </c>
      <c r="F155" t="s">
        <v>548</v>
      </c>
      <c r="J155" t="s">
        <v>286</v>
      </c>
      <c r="K155" t="s">
        <v>549</v>
      </c>
      <c r="L155" t="s">
        <v>549</v>
      </c>
      <c r="M155">
        <v>0</v>
      </c>
      <c r="N155">
        <v>0</v>
      </c>
      <c r="O155" t="s">
        <v>122</v>
      </c>
      <c r="P155" t="s">
        <v>123</v>
      </c>
      <c r="AF155" t="s">
        <v>124</v>
      </c>
      <c r="HG155">
        <f>SUBTOTAL(3,O155:HF155)</f>
        <v>3</v>
      </c>
    </row>
    <row r="156" spans="1:215" x14ac:dyDescent="0.45">
      <c r="A156" t="str">
        <f>IFERROR(VLOOKUP(BadanieDane[[#This Row],[Rozpoczęto wypełnianie]],Ended[],2,0),"BRAK")</f>
        <v>BRAK</v>
      </c>
      <c r="B156" t="s">
        <v>2281</v>
      </c>
      <c r="C156">
        <v>46</v>
      </c>
      <c r="D156" t="s">
        <v>562</v>
      </c>
      <c r="E156" t="s">
        <v>118</v>
      </c>
      <c r="F156" t="s">
        <v>359</v>
      </c>
      <c r="J156" t="s">
        <v>286</v>
      </c>
      <c r="K156" t="s">
        <v>563</v>
      </c>
      <c r="L156" t="s">
        <v>563</v>
      </c>
      <c r="M156">
        <v>0</v>
      </c>
      <c r="N156">
        <v>0</v>
      </c>
      <c r="O156" t="s">
        <v>122</v>
      </c>
      <c r="P156" t="s">
        <v>123</v>
      </c>
      <c r="AF156" t="s">
        <v>124</v>
      </c>
      <c r="AG156" t="s">
        <v>564</v>
      </c>
      <c r="AH156">
        <v>2010</v>
      </c>
      <c r="AI156" t="s">
        <v>148</v>
      </c>
      <c r="AJ156" t="s">
        <v>565</v>
      </c>
      <c r="AK156" t="s">
        <v>129</v>
      </c>
      <c r="AL156" t="s">
        <v>236</v>
      </c>
      <c r="AM156" t="s">
        <v>129</v>
      </c>
      <c r="AN156" t="s">
        <v>129</v>
      </c>
      <c r="AO156" t="s">
        <v>129</v>
      </c>
      <c r="AP156" t="s">
        <v>566</v>
      </c>
      <c r="AS156" t="s">
        <v>567</v>
      </c>
      <c r="AT156" t="s">
        <v>568</v>
      </c>
      <c r="AW156" t="s">
        <v>569</v>
      </c>
      <c r="HG156">
        <f>SUBTOTAL(3,O156:HF156)</f>
        <v>16</v>
      </c>
    </row>
    <row r="157" spans="1:215" x14ac:dyDescent="0.45">
      <c r="A157" t="str">
        <f>IFERROR(VLOOKUP(BadanieDane[[#This Row],[Rozpoczęto wypełnianie]],Ended[],2,0),"BRAK")</f>
        <v>BRAK</v>
      </c>
      <c r="B157" t="s">
        <v>2281</v>
      </c>
      <c r="C157">
        <v>48</v>
      </c>
      <c r="D157" t="s">
        <v>581</v>
      </c>
      <c r="E157" t="s">
        <v>118</v>
      </c>
      <c r="F157" t="s">
        <v>375</v>
      </c>
      <c r="J157" t="s">
        <v>286</v>
      </c>
      <c r="K157" t="s">
        <v>582</v>
      </c>
      <c r="L157" t="s">
        <v>582</v>
      </c>
      <c r="M157">
        <v>0</v>
      </c>
      <c r="N157">
        <v>0</v>
      </c>
      <c r="O157" t="s">
        <v>122</v>
      </c>
      <c r="P157" t="s">
        <v>416</v>
      </c>
      <c r="HG157">
        <f>SUBTOTAL(3,O157:HF157)</f>
        <v>2</v>
      </c>
    </row>
    <row r="158" spans="1:215" x14ac:dyDescent="0.45">
      <c r="A158" t="str">
        <f>IFERROR(VLOOKUP(BadanieDane[[#This Row],[Rozpoczęto wypełnianie]],Ended[],2,0),"BRAK")</f>
        <v>BRAK</v>
      </c>
      <c r="B158" t="s">
        <v>2281</v>
      </c>
      <c r="C158">
        <v>49</v>
      </c>
      <c r="D158" t="s">
        <v>583</v>
      </c>
      <c r="E158" t="s">
        <v>118</v>
      </c>
      <c r="F158" t="s">
        <v>525</v>
      </c>
      <c r="J158" t="s">
        <v>286</v>
      </c>
      <c r="K158" t="s">
        <v>584</v>
      </c>
      <c r="L158" t="s">
        <v>584</v>
      </c>
      <c r="M158">
        <v>0</v>
      </c>
      <c r="N158">
        <v>0</v>
      </c>
      <c r="O158" t="s">
        <v>122</v>
      </c>
      <c r="P158" t="s">
        <v>416</v>
      </c>
      <c r="HG158">
        <f>SUBTOTAL(3,O158:HF158)</f>
        <v>2</v>
      </c>
    </row>
    <row r="159" spans="1:215" x14ac:dyDescent="0.45">
      <c r="A159" t="str">
        <f>IFERROR(VLOOKUP(BadanieDane[[#This Row],[Rozpoczęto wypełnianie]],Ended[],2,0),"BRAK")</f>
        <v>BRAK</v>
      </c>
      <c r="B159" t="s">
        <v>2281</v>
      </c>
      <c r="C159">
        <v>51</v>
      </c>
      <c r="D159" t="s">
        <v>596</v>
      </c>
      <c r="E159" t="s">
        <v>118</v>
      </c>
      <c r="F159" t="s">
        <v>359</v>
      </c>
      <c r="J159" t="s">
        <v>286</v>
      </c>
      <c r="K159" t="s">
        <v>597</v>
      </c>
      <c r="L159" t="s">
        <v>597</v>
      </c>
      <c r="M159">
        <v>0</v>
      </c>
      <c r="N159">
        <v>0</v>
      </c>
      <c r="O159" t="s">
        <v>122</v>
      </c>
      <c r="P159" t="s">
        <v>123</v>
      </c>
      <c r="AF159" t="s">
        <v>124</v>
      </c>
      <c r="HG159">
        <f>SUBTOTAL(3,O159:HF159)</f>
        <v>3</v>
      </c>
    </row>
    <row r="160" spans="1:215" x14ac:dyDescent="0.45">
      <c r="A160" t="str">
        <f>IFERROR(VLOOKUP(BadanieDane[[#This Row],[Rozpoczęto wypełnianie]],Ended[],2,0),"BRAK")</f>
        <v>BRAK</v>
      </c>
      <c r="B160" t="s">
        <v>2281</v>
      </c>
      <c r="C160">
        <v>55</v>
      </c>
      <c r="D160" t="s">
        <v>633</v>
      </c>
      <c r="E160" t="s">
        <v>118</v>
      </c>
      <c r="F160" t="s">
        <v>359</v>
      </c>
      <c r="J160" t="s">
        <v>286</v>
      </c>
      <c r="K160" t="s">
        <v>634</v>
      </c>
      <c r="L160" t="s">
        <v>634</v>
      </c>
      <c r="M160">
        <v>0</v>
      </c>
      <c r="N160">
        <v>0</v>
      </c>
      <c r="O160" t="s">
        <v>122</v>
      </c>
      <c r="P160" t="s">
        <v>416</v>
      </c>
      <c r="HG160">
        <f>SUBTOTAL(3,O160:HF160)</f>
        <v>2</v>
      </c>
    </row>
    <row r="161" spans="1:215" x14ac:dyDescent="0.45">
      <c r="A161" t="str">
        <f>IFERROR(VLOOKUP(BadanieDane[[#This Row],[Rozpoczęto wypełnianie]],Ended[],2,0),"BRAK")</f>
        <v>BRAK</v>
      </c>
      <c r="B161" t="s">
        <v>2281</v>
      </c>
      <c r="C161">
        <v>56</v>
      </c>
      <c r="D161" t="s">
        <v>635</v>
      </c>
      <c r="E161" t="s">
        <v>118</v>
      </c>
      <c r="F161" t="s">
        <v>375</v>
      </c>
      <c r="J161" t="s">
        <v>286</v>
      </c>
      <c r="K161" t="s">
        <v>636</v>
      </c>
      <c r="L161" t="s">
        <v>636</v>
      </c>
      <c r="M161">
        <v>0</v>
      </c>
      <c r="N161">
        <v>0</v>
      </c>
      <c r="O161" t="s">
        <v>122</v>
      </c>
      <c r="P161" t="s">
        <v>416</v>
      </c>
      <c r="HG161">
        <f>SUBTOTAL(3,O161:HF161)</f>
        <v>2</v>
      </c>
    </row>
    <row r="162" spans="1:215" x14ac:dyDescent="0.45">
      <c r="A162" t="str">
        <f>IFERROR(VLOOKUP(BadanieDane[[#This Row],[Rozpoczęto wypełnianie]],Ended[],2,0),"BRAK")</f>
        <v>BRAK</v>
      </c>
      <c r="B162" t="s">
        <v>2281</v>
      </c>
      <c r="C162">
        <v>57</v>
      </c>
      <c r="D162" t="s">
        <v>637</v>
      </c>
      <c r="E162" t="s">
        <v>118</v>
      </c>
      <c r="F162" t="s">
        <v>548</v>
      </c>
      <c r="J162" t="s">
        <v>286</v>
      </c>
      <c r="K162" t="s">
        <v>638</v>
      </c>
      <c r="L162" t="s">
        <v>638</v>
      </c>
      <c r="M162">
        <v>0</v>
      </c>
      <c r="N162">
        <v>0</v>
      </c>
      <c r="O162" t="s">
        <v>122</v>
      </c>
      <c r="P162" t="s">
        <v>416</v>
      </c>
      <c r="Q162" t="s">
        <v>639</v>
      </c>
      <c r="R162" t="s">
        <v>148</v>
      </c>
      <c r="S162" t="s">
        <v>640</v>
      </c>
      <c r="T162" t="s">
        <v>169</v>
      </c>
      <c r="U162" t="s">
        <v>169</v>
      </c>
      <c r="V162" t="s">
        <v>151</v>
      </c>
      <c r="W162" t="s">
        <v>641</v>
      </c>
      <c r="X162" t="s">
        <v>302</v>
      </c>
      <c r="Y162" t="s">
        <v>302</v>
      </c>
      <c r="Z162" t="s">
        <v>642</v>
      </c>
      <c r="AA162" t="s">
        <v>643</v>
      </c>
      <c r="AB162" t="s">
        <v>644</v>
      </c>
      <c r="AC162" t="s">
        <v>172</v>
      </c>
      <c r="AE162">
        <v>6</v>
      </c>
      <c r="AF162" t="s">
        <v>123</v>
      </c>
      <c r="AX162" t="s">
        <v>123</v>
      </c>
      <c r="CR162" t="s">
        <v>123</v>
      </c>
      <c r="DB162" t="s">
        <v>123</v>
      </c>
      <c r="DL162" t="s">
        <v>123</v>
      </c>
      <c r="EO162" t="s">
        <v>123</v>
      </c>
      <c r="FO162" t="s">
        <v>123</v>
      </c>
      <c r="FP162" t="s">
        <v>132</v>
      </c>
      <c r="HG162">
        <f>SUBTOTAL(3,O162:HF162)</f>
        <v>24</v>
      </c>
    </row>
    <row r="163" spans="1:215" x14ac:dyDescent="0.45">
      <c r="A163" t="str">
        <f>IFERROR(VLOOKUP(BadanieDane[[#This Row],[Rozpoczęto wypełnianie]],Ended[],2,0),"BRAK")</f>
        <v>BRAK</v>
      </c>
      <c r="B163" t="s">
        <v>2281</v>
      </c>
      <c r="C163">
        <v>59</v>
      </c>
      <c r="D163" t="s">
        <v>654</v>
      </c>
      <c r="E163" t="s">
        <v>118</v>
      </c>
      <c r="F163" t="s">
        <v>375</v>
      </c>
      <c r="J163" t="s">
        <v>286</v>
      </c>
      <c r="K163" t="s">
        <v>655</v>
      </c>
      <c r="L163" t="s">
        <v>655</v>
      </c>
      <c r="M163">
        <v>0</v>
      </c>
      <c r="N163">
        <v>0</v>
      </c>
      <c r="O163" t="s">
        <v>122</v>
      </c>
      <c r="P163" t="s">
        <v>416</v>
      </c>
      <c r="HG163">
        <f>SUBTOTAL(3,O163:HF163)</f>
        <v>2</v>
      </c>
    </row>
    <row r="164" spans="1:215" x14ac:dyDescent="0.45">
      <c r="A164" t="str">
        <f>IFERROR(VLOOKUP(BadanieDane[[#This Row],[Rozpoczęto wypełnianie]],Ended[],2,0),"BRAK")</f>
        <v>BRAK</v>
      </c>
      <c r="B164" t="s">
        <v>2281</v>
      </c>
      <c r="C164">
        <v>62</v>
      </c>
      <c r="D164" t="s">
        <v>677</v>
      </c>
      <c r="E164" t="s">
        <v>118</v>
      </c>
      <c r="F164" t="s">
        <v>548</v>
      </c>
      <c r="J164" t="s">
        <v>286</v>
      </c>
      <c r="K164" t="s">
        <v>678</v>
      </c>
      <c r="L164" t="s">
        <v>678</v>
      </c>
      <c r="M164">
        <v>0</v>
      </c>
      <c r="N164">
        <v>0</v>
      </c>
      <c r="O164" t="s">
        <v>122</v>
      </c>
      <c r="P164" t="s">
        <v>416</v>
      </c>
      <c r="HG164">
        <f>SUBTOTAL(3,O164:HF164)</f>
        <v>2</v>
      </c>
    </row>
    <row r="165" spans="1:215" x14ac:dyDescent="0.45">
      <c r="A165" t="str">
        <f>IFERROR(VLOOKUP(BadanieDane[[#This Row],[Rozpoczęto wypełnianie]],Ended[],2,0),"BRAK")</f>
        <v>BRAK</v>
      </c>
      <c r="B165" t="s">
        <v>2281</v>
      </c>
      <c r="C165">
        <v>64</v>
      </c>
      <c r="D165" t="s">
        <v>690</v>
      </c>
      <c r="E165" t="s">
        <v>118</v>
      </c>
      <c r="F165" t="s">
        <v>359</v>
      </c>
      <c r="J165" t="s">
        <v>286</v>
      </c>
      <c r="K165" t="s">
        <v>691</v>
      </c>
      <c r="L165" t="s">
        <v>691</v>
      </c>
      <c r="M165">
        <v>0</v>
      </c>
      <c r="N165">
        <v>0</v>
      </c>
      <c r="O165" t="s">
        <v>122</v>
      </c>
      <c r="P165" t="s">
        <v>416</v>
      </c>
      <c r="HG165">
        <f>SUBTOTAL(3,O165:HF165)</f>
        <v>2</v>
      </c>
    </row>
    <row r="166" spans="1:215" x14ac:dyDescent="0.45">
      <c r="A166" t="str">
        <f>IFERROR(VLOOKUP(BadanieDane[[#This Row],[Rozpoczęto wypełnianie]],Ended[],2,0),"BRAK")</f>
        <v>BRAK</v>
      </c>
      <c r="B166" t="s">
        <v>2281</v>
      </c>
      <c r="C166">
        <v>65</v>
      </c>
      <c r="D166" t="s">
        <v>692</v>
      </c>
      <c r="E166" t="s">
        <v>118</v>
      </c>
      <c r="F166" t="s">
        <v>375</v>
      </c>
      <c r="J166" t="s">
        <v>286</v>
      </c>
      <c r="K166" t="s">
        <v>693</v>
      </c>
      <c r="L166" t="s">
        <v>693</v>
      </c>
      <c r="M166">
        <v>0</v>
      </c>
      <c r="N166">
        <v>0</v>
      </c>
      <c r="O166" t="s">
        <v>122</v>
      </c>
      <c r="P166" t="s">
        <v>123</v>
      </c>
      <c r="AF166" t="s">
        <v>124</v>
      </c>
      <c r="HG166">
        <f>SUBTOTAL(3,O166:HF166)</f>
        <v>3</v>
      </c>
    </row>
    <row r="167" spans="1:215" x14ac:dyDescent="0.45">
      <c r="A167" t="str">
        <f>IFERROR(VLOOKUP(BadanieDane[[#This Row],[Rozpoczęto wypełnianie]],Ended[],2,0),"BRAK")</f>
        <v>BRAK</v>
      </c>
      <c r="B167" t="s">
        <v>2281</v>
      </c>
      <c r="C167">
        <v>66</v>
      </c>
      <c r="D167" t="s">
        <v>694</v>
      </c>
      <c r="E167" t="s">
        <v>118</v>
      </c>
      <c r="F167" t="s">
        <v>359</v>
      </c>
      <c r="J167" t="s">
        <v>286</v>
      </c>
      <c r="K167" t="s">
        <v>695</v>
      </c>
      <c r="L167" t="s">
        <v>695</v>
      </c>
      <c r="M167">
        <v>0</v>
      </c>
      <c r="N167">
        <v>0</v>
      </c>
      <c r="O167" t="s">
        <v>122</v>
      </c>
      <c r="P167" t="s">
        <v>123</v>
      </c>
      <c r="AF167" t="s">
        <v>124</v>
      </c>
      <c r="AG167" t="s">
        <v>445</v>
      </c>
      <c r="AH167">
        <v>2018</v>
      </c>
      <c r="AI167" t="s">
        <v>148</v>
      </c>
      <c r="AJ167" t="s">
        <v>461</v>
      </c>
      <c r="AK167" t="s">
        <v>169</v>
      </c>
      <c r="AL167" t="s">
        <v>169</v>
      </c>
      <c r="AM167" t="s">
        <v>151</v>
      </c>
      <c r="AN167" t="s">
        <v>129</v>
      </c>
      <c r="AO167" t="s">
        <v>129</v>
      </c>
      <c r="AP167">
        <v>3</v>
      </c>
      <c r="AQ167" t="s">
        <v>131</v>
      </c>
      <c r="AR167" t="s">
        <v>302</v>
      </c>
      <c r="AT167" t="s">
        <v>696</v>
      </c>
      <c r="AU167" t="s">
        <v>697</v>
      </c>
      <c r="AV167" t="s">
        <v>157</v>
      </c>
      <c r="AX167" t="s">
        <v>123</v>
      </c>
      <c r="AY167" t="s">
        <v>132</v>
      </c>
      <c r="CR167" t="s">
        <v>123</v>
      </c>
      <c r="DB167" t="s">
        <v>123</v>
      </c>
      <c r="DL167" t="s">
        <v>123</v>
      </c>
      <c r="EO167" t="s">
        <v>177</v>
      </c>
      <c r="EP167" t="s">
        <v>180</v>
      </c>
      <c r="EQ167" t="s">
        <v>132</v>
      </c>
      <c r="HG167">
        <f>SUBTOTAL(3,O167:HF167)</f>
        <v>26</v>
      </c>
    </row>
    <row r="168" spans="1:215" x14ac:dyDescent="0.45">
      <c r="A168" t="str">
        <f>IFERROR(VLOOKUP(BadanieDane[[#This Row],[Rozpoczęto wypełnianie]],Ended[],2,0),"BRAK")</f>
        <v>BRAK</v>
      </c>
      <c r="B168" t="s">
        <v>2281</v>
      </c>
      <c r="C168">
        <v>68</v>
      </c>
      <c r="D168" t="s">
        <v>710</v>
      </c>
      <c r="E168" t="s">
        <v>118</v>
      </c>
      <c r="F168" t="s">
        <v>359</v>
      </c>
      <c r="J168" t="s">
        <v>286</v>
      </c>
      <c r="K168" t="s">
        <v>711</v>
      </c>
      <c r="L168" t="s">
        <v>711</v>
      </c>
      <c r="M168">
        <v>0</v>
      </c>
      <c r="N168">
        <v>0</v>
      </c>
      <c r="O168" t="s">
        <v>122</v>
      </c>
      <c r="P168" t="s">
        <v>416</v>
      </c>
      <c r="HG168">
        <f>SUBTOTAL(3,O168:HF168)</f>
        <v>2</v>
      </c>
    </row>
    <row r="169" spans="1:215" x14ac:dyDescent="0.45">
      <c r="A169" t="str">
        <f>IFERROR(VLOOKUP(BadanieDane[[#This Row],[Rozpoczęto wypełnianie]],Ended[],2,0),"BRAK")</f>
        <v>BRAK</v>
      </c>
      <c r="B169" t="s">
        <v>2281</v>
      </c>
      <c r="C169">
        <v>69</v>
      </c>
      <c r="D169" t="s">
        <v>712</v>
      </c>
      <c r="E169" t="s">
        <v>118</v>
      </c>
      <c r="F169" t="s">
        <v>359</v>
      </c>
      <c r="J169" t="s">
        <v>286</v>
      </c>
      <c r="K169" t="s">
        <v>713</v>
      </c>
      <c r="L169" t="s">
        <v>713</v>
      </c>
      <c r="M169">
        <v>0</v>
      </c>
      <c r="N169">
        <v>0</v>
      </c>
      <c r="O169" t="s">
        <v>122</v>
      </c>
      <c r="P169" t="s">
        <v>123</v>
      </c>
      <c r="AF169" t="s">
        <v>124</v>
      </c>
      <c r="HG169">
        <f>SUBTOTAL(3,O169:HF169)</f>
        <v>3</v>
      </c>
    </row>
    <row r="170" spans="1:215" x14ac:dyDescent="0.45">
      <c r="A170" t="str">
        <f>IFERROR(VLOOKUP(BadanieDane[[#This Row],[Rozpoczęto wypełnianie]],Ended[],2,0),"BRAK")</f>
        <v>BRAK</v>
      </c>
      <c r="B170" t="s">
        <v>2281</v>
      </c>
      <c r="C170">
        <v>71</v>
      </c>
      <c r="D170" t="s">
        <v>732</v>
      </c>
      <c r="E170" t="s">
        <v>118</v>
      </c>
      <c r="F170" t="s">
        <v>733</v>
      </c>
      <c r="J170" t="s">
        <v>286</v>
      </c>
      <c r="K170" t="s">
        <v>734</v>
      </c>
      <c r="L170" t="s">
        <v>734</v>
      </c>
      <c r="M170">
        <v>0</v>
      </c>
      <c r="N170">
        <v>0</v>
      </c>
      <c r="O170" t="s">
        <v>122</v>
      </c>
      <c r="P170" t="s">
        <v>416</v>
      </c>
      <c r="HG170">
        <f>SUBTOTAL(3,O170:HF170)</f>
        <v>2</v>
      </c>
    </row>
    <row r="171" spans="1:215" x14ac:dyDescent="0.45">
      <c r="A171" t="str">
        <f>IFERROR(VLOOKUP(BadanieDane[[#This Row],[Rozpoczęto wypełnianie]],Ended[],2,0),"BRAK")</f>
        <v>BRAK</v>
      </c>
      <c r="B171" t="s">
        <v>2281</v>
      </c>
      <c r="C171">
        <v>72</v>
      </c>
      <c r="D171" t="s">
        <v>735</v>
      </c>
      <c r="E171" t="s">
        <v>118</v>
      </c>
      <c r="J171" t="s">
        <v>286</v>
      </c>
      <c r="K171" t="s">
        <v>736</v>
      </c>
      <c r="L171" t="s">
        <v>736</v>
      </c>
      <c r="M171">
        <v>0</v>
      </c>
      <c r="N171">
        <v>0</v>
      </c>
      <c r="O171" t="s">
        <v>122</v>
      </c>
      <c r="P171" t="s">
        <v>416</v>
      </c>
      <c r="HG171">
        <f>SUBTOTAL(3,O171:HF171)</f>
        <v>2</v>
      </c>
    </row>
    <row r="172" spans="1:215" x14ac:dyDescent="0.45">
      <c r="A172" t="str">
        <f>IFERROR(VLOOKUP(BadanieDane[[#This Row],[Rozpoczęto wypełnianie]],Ended[],2,0),"BRAK")</f>
        <v>BRAK</v>
      </c>
      <c r="B172" t="s">
        <v>2281</v>
      </c>
      <c r="C172">
        <v>73</v>
      </c>
      <c r="D172" t="s">
        <v>737</v>
      </c>
      <c r="E172" t="s">
        <v>118</v>
      </c>
      <c r="F172" t="s">
        <v>375</v>
      </c>
      <c r="J172" t="s">
        <v>286</v>
      </c>
      <c r="K172" t="s">
        <v>738</v>
      </c>
      <c r="L172" t="s">
        <v>738</v>
      </c>
      <c r="M172">
        <v>0</v>
      </c>
      <c r="N172">
        <v>0</v>
      </c>
      <c r="O172" t="s">
        <v>122</v>
      </c>
      <c r="P172" t="s">
        <v>123</v>
      </c>
      <c r="AF172" t="s">
        <v>124</v>
      </c>
      <c r="HG172">
        <f>SUBTOTAL(3,O172:HF172)</f>
        <v>3</v>
      </c>
    </row>
    <row r="173" spans="1:215" x14ac:dyDescent="0.45">
      <c r="A173" t="str">
        <f>IFERROR(VLOOKUP(BadanieDane[[#This Row],[Rozpoczęto wypełnianie]],Ended[],2,0),"BRAK")</f>
        <v>BRAK</v>
      </c>
      <c r="B173" t="s">
        <v>2281</v>
      </c>
      <c r="C173">
        <v>79</v>
      </c>
      <c r="D173" t="s">
        <v>808</v>
      </c>
      <c r="E173" t="s">
        <v>118</v>
      </c>
      <c r="F173" t="s">
        <v>809</v>
      </c>
      <c r="J173" t="s">
        <v>286</v>
      </c>
      <c r="K173" t="s">
        <v>810</v>
      </c>
      <c r="L173" t="s">
        <v>810</v>
      </c>
      <c r="M173">
        <v>0</v>
      </c>
      <c r="N173">
        <v>0</v>
      </c>
      <c r="O173" t="s">
        <v>122</v>
      </c>
      <c r="P173" t="s">
        <v>416</v>
      </c>
      <c r="HG173">
        <f>SUBTOTAL(3,O173:HF173)</f>
        <v>2</v>
      </c>
    </row>
    <row r="174" spans="1:215" x14ac:dyDescent="0.45">
      <c r="A174" t="str">
        <f>IFERROR(VLOOKUP(BadanieDane[[#This Row],[Rozpoczęto wypełnianie]],Ended[],2,0),"BRAK")</f>
        <v>BRAK</v>
      </c>
      <c r="B174" t="s">
        <v>2281</v>
      </c>
      <c r="C174">
        <v>90</v>
      </c>
      <c r="D174" t="s">
        <v>913</v>
      </c>
      <c r="E174" t="s">
        <v>118</v>
      </c>
      <c r="J174" t="s">
        <v>286</v>
      </c>
      <c r="K174" t="s">
        <v>914</v>
      </c>
      <c r="L174" t="s">
        <v>914</v>
      </c>
      <c r="M174">
        <v>0</v>
      </c>
      <c r="N174">
        <v>0</v>
      </c>
      <c r="O174" t="s">
        <v>122</v>
      </c>
      <c r="P174" t="s">
        <v>123</v>
      </c>
      <c r="AF174" t="s">
        <v>124</v>
      </c>
      <c r="HG174">
        <f>SUBTOTAL(3,O174:HF174)</f>
        <v>3</v>
      </c>
    </row>
    <row r="175" spans="1:215" x14ac:dyDescent="0.45">
      <c r="A175" t="str">
        <f>IFERROR(VLOOKUP(BadanieDane[[#This Row],[Rozpoczęto wypełnianie]],Ended[],2,0),"BRAK")</f>
        <v>BRAK</v>
      </c>
      <c r="B175" t="s">
        <v>2281</v>
      </c>
      <c r="C175">
        <v>92</v>
      </c>
      <c r="D175" t="s">
        <v>739</v>
      </c>
      <c r="E175" t="s">
        <v>118</v>
      </c>
      <c r="J175" t="s">
        <v>286</v>
      </c>
      <c r="K175" t="s">
        <v>937</v>
      </c>
      <c r="L175" t="s">
        <v>937</v>
      </c>
      <c r="M175">
        <v>0</v>
      </c>
      <c r="N175">
        <v>0</v>
      </c>
      <c r="O175" t="s">
        <v>122</v>
      </c>
      <c r="P175" t="s">
        <v>123</v>
      </c>
      <c r="AF175" t="s">
        <v>124</v>
      </c>
      <c r="HG175">
        <f>SUBTOTAL(3,O175:HF175)</f>
        <v>3</v>
      </c>
    </row>
    <row r="176" spans="1:215" x14ac:dyDescent="0.45">
      <c r="A176" t="str">
        <f>IFERROR(VLOOKUP(BadanieDane[[#This Row],[Rozpoczęto wypełnianie]],Ended[],2,0),"BRAK")</f>
        <v>BRAK</v>
      </c>
      <c r="B176" t="s">
        <v>2281</v>
      </c>
      <c r="C176">
        <v>98</v>
      </c>
      <c r="D176" t="s">
        <v>981</v>
      </c>
      <c r="E176" t="s">
        <v>118</v>
      </c>
      <c r="F176" t="s">
        <v>982</v>
      </c>
      <c r="J176" t="s">
        <v>286</v>
      </c>
      <c r="K176" t="s">
        <v>983</v>
      </c>
      <c r="L176" t="s">
        <v>983</v>
      </c>
      <c r="M176">
        <v>0</v>
      </c>
      <c r="N176">
        <v>0</v>
      </c>
      <c r="O176" t="s">
        <v>122</v>
      </c>
      <c r="HG176">
        <f>SUBTOTAL(3,O176:HF176)</f>
        <v>1</v>
      </c>
    </row>
    <row r="177" spans="1:215" x14ac:dyDescent="0.45">
      <c r="A177" t="str">
        <f>IFERROR(VLOOKUP(BadanieDane[[#This Row],[Rozpoczęto wypełnianie]],Ended[],2,0),"BRAK")</f>
        <v>BRAK</v>
      </c>
      <c r="B177" t="s">
        <v>2281</v>
      </c>
      <c r="C177">
        <v>101</v>
      </c>
      <c r="D177" t="s">
        <v>997</v>
      </c>
      <c r="E177" t="s">
        <v>118</v>
      </c>
      <c r="J177" t="s">
        <v>286</v>
      </c>
      <c r="K177" t="s">
        <v>998</v>
      </c>
      <c r="L177" t="s">
        <v>998</v>
      </c>
      <c r="M177">
        <v>0</v>
      </c>
      <c r="N177">
        <v>0</v>
      </c>
      <c r="O177" t="s">
        <v>122</v>
      </c>
      <c r="P177" t="s">
        <v>123</v>
      </c>
      <c r="AF177" t="s">
        <v>124</v>
      </c>
      <c r="HG177">
        <f>SUBTOTAL(3,O177:HF177)</f>
        <v>3</v>
      </c>
    </row>
    <row r="178" spans="1:215" x14ac:dyDescent="0.45">
      <c r="A178" t="str">
        <f>IFERROR(VLOOKUP(BadanieDane[[#This Row],[Rozpoczęto wypełnianie]],Ended[],2,0),"BRAK")</f>
        <v>BRAK</v>
      </c>
      <c r="B178" t="s">
        <v>2281</v>
      </c>
      <c r="C178">
        <v>103</v>
      </c>
      <c r="D178" t="s">
        <v>1010</v>
      </c>
      <c r="E178" t="s">
        <v>118</v>
      </c>
      <c r="J178" t="s">
        <v>286</v>
      </c>
      <c r="K178" t="s">
        <v>1011</v>
      </c>
      <c r="L178" t="s">
        <v>1011</v>
      </c>
      <c r="M178">
        <v>0</v>
      </c>
      <c r="N178">
        <v>0</v>
      </c>
      <c r="O178" t="s">
        <v>122</v>
      </c>
      <c r="P178" t="s">
        <v>123</v>
      </c>
      <c r="AF178" t="s">
        <v>123</v>
      </c>
      <c r="HG178">
        <f>SUBTOTAL(3,O178:HF178)</f>
        <v>3</v>
      </c>
    </row>
    <row r="179" spans="1:215" x14ac:dyDescent="0.45">
      <c r="A179" t="str">
        <f>IFERROR(VLOOKUP(BadanieDane[[#This Row],[Rozpoczęto wypełnianie]],Ended[],2,0),"BRAK")</f>
        <v>BRAK</v>
      </c>
      <c r="B179" t="s">
        <v>2281</v>
      </c>
      <c r="C179">
        <v>104</v>
      </c>
      <c r="D179" t="s">
        <v>1012</v>
      </c>
      <c r="E179" t="s">
        <v>118</v>
      </c>
      <c r="J179" t="s">
        <v>286</v>
      </c>
      <c r="K179" t="s">
        <v>1013</v>
      </c>
      <c r="L179" t="s">
        <v>1013</v>
      </c>
      <c r="M179">
        <v>0</v>
      </c>
      <c r="N179">
        <v>0</v>
      </c>
      <c r="O179" t="s">
        <v>122</v>
      </c>
      <c r="P179" t="s">
        <v>123</v>
      </c>
      <c r="AF179" t="s">
        <v>124</v>
      </c>
      <c r="HG179">
        <f>SUBTOTAL(3,O179:HF179)</f>
        <v>3</v>
      </c>
    </row>
    <row r="180" spans="1:215" x14ac:dyDescent="0.45">
      <c r="A180" t="str">
        <f>IFERROR(VLOOKUP(BadanieDane[[#This Row],[Rozpoczęto wypełnianie]],Ended[],2,0),"BRAK")</f>
        <v>BRAK</v>
      </c>
      <c r="B180" t="s">
        <v>2281</v>
      </c>
      <c r="C180">
        <v>106</v>
      </c>
      <c r="D180" t="s">
        <v>1024</v>
      </c>
      <c r="E180" t="s">
        <v>118</v>
      </c>
      <c r="J180" t="s">
        <v>286</v>
      </c>
      <c r="K180" t="s">
        <v>1025</v>
      </c>
      <c r="L180" t="s">
        <v>1025</v>
      </c>
      <c r="M180">
        <v>0</v>
      </c>
      <c r="N180">
        <v>0</v>
      </c>
      <c r="O180" t="s">
        <v>122</v>
      </c>
      <c r="P180" t="s">
        <v>123</v>
      </c>
      <c r="AF180" t="s">
        <v>124</v>
      </c>
      <c r="HG180">
        <f>SUBTOTAL(3,O180:HF180)</f>
        <v>3</v>
      </c>
    </row>
    <row r="181" spans="1:215" x14ac:dyDescent="0.45">
      <c r="A181" t="str">
        <f>IFERROR(VLOOKUP(BadanieDane[[#This Row],[Rozpoczęto wypełnianie]],Ended[],2,0),"BRAK")</f>
        <v>BRAK</v>
      </c>
      <c r="B181" t="s">
        <v>2281</v>
      </c>
      <c r="C181">
        <v>107</v>
      </c>
      <c r="D181" t="s">
        <v>1026</v>
      </c>
      <c r="E181" t="s">
        <v>118</v>
      </c>
      <c r="F181" t="s">
        <v>1027</v>
      </c>
      <c r="J181" t="s">
        <v>286</v>
      </c>
      <c r="K181" t="s">
        <v>1028</v>
      </c>
      <c r="L181" t="s">
        <v>1028</v>
      </c>
      <c r="M181">
        <v>0</v>
      </c>
      <c r="N181">
        <v>0</v>
      </c>
      <c r="O181" t="s">
        <v>122</v>
      </c>
      <c r="P181" t="s">
        <v>123</v>
      </c>
      <c r="AF181" t="s">
        <v>124</v>
      </c>
      <c r="HG181">
        <f>SUBTOTAL(3,O181:HF181)</f>
        <v>3</v>
      </c>
    </row>
    <row r="182" spans="1:215" x14ac:dyDescent="0.45">
      <c r="A182" t="str">
        <f>IFERROR(VLOOKUP(BadanieDane[[#This Row],[Rozpoczęto wypełnianie]],Ended[],2,0),"BRAK")</f>
        <v>BRAK</v>
      </c>
      <c r="B182" t="s">
        <v>2281</v>
      </c>
      <c r="C182">
        <v>108</v>
      </c>
      <c r="D182" t="s">
        <v>1029</v>
      </c>
      <c r="E182" t="s">
        <v>118</v>
      </c>
      <c r="J182" t="s">
        <v>286</v>
      </c>
      <c r="K182" t="s">
        <v>1030</v>
      </c>
      <c r="L182" t="s">
        <v>1030</v>
      </c>
      <c r="M182">
        <v>0</v>
      </c>
      <c r="N182">
        <v>0</v>
      </c>
      <c r="O182" t="s">
        <v>122</v>
      </c>
      <c r="P182" t="s">
        <v>123</v>
      </c>
      <c r="AF182" t="s">
        <v>124</v>
      </c>
      <c r="HG182">
        <f>SUBTOTAL(3,O182:HF182)</f>
        <v>3</v>
      </c>
    </row>
    <row r="183" spans="1:215" x14ac:dyDescent="0.45">
      <c r="A183" t="str">
        <f>IFERROR(VLOOKUP(BadanieDane[[#This Row],[Rozpoczęto wypełnianie]],Ended[],2,0),"BRAK")</f>
        <v>BRAK</v>
      </c>
      <c r="B183" t="s">
        <v>2281</v>
      </c>
      <c r="C183">
        <v>109</v>
      </c>
      <c r="D183" t="s">
        <v>1031</v>
      </c>
      <c r="E183" t="s">
        <v>118</v>
      </c>
      <c r="J183" t="s">
        <v>286</v>
      </c>
      <c r="K183" t="s">
        <v>1032</v>
      </c>
      <c r="L183" t="s">
        <v>1032</v>
      </c>
      <c r="M183">
        <v>0</v>
      </c>
      <c r="N183">
        <v>0</v>
      </c>
      <c r="O183" t="s">
        <v>122</v>
      </c>
      <c r="P183" t="s">
        <v>123</v>
      </c>
      <c r="AF183" t="s">
        <v>124</v>
      </c>
      <c r="HG183">
        <f>SUBTOTAL(3,O183:HF183)</f>
        <v>3</v>
      </c>
    </row>
    <row r="184" spans="1:215" x14ac:dyDescent="0.45">
      <c r="A184" t="str">
        <f>IFERROR(VLOOKUP(BadanieDane[[#This Row],[Rozpoczęto wypełnianie]],Ended[],2,0),"BRAK")</f>
        <v>BRAK</v>
      </c>
      <c r="B184" t="s">
        <v>2281</v>
      </c>
      <c r="C184">
        <v>112</v>
      </c>
      <c r="D184" t="s">
        <v>1059</v>
      </c>
      <c r="E184" t="s">
        <v>118</v>
      </c>
      <c r="J184" t="s">
        <v>286</v>
      </c>
      <c r="K184" t="s">
        <v>1060</v>
      </c>
      <c r="L184" t="s">
        <v>1060</v>
      </c>
      <c r="M184">
        <v>0</v>
      </c>
      <c r="N184">
        <v>0</v>
      </c>
      <c r="O184" t="s">
        <v>122</v>
      </c>
      <c r="P184" t="s">
        <v>123</v>
      </c>
      <c r="AF184" t="s">
        <v>124</v>
      </c>
      <c r="AG184" t="s">
        <v>1061</v>
      </c>
      <c r="AH184">
        <v>2009</v>
      </c>
      <c r="AI184" t="s">
        <v>148</v>
      </c>
      <c r="AJ184" t="s">
        <v>1062</v>
      </c>
      <c r="AK184" t="s">
        <v>169</v>
      </c>
      <c r="AL184" t="s">
        <v>169</v>
      </c>
      <c r="AM184" t="s">
        <v>151</v>
      </c>
      <c r="AN184" t="s">
        <v>150</v>
      </c>
      <c r="AO184" t="s">
        <v>169</v>
      </c>
      <c r="AP184" t="s">
        <v>237</v>
      </c>
      <c r="AQ184" t="s">
        <v>131</v>
      </c>
      <c r="AR184" t="s">
        <v>302</v>
      </c>
      <c r="AT184" t="s">
        <v>1063</v>
      </c>
      <c r="AU184" t="s">
        <v>1064</v>
      </c>
      <c r="AV184" t="s">
        <v>230</v>
      </c>
      <c r="AX184" t="s">
        <v>123</v>
      </c>
      <c r="CR184" t="s">
        <v>123</v>
      </c>
      <c r="DB184" t="s">
        <v>123</v>
      </c>
      <c r="DL184" t="s">
        <v>123</v>
      </c>
      <c r="EO184" t="s">
        <v>123</v>
      </c>
      <c r="FO184" t="s">
        <v>123</v>
      </c>
      <c r="FP184" t="s">
        <v>132</v>
      </c>
      <c r="HG184">
        <f>SUBTOTAL(3,O184:HF184)</f>
        <v>25</v>
      </c>
    </row>
    <row r="185" spans="1:215" x14ac:dyDescent="0.45">
      <c r="A185" t="str">
        <f>IFERROR(VLOOKUP(BadanieDane[[#This Row],[Rozpoczęto wypełnianie]],Ended[],2,0),"BRAK")</f>
        <v>BRAK</v>
      </c>
      <c r="B185" t="s">
        <v>2281</v>
      </c>
      <c r="C185">
        <v>116</v>
      </c>
      <c r="D185" t="s">
        <v>1087</v>
      </c>
      <c r="E185" t="s">
        <v>118</v>
      </c>
      <c r="J185" t="s">
        <v>286</v>
      </c>
      <c r="K185" t="s">
        <v>1097</v>
      </c>
      <c r="L185" t="s">
        <v>1097</v>
      </c>
      <c r="M185">
        <v>0</v>
      </c>
      <c r="N185">
        <v>0</v>
      </c>
      <c r="O185" t="s">
        <v>122</v>
      </c>
      <c r="P185" t="s">
        <v>123</v>
      </c>
      <c r="AF185" t="s">
        <v>124</v>
      </c>
      <c r="AX185" t="s">
        <v>123</v>
      </c>
      <c r="CR185" t="s">
        <v>123</v>
      </c>
      <c r="DB185" t="s">
        <v>123</v>
      </c>
      <c r="DL185" t="s">
        <v>123</v>
      </c>
      <c r="EO185" t="s">
        <v>123</v>
      </c>
      <c r="HG185">
        <f>SUBTOTAL(3,O185:HF185)</f>
        <v>8</v>
      </c>
    </row>
    <row r="186" spans="1:215" x14ac:dyDescent="0.45">
      <c r="A186" t="str">
        <f>IFERROR(VLOOKUP(BadanieDane[[#This Row],[Rozpoczęto wypełnianie]],Ended[],2,0),"BRAK")</f>
        <v>BRAK</v>
      </c>
      <c r="B186" t="s">
        <v>2281</v>
      </c>
      <c r="C186">
        <v>118</v>
      </c>
      <c r="D186" t="s">
        <v>1098</v>
      </c>
      <c r="E186" t="s">
        <v>118</v>
      </c>
      <c r="J186" t="s">
        <v>286</v>
      </c>
      <c r="K186" t="s">
        <v>1106</v>
      </c>
      <c r="L186" t="s">
        <v>1106</v>
      </c>
      <c r="M186">
        <v>0</v>
      </c>
      <c r="N186">
        <v>0</v>
      </c>
      <c r="O186" t="s">
        <v>122</v>
      </c>
      <c r="P186" t="s">
        <v>416</v>
      </c>
      <c r="Q186" t="s">
        <v>1107</v>
      </c>
      <c r="R186" t="s">
        <v>126</v>
      </c>
      <c r="S186" t="s">
        <v>844</v>
      </c>
      <c r="T186" t="s">
        <v>150</v>
      </c>
      <c r="U186" t="s">
        <v>162</v>
      </c>
      <c r="V186" t="s">
        <v>129</v>
      </c>
      <c r="W186">
        <v>12</v>
      </c>
      <c r="X186" t="s">
        <v>302</v>
      </c>
      <c r="Y186" t="s">
        <v>209</v>
      </c>
      <c r="Z186" t="s">
        <v>1108</v>
      </c>
      <c r="AA186" t="s">
        <v>1109</v>
      </c>
      <c r="AB186" t="s">
        <v>1110</v>
      </c>
      <c r="AC186" t="s">
        <v>172</v>
      </c>
      <c r="AE186">
        <v>7</v>
      </c>
      <c r="AF186" t="s">
        <v>123</v>
      </c>
      <c r="AX186" t="s">
        <v>159</v>
      </c>
      <c r="AY186">
        <v>3</v>
      </c>
      <c r="HG186">
        <f>SUBTOTAL(3,O186:HF186)</f>
        <v>19</v>
      </c>
    </row>
    <row r="187" spans="1:215" x14ac:dyDescent="0.45">
      <c r="A187" t="str">
        <f>IFERROR(VLOOKUP(BadanieDane[[#This Row],[Rozpoczęto wypełnianie]],Ended[],2,0),"BRAK")</f>
        <v>BRAK</v>
      </c>
      <c r="B187" t="s">
        <v>2281</v>
      </c>
      <c r="C187">
        <v>119</v>
      </c>
      <c r="D187" t="s">
        <v>1098</v>
      </c>
      <c r="E187" t="s">
        <v>118</v>
      </c>
      <c r="J187" t="s">
        <v>286</v>
      </c>
      <c r="K187" t="s">
        <v>1111</v>
      </c>
      <c r="L187" t="s">
        <v>1111</v>
      </c>
      <c r="M187">
        <v>0</v>
      </c>
      <c r="N187">
        <v>0</v>
      </c>
      <c r="O187" t="s">
        <v>122</v>
      </c>
      <c r="P187" t="s">
        <v>123</v>
      </c>
      <c r="AF187" t="s">
        <v>124</v>
      </c>
      <c r="AG187" t="s">
        <v>1090</v>
      </c>
      <c r="AH187">
        <v>2001</v>
      </c>
      <c r="AI187" t="s">
        <v>126</v>
      </c>
      <c r="AJ187" t="s">
        <v>844</v>
      </c>
      <c r="AK187" t="s">
        <v>162</v>
      </c>
      <c r="AL187" t="s">
        <v>162</v>
      </c>
      <c r="AM187" t="s">
        <v>151</v>
      </c>
      <c r="AN187" t="s">
        <v>162</v>
      </c>
      <c r="AO187" t="s">
        <v>151</v>
      </c>
      <c r="AP187">
        <v>1</v>
      </c>
      <c r="AQ187" t="s">
        <v>302</v>
      </c>
      <c r="AR187" t="s">
        <v>153</v>
      </c>
      <c r="AV187" t="s">
        <v>172</v>
      </c>
      <c r="HG187">
        <f>SUBTOTAL(3,O187:HF187)</f>
        <v>16</v>
      </c>
    </row>
    <row r="188" spans="1:215" x14ac:dyDescent="0.45">
      <c r="A188" t="str">
        <f>IFERROR(VLOOKUP(BadanieDane[[#This Row],[Rozpoczęto wypełnianie]],Ended[],2,0),"BRAK")</f>
        <v>BRAK</v>
      </c>
      <c r="B188" t="s">
        <v>2281</v>
      </c>
      <c r="C188">
        <v>120</v>
      </c>
      <c r="D188" t="s">
        <v>1098</v>
      </c>
      <c r="E188" t="s">
        <v>118</v>
      </c>
      <c r="J188" t="s">
        <v>286</v>
      </c>
      <c r="K188" t="s">
        <v>1112</v>
      </c>
      <c r="L188" t="s">
        <v>1112</v>
      </c>
      <c r="M188">
        <v>0</v>
      </c>
      <c r="N188">
        <v>0</v>
      </c>
      <c r="O188" t="s">
        <v>122</v>
      </c>
      <c r="HG188">
        <f>SUBTOTAL(3,O188:HF188)</f>
        <v>1</v>
      </c>
    </row>
    <row r="189" spans="1:215" x14ac:dyDescent="0.45">
      <c r="A189" t="str">
        <f>IFERROR(VLOOKUP(BadanieDane[[#This Row],[Rozpoczęto wypełnianie]],Ended[],2,0),"BRAK")</f>
        <v>BRAK</v>
      </c>
      <c r="B189" t="s">
        <v>2281</v>
      </c>
      <c r="C189">
        <v>121</v>
      </c>
      <c r="D189" t="s">
        <v>1098</v>
      </c>
      <c r="E189" t="s">
        <v>118</v>
      </c>
      <c r="J189" t="s">
        <v>286</v>
      </c>
      <c r="K189" t="s">
        <v>1113</v>
      </c>
      <c r="L189" t="s">
        <v>1113</v>
      </c>
      <c r="M189">
        <v>0</v>
      </c>
      <c r="N189">
        <v>0</v>
      </c>
      <c r="O189" t="s">
        <v>122</v>
      </c>
      <c r="P189" t="s">
        <v>123</v>
      </c>
      <c r="AF189" t="s">
        <v>124</v>
      </c>
      <c r="AG189" t="s">
        <v>1114</v>
      </c>
      <c r="AH189">
        <v>1977</v>
      </c>
      <c r="AI189" t="s">
        <v>126</v>
      </c>
      <c r="AJ189" t="s">
        <v>1115</v>
      </c>
      <c r="AK189" t="s">
        <v>169</v>
      </c>
      <c r="AL189" t="s">
        <v>150</v>
      </c>
      <c r="AM189" t="s">
        <v>151</v>
      </c>
      <c r="AN189" t="s">
        <v>236</v>
      </c>
      <c r="AO189" t="s">
        <v>236</v>
      </c>
      <c r="AP189" t="s">
        <v>1116</v>
      </c>
      <c r="AQ189" t="s">
        <v>131</v>
      </c>
      <c r="AR189" t="s">
        <v>302</v>
      </c>
      <c r="AS189" t="s">
        <v>1117</v>
      </c>
      <c r="AT189" t="s">
        <v>1118</v>
      </c>
      <c r="AU189" t="s">
        <v>1119</v>
      </c>
      <c r="AV189" t="s">
        <v>157</v>
      </c>
      <c r="AX189" t="s">
        <v>159</v>
      </c>
      <c r="AY189">
        <v>2</v>
      </c>
      <c r="AZ189" t="s">
        <v>1120</v>
      </c>
      <c r="BA189">
        <v>2002</v>
      </c>
      <c r="BB189" t="s">
        <v>148</v>
      </c>
      <c r="BC189" t="s">
        <v>1121</v>
      </c>
      <c r="BD189" t="s">
        <v>150</v>
      </c>
      <c r="BE189" t="s">
        <v>150</v>
      </c>
      <c r="BF189" t="s">
        <v>150</v>
      </c>
      <c r="BG189" t="s">
        <v>129</v>
      </c>
      <c r="BH189" t="s">
        <v>129</v>
      </c>
      <c r="BI189" t="s">
        <v>1122</v>
      </c>
      <c r="BJ189" t="s">
        <v>1123</v>
      </c>
      <c r="BK189" t="s">
        <v>157</v>
      </c>
      <c r="BN189" t="s">
        <v>166</v>
      </c>
      <c r="BO189" t="s">
        <v>1124</v>
      </c>
      <c r="BP189">
        <v>2012</v>
      </c>
      <c r="BQ189" t="s">
        <v>148</v>
      </c>
      <c r="BR189" t="s">
        <v>1125</v>
      </c>
      <c r="BS189" t="s">
        <v>150</v>
      </c>
      <c r="BT189" t="s">
        <v>169</v>
      </c>
      <c r="BU189" t="s">
        <v>151</v>
      </c>
      <c r="BV189" t="s">
        <v>236</v>
      </c>
      <c r="BW189" t="s">
        <v>151</v>
      </c>
      <c r="BX189" t="s">
        <v>1126</v>
      </c>
      <c r="BY189" t="s">
        <v>1127</v>
      </c>
      <c r="BZ189" t="s">
        <v>230</v>
      </c>
      <c r="CC189" t="s">
        <v>173</v>
      </c>
      <c r="CR189" t="s">
        <v>123</v>
      </c>
      <c r="DB189" t="s">
        <v>214</v>
      </c>
      <c r="DC189" t="s">
        <v>1114</v>
      </c>
      <c r="DD189" t="s">
        <v>1128</v>
      </c>
      <c r="DE189" t="s">
        <v>150</v>
      </c>
      <c r="DF189" t="s">
        <v>162</v>
      </c>
      <c r="DG189" t="s">
        <v>151</v>
      </c>
      <c r="DH189" t="s">
        <v>150</v>
      </c>
      <c r="DI189" t="s">
        <v>150</v>
      </c>
      <c r="DJ189" t="s">
        <v>150</v>
      </c>
      <c r="DK189" t="s">
        <v>1129</v>
      </c>
      <c r="DL189" t="s">
        <v>174</v>
      </c>
      <c r="DP189" t="s">
        <v>175</v>
      </c>
      <c r="DQ189" t="s">
        <v>1130</v>
      </c>
      <c r="DR189" t="s">
        <v>162</v>
      </c>
      <c r="DS189" t="s">
        <v>150</v>
      </c>
      <c r="DT189" t="s">
        <v>151</v>
      </c>
      <c r="DU189" t="s">
        <v>151</v>
      </c>
      <c r="DV189" t="s">
        <v>150</v>
      </c>
      <c r="DW189" t="s">
        <v>162</v>
      </c>
      <c r="DX189" t="s">
        <v>162</v>
      </c>
      <c r="HG189">
        <f>SUBTOTAL(3,O189:HF189)</f>
        <v>68</v>
      </c>
    </row>
    <row r="190" spans="1:215" x14ac:dyDescent="0.45">
      <c r="A190" t="str">
        <f>IFERROR(VLOOKUP(BadanieDane[[#This Row],[Rozpoczęto wypełnianie]],Ended[],2,0),"BRAK")</f>
        <v>BRAK</v>
      </c>
      <c r="B190" t="s">
        <v>2281</v>
      </c>
      <c r="C190">
        <v>132</v>
      </c>
      <c r="D190" t="s">
        <v>1249</v>
      </c>
      <c r="E190" t="s">
        <v>118</v>
      </c>
      <c r="J190" t="s">
        <v>286</v>
      </c>
      <c r="K190" t="s">
        <v>1250</v>
      </c>
      <c r="L190" t="s">
        <v>1250</v>
      </c>
      <c r="M190">
        <v>0</v>
      </c>
      <c r="N190">
        <v>0</v>
      </c>
      <c r="O190" t="s">
        <v>122</v>
      </c>
      <c r="P190" t="s">
        <v>123</v>
      </c>
      <c r="AF190" t="s">
        <v>124</v>
      </c>
      <c r="HG190">
        <f>SUBTOTAL(3,O190:HF190)</f>
        <v>3</v>
      </c>
    </row>
    <row r="191" spans="1:215" x14ac:dyDescent="0.45">
      <c r="A191" t="str">
        <f>IFERROR(VLOOKUP(BadanieDane[[#This Row],[Rozpoczęto wypełnianie]],Ended[],2,0),"BRAK")</f>
        <v>BRAK</v>
      </c>
      <c r="B191" t="s">
        <v>2281</v>
      </c>
      <c r="C191">
        <v>134</v>
      </c>
      <c r="D191" t="s">
        <v>1262</v>
      </c>
      <c r="E191" t="s">
        <v>118</v>
      </c>
      <c r="J191" t="s">
        <v>286</v>
      </c>
      <c r="K191" t="s">
        <v>1263</v>
      </c>
      <c r="L191" t="s">
        <v>1263</v>
      </c>
      <c r="M191">
        <v>0</v>
      </c>
      <c r="N191">
        <v>0</v>
      </c>
      <c r="O191" t="s">
        <v>122</v>
      </c>
      <c r="P191" t="s">
        <v>123</v>
      </c>
      <c r="AF191" t="s">
        <v>124</v>
      </c>
      <c r="HG191">
        <f>SUBTOTAL(3,O191:HF191)</f>
        <v>3</v>
      </c>
    </row>
    <row r="192" spans="1:215" x14ac:dyDescent="0.45">
      <c r="A192" t="str">
        <f>IFERROR(VLOOKUP(BadanieDane[[#This Row],[Rozpoczęto wypełnianie]],Ended[],2,0),"BRAK")</f>
        <v>BRAK</v>
      </c>
      <c r="B192" t="s">
        <v>2281</v>
      </c>
      <c r="C192">
        <v>136</v>
      </c>
      <c r="D192" t="s">
        <v>1286</v>
      </c>
      <c r="E192" t="s">
        <v>118</v>
      </c>
      <c r="J192" t="s">
        <v>286</v>
      </c>
      <c r="K192" t="s">
        <v>1287</v>
      </c>
      <c r="L192" t="s">
        <v>1287</v>
      </c>
      <c r="M192">
        <v>0</v>
      </c>
      <c r="N192">
        <v>0</v>
      </c>
      <c r="O192" t="s">
        <v>122</v>
      </c>
      <c r="P192" t="s">
        <v>123</v>
      </c>
      <c r="AF192" t="s">
        <v>123</v>
      </c>
      <c r="AX192" t="s">
        <v>159</v>
      </c>
      <c r="AY192">
        <v>1</v>
      </c>
      <c r="HG192">
        <f>SUBTOTAL(3,O192:HF192)</f>
        <v>5</v>
      </c>
    </row>
    <row r="193" spans="1:215" x14ac:dyDescent="0.45">
      <c r="A193" t="str">
        <f>IFERROR(VLOOKUP(BadanieDane[[#This Row],[Rozpoczęto wypełnianie]],Ended[],2,0),"BRAK")</f>
        <v>BRAK</v>
      </c>
      <c r="B193" t="s">
        <v>2281</v>
      </c>
      <c r="C193">
        <v>138</v>
      </c>
      <c r="D193" t="s">
        <v>1286</v>
      </c>
      <c r="E193" t="s">
        <v>118</v>
      </c>
      <c r="J193" t="s">
        <v>286</v>
      </c>
      <c r="K193" t="s">
        <v>1301</v>
      </c>
      <c r="L193" t="s">
        <v>1301</v>
      </c>
      <c r="M193">
        <v>0</v>
      </c>
      <c r="N193">
        <v>0</v>
      </c>
      <c r="O193" t="s">
        <v>122</v>
      </c>
      <c r="P193" t="s">
        <v>416</v>
      </c>
      <c r="HG193">
        <f>SUBTOTAL(3,O193:HF193)</f>
        <v>2</v>
      </c>
    </row>
    <row r="194" spans="1:215" x14ac:dyDescent="0.45">
      <c r="A194" t="str">
        <f>IFERROR(VLOOKUP(BadanieDane[[#This Row],[Rozpoczęto wypełnianie]],Ended[],2,0),"BRAK")</f>
        <v>BRAK</v>
      </c>
      <c r="B194" t="s">
        <v>2281</v>
      </c>
      <c r="C194">
        <v>140</v>
      </c>
      <c r="D194" t="s">
        <v>1286</v>
      </c>
      <c r="E194" t="s">
        <v>118</v>
      </c>
      <c r="J194" t="s">
        <v>286</v>
      </c>
      <c r="K194" t="s">
        <v>1321</v>
      </c>
      <c r="L194" t="s">
        <v>1321</v>
      </c>
      <c r="M194">
        <v>0</v>
      </c>
      <c r="N194">
        <v>0</v>
      </c>
      <c r="O194" t="s">
        <v>122</v>
      </c>
      <c r="P194" t="s">
        <v>123</v>
      </c>
      <c r="AF194" t="s">
        <v>124</v>
      </c>
      <c r="HG194">
        <f>SUBTOTAL(3,O194:HF194)</f>
        <v>3</v>
      </c>
    </row>
    <row r="195" spans="1:215" x14ac:dyDescent="0.45">
      <c r="A195" t="str">
        <f>IFERROR(VLOOKUP(BadanieDane[[#This Row],[Rozpoczęto wypełnianie]],Ended[],2,0),"BRAK")</f>
        <v>BRAK</v>
      </c>
      <c r="B195" t="s">
        <v>2281</v>
      </c>
      <c r="C195">
        <v>142</v>
      </c>
      <c r="D195" t="s">
        <v>1331</v>
      </c>
      <c r="E195" t="s">
        <v>118</v>
      </c>
      <c r="J195" t="s">
        <v>286</v>
      </c>
      <c r="K195" t="s">
        <v>1332</v>
      </c>
      <c r="L195" t="s">
        <v>1332</v>
      </c>
      <c r="M195">
        <v>0</v>
      </c>
      <c r="N195">
        <v>0</v>
      </c>
      <c r="O195" t="s">
        <v>122</v>
      </c>
      <c r="P195" t="s">
        <v>123</v>
      </c>
      <c r="AF195" t="s">
        <v>124</v>
      </c>
      <c r="HG195">
        <f>SUBTOTAL(3,O195:HF195)</f>
        <v>3</v>
      </c>
    </row>
    <row r="196" spans="1:215" x14ac:dyDescent="0.45">
      <c r="A196" t="str">
        <f>IFERROR(VLOOKUP(BadanieDane[[#This Row],[Rozpoczęto wypełnianie]],Ended[],2,0),"BRAK")</f>
        <v>BRAK</v>
      </c>
      <c r="B196" t="s">
        <v>2281</v>
      </c>
      <c r="C196">
        <v>143</v>
      </c>
      <c r="D196" t="s">
        <v>1331</v>
      </c>
      <c r="E196" t="s">
        <v>118</v>
      </c>
      <c r="J196" t="s">
        <v>286</v>
      </c>
      <c r="K196" t="s">
        <v>1333</v>
      </c>
      <c r="L196" t="s">
        <v>1333</v>
      </c>
      <c r="M196">
        <v>0</v>
      </c>
      <c r="N196">
        <v>0</v>
      </c>
      <c r="O196" t="s">
        <v>122</v>
      </c>
      <c r="P196" t="s">
        <v>416</v>
      </c>
      <c r="HG196">
        <f>SUBTOTAL(3,O196:HF196)</f>
        <v>2</v>
      </c>
    </row>
    <row r="197" spans="1:215" x14ac:dyDescent="0.45">
      <c r="A197" t="str">
        <f>IFERROR(VLOOKUP(BadanieDane[[#This Row],[Rozpoczęto wypełnianie]],Ended[],2,0),"BRAK")</f>
        <v>BRAK</v>
      </c>
      <c r="B197" t="s">
        <v>2281</v>
      </c>
      <c r="C197">
        <v>144</v>
      </c>
      <c r="D197" t="s">
        <v>1334</v>
      </c>
      <c r="E197" t="s">
        <v>118</v>
      </c>
      <c r="J197" t="s">
        <v>286</v>
      </c>
      <c r="K197" t="s">
        <v>1335</v>
      </c>
      <c r="L197" t="s">
        <v>1335</v>
      </c>
      <c r="M197">
        <v>0</v>
      </c>
      <c r="N197">
        <v>0</v>
      </c>
      <c r="O197" t="s">
        <v>122</v>
      </c>
      <c r="HG197">
        <f>SUBTOTAL(3,O197:HF197)</f>
        <v>1</v>
      </c>
    </row>
    <row r="198" spans="1:215" x14ac:dyDescent="0.45">
      <c r="A198" t="str">
        <f>IFERROR(VLOOKUP(BadanieDane[[#This Row],[Rozpoczęto wypełnianie]],Ended[],2,0),"BRAK")</f>
        <v>BRAK</v>
      </c>
      <c r="B198" t="s">
        <v>2281</v>
      </c>
      <c r="C198">
        <v>146</v>
      </c>
      <c r="D198" t="s">
        <v>1286</v>
      </c>
      <c r="E198" t="s">
        <v>118</v>
      </c>
      <c r="J198" t="s">
        <v>286</v>
      </c>
      <c r="K198" t="s">
        <v>1351</v>
      </c>
      <c r="L198" t="s">
        <v>1351</v>
      </c>
      <c r="M198">
        <v>0</v>
      </c>
      <c r="N198">
        <v>0</v>
      </c>
      <c r="O198" t="s">
        <v>122</v>
      </c>
      <c r="P198" t="s">
        <v>416</v>
      </c>
      <c r="Q198" t="s">
        <v>191</v>
      </c>
      <c r="R198" t="s">
        <v>126</v>
      </c>
      <c r="S198" t="s">
        <v>1305</v>
      </c>
      <c r="HG198">
        <f>SUBTOTAL(3,O198:HF198)</f>
        <v>5</v>
      </c>
    </row>
    <row r="199" spans="1:215" x14ac:dyDescent="0.45">
      <c r="A199" t="str">
        <f>IFERROR(VLOOKUP(BadanieDane[[#This Row],[Rozpoczęto wypełnianie]],Ended[],2,0),"BRAK")</f>
        <v>BRAK</v>
      </c>
      <c r="B199" t="s">
        <v>2281</v>
      </c>
      <c r="C199">
        <v>147</v>
      </c>
      <c r="D199" t="s">
        <v>1352</v>
      </c>
      <c r="E199" t="s">
        <v>118</v>
      </c>
      <c r="J199" t="s">
        <v>286</v>
      </c>
      <c r="K199" t="s">
        <v>1353</v>
      </c>
      <c r="L199" t="s">
        <v>1353</v>
      </c>
      <c r="M199">
        <v>0</v>
      </c>
      <c r="N199">
        <v>0</v>
      </c>
      <c r="O199" t="s">
        <v>122</v>
      </c>
      <c r="P199" t="s">
        <v>123</v>
      </c>
      <c r="AF199" t="s">
        <v>124</v>
      </c>
      <c r="AG199" t="s">
        <v>813</v>
      </c>
      <c r="AH199">
        <v>2008</v>
      </c>
      <c r="AI199" t="s">
        <v>148</v>
      </c>
      <c r="AJ199" t="s">
        <v>1354</v>
      </c>
      <c r="AK199" t="s">
        <v>162</v>
      </c>
      <c r="AL199" t="s">
        <v>151</v>
      </c>
      <c r="AM199" t="s">
        <v>151</v>
      </c>
      <c r="AN199" t="s">
        <v>236</v>
      </c>
      <c r="AO199" t="s">
        <v>151</v>
      </c>
      <c r="AP199" t="s">
        <v>237</v>
      </c>
      <c r="AQ199" t="s">
        <v>131</v>
      </c>
      <c r="AR199" t="s">
        <v>302</v>
      </c>
      <c r="AT199" t="s">
        <v>1355</v>
      </c>
      <c r="AU199" t="s">
        <v>1356</v>
      </c>
      <c r="AW199" t="s">
        <v>1357</v>
      </c>
      <c r="AX199" t="s">
        <v>123</v>
      </c>
      <c r="CR199" t="s">
        <v>123</v>
      </c>
      <c r="DB199" t="s">
        <v>123</v>
      </c>
      <c r="DL199" t="s">
        <v>123</v>
      </c>
      <c r="EO199" t="s">
        <v>177</v>
      </c>
      <c r="EP199" t="s">
        <v>178</v>
      </c>
      <c r="EQ199" t="s">
        <v>132</v>
      </c>
      <c r="HG199">
        <f>SUBTOTAL(3,O199:HF199)</f>
        <v>25</v>
      </c>
    </row>
    <row r="200" spans="1:215" x14ac:dyDescent="0.45">
      <c r="A200" t="str">
        <f>IFERROR(VLOOKUP(BadanieDane[[#This Row],[Rozpoczęto wypełnianie]],Ended[],2,0),"BRAK")</f>
        <v>BRAK</v>
      </c>
      <c r="B200" t="s">
        <v>2281</v>
      </c>
      <c r="C200">
        <v>148</v>
      </c>
      <c r="D200" t="s">
        <v>1331</v>
      </c>
      <c r="E200" t="s">
        <v>118</v>
      </c>
      <c r="J200" t="s">
        <v>286</v>
      </c>
      <c r="K200" t="s">
        <v>1358</v>
      </c>
      <c r="L200" t="s">
        <v>1358</v>
      </c>
      <c r="M200">
        <v>0</v>
      </c>
      <c r="N200">
        <v>0</v>
      </c>
      <c r="O200" t="s">
        <v>122</v>
      </c>
      <c r="P200" t="s">
        <v>123</v>
      </c>
      <c r="AF200" t="s">
        <v>124</v>
      </c>
      <c r="HG200">
        <f>SUBTOTAL(3,O200:HF200)</f>
        <v>3</v>
      </c>
    </row>
    <row r="201" spans="1:215" x14ac:dyDescent="0.45">
      <c r="A201" t="str">
        <f>IFERROR(VLOOKUP(BadanieDane[[#This Row],[Rozpoczęto wypełnianie]],Ended[],2,0),"BRAK")</f>
        <v>BRAK</v>
      </c>
      <c r="B201" t="s">
        <v>2281</v>
      </c>
      <c r="C201">
        <v>150</v>
      </c>
      <c r="D201" t="s">
        <v>1331</v>
      </c>
      <c r="E201" t="s">
        <v>118</v>
      </c>
      <c r="J201" t="s">
        <v>286</v>
      </c>
      <c r="K201" t="s">
        <v>1369</v>
      </c>
      <c r="L201" t="s">
        <v>1369</v>
      </c>
      <c r="M201">
        <v>0</v>
      </c>
      <c r="N201">
        <v>0</v>
      </c>
      <c r="O201" t="s">
        <v>122</v>
      </c>
      <c r="P201" t="s">
        <v>123</v>
      </c>
      <c r="AF201" t="s">
        <v>124</v>
      </c>
      <c r="HG201">
        <f>SUBTOTAL(3,O201:HF201)</f>
        <v>3</v>
      </c>
    </row>
    <row r="202" spans="1:215" x14ac:dyDescent="0.45">
      <c r="A202" t="str">
        <f>IFERROR(VLOOKUP(BadanieDane[[#This Row],[Rozpoczęto wypełnianie]],Ended[],2,0),"BRAK")</f>
        <v>BRAK</v>
      </c>
      <c r="B202" t="s">
        <v>2281</v>
      </c>
      <c r="C202">
        <v>151</v>
      </c>
      <c r="D202" t="s">
        <v>1142</v>
      </c>
      <c r="E202" t="s">
        <v>118</v>
      </c>
      <c r="J202" t="s">
        <v>286</v>
      </c>
      <c r="K202" t="s">
        <v>1370</v>
      </c>
      <c r="L202" t="s">
        <v>1370</v>
      </c>
      <c r="M202">
        <v>0</v>
      </c>
      <c r="N202">
        <v>0</v>
      </c>
      <c r="O202" t="s">
        <v>122</v>
      </c>
      <c r="P202" t="s">
        <v>123</v>
      </c>
      <c r="AF202" t="s">
        <v>124</v>
      </c>
      <c r="AG202" t="s">
        <v>223</v>
      </c>
      <c r="AH202">
        <v>2017</v>
      </c>
      <c r="AI202" t="s">
        <v>148</v>
      </c>
      <c r="AJ202" t="s">
        <v>1371</v>
      </c>
      <c r="AK202" t="s">
        <v>128</v>
      </c>
      <c r="AL202" t="s">
        <v>151</v>
      </c>
      <c r="AM202" t="s">
        <v>162</v>
      </c>
      <c r="AN202" t="s">
        <v>162</v>
      </c>
      <c r="AO202" t="s">
        <v>128</v>
      </c>
      <c r="AP202" t="s">
        <v>237</v>
      </c>
      <c r="AQ202" t="s">
        <v>302</v>
      </c>
      <c r="AR202" t="s">
        <v>302</v>
      </c>
      <c r="AS202" t="s">
        <v>1372</v>
      </c>
      <c r="AT202" t="s">
        <v>1373</v>
      </c>
      <c r="AU202" t="s">
        <v>1374</v>
      </c>
      <c r="AV202" t="s">
        <v>157</v>
      </c>
      <c r="AX202" t="s">
        <v>123</v>
      </c>
      <c r="AY202" t="s">
        <v>132</v>
      </c>
      <c r="CR202" t="s">
        <v>123</v>
      </c>
      <c r="DB202" t="s">
        <v>123</v>
      </c>
      <c r="DL202" t="s">
        <v>123</v>
      </c>
      <c r="EO202" t="s">
        <v>123</v>
      </c>
      <c r="FO202" t="s">
        <v>123</v>
      </c>
      <c r="HG202">
        <f>SUBTOTAL(3,O202:HF202)</f>
        <v>26</v>
      </c>
    </row>
    <row r="203" spans="1:215" x14ac:dyDescent="0.45">
      <c r="A203" t="str">
        <f>IFERROR(VLOOKUP(BadanieDane[[#This Row],[Rozpoczęto wypełnianie]],Ended[],2,0),"BRAK")</f>
        <v>BRAK</v>
      </c>
      <c r="B203" t="s">
        <v>2281</v>
      </c>
      <c r="C203">
        <v>152</v>
      </c>
      <c r="D203" t="s">
        <v>1336</v>
      </c>
      <c r="E203" t="s">
        <v>118</v>
      </c>
      <c r="J203" t="s">
        <v>286</v>
      </c>
      <c r="K203" t="s">
        <v>1375</v>
      </c>
      <c r="L203" t="s">
        <v>1375</v>
      </c>
      <c r="M203">
        <v>0</v>
      </c>
      <c r="N203">
        <v>0</v>
      </c>
      <c r="O203" t="s">
        <v>122</v>
      </c>
      <c r="P203" t="s">
        <v>123</v>
      </c>
      <c r="AF203" t="s">
        <v>124</v>
      </c>
      <c r="HG203">
        <f>SUBTOTAL(3,O203:HF203)</f>
        <v>3</v>
      </c>
    </row>
    <row r="204" spans="1:215" x14ac:dyDescent="0.45">
      <c r="A204" t="str">
        <f>IFERROR(VLOOKUP(BadanieDane[[#This Row],[Rozpoczęto wypełnianie]],Ended[],2,0),"BRAK")</f>
        <v>BRAK</v>
      </c>
      <c r="B204" t="s">
        <v>2281</v>
      </c>
      <c r="C204">
        <v>155</v>
      </c>
      <c r="D204" t="s">
        <v>1131</v>
      </c>
      <c r="E204" t="s">
        <v>118</v>
      </c>
      <c r="J204" t="s">
        <v>286</v>
      </c>
      <c r="K204" t="s">
        <v>1390</v>
      </c>
      <c r="L204" t="s">
        <v>1390</v>
      </c>
      <c r="M204">
        <v>0</v>
      </c>
      <c r="N204">
        <v>0</v>
      </c>
      <c r="O204" t="s">
        <v>122</v>
      </c>
      <c r="P204" t="s">
        <v>123</v>
      </c>
      <c r="AF204" t="s">
        <v>123</v>
      </c>
      <c r="AX204" t="s">
        <v>123</v>
      </c>
      <c r="AY204" t="s">
        <v>132</v>
      </c>
      <c r="CR204" t="s">
        <v>123</v>
      </c>
      <c r="DB204" t="s">
        <v>123</v>
      </c>
      <c r="DL204" t="s">
        <v>123</v>
      </c>
      <c r="EO204" t="s">
        <v>123</v>
      </c>
      <c r="FO204" t="s">
        <v>123</v>
      </c>
      <c r="HG204">
        <f>SUBTOTAL(3,O204:HF204)</f>
        <v>10</v>
      </c>
    </row>
    <row r="205" spans="1:215" x14ac:dyDescent="0.45">
      <c r="A205" t="str">
        <f>IFERROR(VLOOKUP(BadanieDane[[#This Row],[Rozpoczęto wypełnianie]],Ended[],2,0),"BRAK")</f>
        <v>BRAK</v>
      </c>
      <c r="B205" t="s">
        <v>2281</v>
      </c>
      <c r="C205">
        <v>157</v>
      </c>
      <c r="D205" t="s">
        <v>1131</v>
      </c>
      <c r="E205" t="s">
        <v>118</v>
      </c>
      <c r="J205" t="s">
        <v>286</v>
      </c>
      <c r="K205" t="s">
        <v>1402</v>
      </c>
      <c r="L205" t="s">
        <v>1402</v>
      </c>
      <c r="M205">
        <v>0</v>
      </c>
      <c r="N205">
        <v>0</v>
      </c>
      <c r="O205" t="s">
        <v>122</v>
      </c>
      <c r="P205" t="s">
        <v>123</v>
      </c>
      <c r="AF205" t="s">
        <v>124</v>
      </c>
      <c r="HG205">
        <f>SUBTOTAL(3,O205:HF205)</f>
        <v>3</v>
      </c>
    </row>
    <row r="206" spans="1:215" x14ac:dyDescent="0.45">
      <c r="A206" t="str">
        <f>IFERROR(VLOOKUP(BadanieDane[[#This Row],[Rozpoczęto wypełnianie]],Ended[],2,0),"BRAK")</f>
        <v>BRAK</v>
      </c>
      <c r="B206" t="s">
        <v>2281</v>
      </c>
      <c r="C206">
        <v>160</v>
      </c>
      <c r="D206" t="s">
        <v>1142</v>
      </c>
      <c r="E206" t="s">
        <v>118</v>
      </c>
      <c r="J206" t="s">
        <v>286</v>
      </c>
      <c r="K206" t="s">
        <v>1424</v>
      </c>
      <c r="L206" t="s">
        <v>1424</v>
      </c>
      <c r="M206">
        <v>0</v>
      </c>
      <c r="N206">
        <v>0</v>
      </c>
      <c r="O206" t="s">
        <v>122</v>
      </c>
      <c r="P206" t="s">
        <v>416</v>
      </c>
      <c r="HG206">
        <f>SUBTOTAL(3,O206:HF206)</f>
        <v>2</v>
      </c>
    </row>
    <row r="207" spans="1:215" x14ac:dyDescent="0.45">
      <c r="A207" t="str">
        <f>IFERROR(VLOOKUP(BadanieDane[[#This Row],[Rozpoczęto wypełnianie]],Ended[],2,0),"BRAK")</f>
        <v>BRAK</v>
      </c>
      <c r="B207" t="s">
        <v>2281</v>
      </c>
      <c r="C207">
        <v>161</v>
      </c>
      <c r="D207" t="s">
        <v>1331</v>
      </c>
      <c r="E207" t="s">
        <v>118</v>
      </c>
      <c r="J207" t="s">
        <v>286</v>
      </c>
      <c r="K207" t="s">
        <v>1425</v>
      </c>
      <c r="L207" t="s">
        <v>1425</v>
      </c>
      <c r="M207">
        <v>0</v>
      </c>
      <c r="N207">
        <v>0</v>
      </c>
      <c r="O207" t="s">
        <v>122</v>
      </c>
      <c r="P207" t="s">
        <v>123</v>
      </c>
      <c r="AF207" t="s">
        <v>124</v>
      </c>
      <c r="HG207">
        <f>SUBTOTAL(3,O207:HF207)</f>
        <v>3</v>
      </c>
    </row>
    <row r="208" spans="1:215" x14ac:dyDescent="0.45">
      <c r="A208" t="str">
        <f>IFERROR(VLOOKUP(BadanieDane[[#This Row],[Rozpoczęto wypełnianie]],Ended[],2,0),"BRAK")</f>
        <v>BRAK</v>
      </c>
      <c r="B208" t="s">
        <v>2281</v>
      </c>
      <c r="C208">
        <v>163</v>
      </c>
      <c r="D208" t="s">
        <v>1331</v>
      </c>
      <c r="E208" t="s">
        <v>118</v>
      </c>
      <c r="J208" t="s">
        <v>286</v>
      </c>
      <c r="K208" t="s">
        <v>1435</v>
      </c>
      <c r="L208" t="s">
        <v>1435</v>
      </c>
      <c r="M208">
        <v>0</v>
      </c>
      <c r="N208">
        <v>0</v>
      </c>
      <c r="O208" t="s">
        <v>122</v>
      </c>
      <c r="P208" t="s">
        <v>123</v>
      </c>
      <c r="AF208" t="s">
        <v>124</v>
      </c>
      <c r="HG208">
        <f>SUBTOTAL(3,O208:HF208)</f>
        <v>3</v>
      </c>
    </row>
    <row r="209" spans="1:215" x14ac:dyDescent="0.45">
      <c r="A209" t="str">
        <f>IFERROR(VLOOKUP(BadanieDane[[#This Row],[Rozpoczęto wypełnianie]],Ended[],2,0),"BRAK")</f>
        <v>BRAK</v>
      </c>
      <c r="B209" t="s">
        <v>2281</v>
      </c>
      <c r="C209">
        <v>166</v>
      </c>
      <c r="D209" t="s">
        <v>1142</v>
      </c>
      <c r="E209" t="s">
        <v>118</v>
      </c>
      <c r="J209" t="s">
        <v>286</v>
      </c>
      <c r="K209" t="s">
        <v>1458</v>
      </c>
      <c r="L209" t="s">
        <v>1458</v>
      </c>
      <c r="M209">
        <v>0</v>
      </c>
      <c r="N209">
        <v>0</v>
      </c>
      <c r="O209" t="s">
        <v>122</v>
      </c>
      <c r="P209" t="s">
        <v>123</v>
      </c>
      <c r="AF209" t="s">
        <v>124</v>
      </c>
      <c r="HG209">
        <f>SUBTOTAL(3,O209:HF209)</f>
        <v>3</v>
      </c>
    </row>
    <row r="210" spans="1:215" x14ac:dyDescent="0.45">
      <c r="A210" t="str">
        <f>IFERROR(VLOOKUP(BadanieDane[[#This Row],[Rozpoczęto wypełnianie]],Ended[],2,0),"BRAK")</f>
        <v>BRAK</v>
      </c>
      <c r="B210" t="s">
        <v>2281</v>
      </c>
      <c r="C210">
        <v>170</v>
      </c>
      <c r="D210" t="s">
        <v>1352</v>
      </c>
      <c r="E210" t="s">
        <v>118</v>
      </c>
      <c r="J210" t="s">
        <v>286</v>
      </c>
      <c r="K210" t="s">
        <v>1480</v>
      </c>
      <c r="L210" t="s">
        <v>1480</v>
      </c>
      <c r="M210">
        <v>0</v>
      </c>
      <c r="N210">
        <v>0</v>
      </c>
      <c r="O210" t="s">
        <v>122</v>
      </c>
      <c r="P210" t="s">
        <v>123</v>
      </c>
      <c r="AF210" t="s">
        <v>124</v>
      </c>
      <c r="HG210">
        <f>SUBTOTAL(3,O210:HF210)</f>
        <v>3</v>
      </c>
    </row>
    <row r="211" spans="1:215" x14ac:dyDescent="0.45">
      <c r="A211" t="str">
        <f>IFERROR(VLOOKUP(BadanieDane[[#This Row],[Rozpoczęto wypełnianie]],Ended[],2,0),"BRAK")</f>
        <v>BRAK</v>
      </c>
      <c r="B211" t="s">
        <v>2281</v>
      </c>
      <c r="C211">
        <v>172</v>
      </c>
      <c r="D211" t="s">
        <v>1336</v>
      </c>
      <c r="E211" t="s">
        <v>118</v>
      </c>
      <c r="J211" t="s">
        <v>286</v>
      </c>
      <c r="K211" t="s">
        <v>1490</v>
      </c>
      <c r="L211" t="s">
        <v>1490</v>
      </c>
      <c r="M211">
        <v>0</v>
      </c>
      <c r="N211">
        <v>0</v>
      </c>
      <c r="O211" t="s">
        <v>122</v>
      </c>
      <c r="P211" t="s">
        <v>123</v>
      </c>
      <c r="AF211" t="s">
        <v>124</v>
      </c>
      <c r="HG211">
        <f>SUBTOTAL(3,O211:HF211)</f>
        <v>3</v>
      </c>
    </row>
    <row r="212" spans="1:215" x14ac:dyDescent="0.45">
      <c r="A212" t="str">
        <f>IFERROR(VLOOKUP(BadanieDane[[#This Row],[Rozpoczęto wypełnianie]],Ended[],2,0),"BRAK")</f>
        <v>BRAK</v>
      </c>
      <c r="B212" t="s">
        <v>2281</v>
      </c>
      <c r="C212">
        <v>173</v>
      </c>
      <c r="D212" t="s">
        <v>1142</v>
      </c>
      <c r="E212" t="s">
        <v>118</v>
      </c>
      <c r="J212" t="s">
        <v>286</v>
      </c>
      <c r="K212" t="s">
        <v>1491</v>
      </c>
      <c r="L212" t="s">
        <v>1491</v>
      </c>
      <c r="M212">
        <v>0</v>
      </c>
      <c r="N212">
        <v>0</v>
      </c>
      <c r="O212" t="s">
        <v>122</v>
      </c>
      <c r="P212" t="s">
        <v>123</v>
      </c>
      <c r="AF212" t="s">
        <v>124</v>
      </c>
      <c r="HG212">
        <f>SUBTOTAL(3,O212:HF212)</f>
        <v>3</v>
      </c>
    </row>
    <row r="213" spans="1:215" x14ac:dyDescent="0.45">
      <c r="A213" t="str">
        <f>IFERROR(VLOOKUP(BadanieDane[[#This Row],[Rozpoczęto wypełnianie]],Ended[],2,0),"BRAK")</f>
        <v>BRAK</v>
      </c>
      <c r="B213" t="s">
        <v>2281</v>
      </c>
      <c r="C213">
        <v>174</v>
      </c>
      <c r="D213" t="s">
        <v>1352</v>
      </c>
      <c r="E213" t="s">
        <v>118</v>
      </c>
      <c r="J213" t="s">
        <v>286</v>
      </c>
      <c r="K213" t="s">
        <v>1492</v>
      </c>
      <c r="L213" t="s">
        <v>1492</v>
      </c>
      <c r="M213">
        <v>0</v>
      </c>
      <c r="N213">
        <v>0</v>
      </c>
      <c r="O213" t="s">
        <v>122</v>
      </c>
      <c r="P213" t="s">
        <v>123</v>
      </c>
      <c r="AF213" t="s">
        <v>124</v>
      </c>
      <c r="HG213">
        <f>SUBTOTAL(3,O213:HF213)</f>
        <v>3</v>
      </c>
    </row>
    <row r="214" spans="1:215" x14ac:dyDescent="0.45">
      <c r="A214" t="str">
        <f>IFERROR(VLOOKUP(BadanieDane[[#This Row],[Rozpoczęto wypełnianie]],Ended[],2,0),"BRAK")</f>
        <v>BRAK</v>
      </c>
      <c r="B214" t="s">
        <v>2281</v>
      </c>
      <c r="C214">
        <v>176</v>
      </c>
      <c r="D214" t="s">
        <v>1131</v>
      </c>
      <c r="E214" t="s">
        <v>118</v>
      </c>
      <c r="J214" t="s">
        <v>286</v>
      </c>
      <c r="K214" t="s">
        <v>1498</v>
      </c>
      <c r="L214" t="s">
        <v>1498</v>
      </c>
      <c r="M214">
        <v>0</v>
      </c>
      <c r="N214">
        <v>0</v>
      </c>
      <c r="O214" t="s">
        <v>122</v>
      </c>
      <c r="P214" t="s">
        <v>123</v>
      </c>
      <c r="AF214" t="s">
        <v>124</v>
      </c>
      <c r="HG214">
        <f>SUBTOTAL(3,O214:HF214)</f>
        <v>3</v>
      </c>
    </row>
    <row r="215" spans="1:215" x14ac:dyDescent="0.45">
      <c r="A215" t="str">
        <f>IFERROR(VLOOKUP(BadanieDane[[#This Row],[Rozpoczęto wypełnianie]],Ended[],2,0),"BRAK")</f>
        <v>BRAK</v>
      </c>
      <c r="B215" t="s">
        <v>2281</v>
      </c>
      <c r="C215">
        <v>177</v>
      </c>
      <c r="D215" t="s">
        <v>1499</v>
      </c>
      <c r="E215" t="s">
        <v>118</v>
      </c>
      <c r="J215" t="s">
        <v>286</v>
      </c>
      <c r="K215" t="s">
        <v>1500</v>
      </c>
      <c r="L215" t="s">
        <v>1500</v>
      </c>
      <c r="M215">
        <v>0</v>
      </c>
      <c r="N215">
        <v>0</v>
      </c>
      <c r="O215" t="s">
        <v>122</v>
      </c>
      <c r="P215" t="s">
        <v>123</v>
      </c>
      <c r="AF215" t="s">
        <v>124</v>
      </c>
      <c r="HG215">
        <f>SUBTOTAL(3,O215:HF215)</f>
        <v>3</v>
      </c>
    </row>
    <row r="216" spans="1:215" x14ac:dyDescent="0.45">
      <c r="A216" t="str">
        <f>IFERROR(VLOOKUP(BadanieDane[[#This Row],[Rozpoczęto wypełnianie]],Ended[],2,0),"BRAK")</f>
        <v>BRAK</v>
      </c>
      <c r="B216" t="s">
        <v>2281</v>
      </c>
      <c r="C216">
        <v>180</v>
      </c>
      <c r="D216" t="s">
        <v>1142</v>
      </c>
      <c r="E216" t="s">
        <v>118</v>
      </c>
      <c r="J216" t="s">
        <v>286</v>
      </c>
      <c r="K216" t="s">
        <v>1527</v>
      </c>
      <c r="L216" t="s">
        <v>1527</v>
      </c>
      <c r="M216">
        <v>0</v>
      </c>
      <c r="N216">
        <v>0</v>
      </c>
      <c r="O216" t="s">
        <v>122</v>
      </c>
      <c r="P216" t="s">
        <v>123</v>
      </c>
      <c r="AF216" t="s">
        <v>124</v>
      </c>
      <c r="HG216">
        <f>SUBTOTAL(3,O216:HF216)</f>
        <v>3</v>
      </c>
    </row>
    <row r="217" spans="1:215" x14ac:dyDescent="0.45">
      <c r="A217" t="str">
        <f>IFERROR(VLOOKUP(BadanieDane[[#This Row],[Rozpoczęto wypełnianie]],Ended[],2,0),"BRAK")</f>
        <v>BRAK</v>
      </c>
      <c r="B217" t="s">
        <v>2281</v>
      </c>
      <c r="C217">
        <v>185</v>
      </c>
      <c r="D217" t="s">
        <v>1142</v>
      </c>
      <c r="E217" t="s">
        <v>118</v>
      </c>
      <c r="J217" t="s">
        <v>286</v>
      </c>
      <c r="K217" t="s">
        <v>1567</v>
      </c>
      <c r="L217" t="s">
        <v>1567</v>
      </c>
      <c r="M217">
        <v>0</v>
      </c>
      <c r="N217">
        <v>0</v>
      </c>
      <c r="O217" t="s">
        <v>122</v>
      </c>
      <c r="P217" t="s">
        <v>123</v>
      </c>
      <c r="AF217" t="s">
        <v>124</v>
      </c>
      <c r="AG217" t="s">
        <v>1503</v>
      </c>
      <c r="AH217">
        <v>2010</v>
      </c>
      <c r="AI217" t="s">
        <v>126</v>
      </c>
      <c r="AJ217" t="s">
        <v>1568</v>
      </c>
      <c r="AK217" t="s">
        <v>128</v>
      </c>
      <c r="AL217" t="s">
        <v>151</v>
      </c>
      <c r="AM217" t="s">
        <v>151</v>
      </c>
      <c r="AN217" t="s">
        <v>128</v>
      </c>
      <c r="AO217" t="s">
        <v>151</v>
      </c>
      <c r="AP217" t="s">
        <v>1569</v>
      </c>
      <c r="AQ217" t="s">
        <v>131</v>
      </c>
      <c r="AR217" t="s">
        <v>302</v>
      </c>
      <c r="AT217" t="s">
        <v>1570</v>
      </c>
      <c r="AU217" t="s">
        <v>532</v>
      </c>
      <c r="AW217" t="s">
        <v>1571</v>
      </c>
      <c r="AX217" t="s">
        <v>123</v>
      </c>
      <c r="CR217" t="s">
        <v>123</v>
      </c>
      <c r="DB217" t="s">
        <v>123</v>
      </c>
      <c r="DL217" t="s">
        <v>123</v>
      </c>
      <c r="EO217" t="s">
        <v>123</v>
      </c>
      <c r="FO217" t="s">
        <v>123</v>
      </c>
      <c r="HG217">
        <f>SUBTOTAL(3,O217:HF217)</f>
        <v>24</v>
      </c>
    </row>
    <row r="218" spans="1:215" x14ac:dyDescent="0.45">
      <c r="A218" t="str">
        <f>IFERROR(VLOOKUP(BadanieDane[[#This Row],[Rozpoczęto wypełnianie]],Ended[],2,0),"BRAK")</f>
        <v>BRAK</v>
      </c>
      <c r="B218" t="s">
        <v>2281</v>
      </c>
      <c r="C218">
        <v>186</v>
      </c>
      <c r="D218" t="s">
        <v>1572</v>
      </c>
      <c r="E218" t="s">
        <v>118</v>
      </c>
      <c r="J218" t="s">
        <v>286</v>
      </c>
      <c r="K218" t="s">
        <v>1573</v>
      </c>
      <c r="L218" t="s">
        <v>1573</v>
      </c>
      <c r="M218">
        <v>0</v>
      </c>
      <c r="N218">
        <v>0</v>
      </c>
      <c r="O218" t="s">
        <v>122</v>
      </c>
      <c r="P218" t="s">
        <v>123</v>
      </c>
      <c r="AF218" t="s">
        <v>124</v>
      </c>
      <c r="HG218">
        <f>SUBTOTAL(3,O218:HF218)</f>
        <v>3</v>
      </c>
    </row>
    <row r="219" spans="1:215" x14ac:dyDescent="0.45">
      <c r="A219" t="str">
        <f>IFERROR(VLOOKUP(BadanieDane[[#This Row],[Rozpoczęto wypełnianie]],Ended[],2,0),"BRAK")</f>
        <v>BRAK</v>
      </c>
      <c r="B219" t="s">
        <v>2281</v>
      </c>
      <c r="C219">
        <v>190</v>
      </c>
      <c r="D219" t="s">
        <v>1616</v>
      </c>
      <c r="E219" t="s">
        <v>118</v>
      </c>
      <c r="J219" t="s">
        <v>286</v>
      </c>
      <c r="K219" t="s">
        <v>1617</v>
      </c>
      <c r="L219" t="s">
        <v>1617</v>
      </c>
      <c r="M219">
        <v>0</v>
      </c>
      <c r="N219">
        <v>0</v>
      </c>
      <c r="O219" t="s">
        <v>122</v>
      </c>
      <c r="P219" t="s">
        <v>123</v>
      </c>
      <c r="AF219" t="s">
        <v>124</v>
      </c>
      <c r="HG219">
        <f>SUBTOTAL(3,O219:HF219)</f>
        <v>3</v>
      </c>
    </row>
    <row r="220" spans="1:215" x14ac:dyDescent="0.45">
      <c r="A220" t="str">
        <f>IFERROR(VLOOKUP(BadanieDane[[#This Row],[Rozpoczęto wypełnianie]],Ended[],2,0),"BRAK")</f>
        <v>BRAK</v>
      </c>
      <c r="B220" t="s">
        <v>2281</v>
      </c>
      <c r="C220">
        <v>192</v>
      </c>
      <c r="D220" t="s">
        <v>1632</v>
      </c>
      <c r="E220" t="s">
        <v>118</v>
      </c>
      <c r="J220" t="s">
        <v>286</v>
      </c>
      <c r="K220" t="s">
        <v>1633</v>
      </c>
      <c r="L220" t="s">
        <v>1633</v>
      </c>
      <c r="M220">
        <v>0</v>
      </c>
      <c r="N220">
        <v>0</v>
      </c>
      <c r="O220" t="s">
        <v>122</v>
      </c>
      <c r="P220" t="s">
        <v>416</v>
      </c>
      <c r="HG220">
        <f>SUBTOTAL(3,O220:HF220)</f>
        <v>2</v>
      </c>
    </row>
    <row r="221" spans="1:215" x14ac:dyDescent="0.45">
      <c r="A221" t="str">
        <f>IFERROR(VLOOKUP(BadanieDane[[#This Row],[Rozpoczęto wypełnianie]],Ended[],2,0),"BRAK")</f>
        <v>BRAK</v>
      </c>
      <c r="B221" t="s">
        <v>2281</v>
      </c>
      <c r="C221">
        <v>194</v>
      </c>
      <c r="D221" t="s">
        <v>1646</v>
      </c>
      <c r="E221" t="s">
        <v>118</v>
      </c>
      <c r="F221" t="s">
        <v>1647</v>
      </c>
      <c r="J221" t="s">
        <v>286</v>
      </c>
      <c r="K221" t="s">
        <v>1648</v>
      </c>
      <c r="L221" t="s">
        <v>1648</v>
      </c>
      <c r="M221">
        <v>0</v>
      </c>
      <c r="N221">
        <v>0</v>
      </c>
      <c r="O221" t="s">
        <v>122</v>
      </c>
      <c r="P221" t="s">
        <v>123</v>
      </c>
      <c r="AF221" t="s">
        <v>124</v>
      </c>
      <c r="HG221">
        <f>SUBTOTAL(3,O221:HF221)</f>
        <v>3</v>
      </c>
    </row>
    <row r="222" spans="1:215" x14ac:dyDescent="0.45">
      <c r="A222" t="str">
        <f>IFERROR(VLOOKUP(BadanieDane[[#This Row],[Rozpoczęto wypełnianie]],Ended[],2,0),"BRAK")</f>
        <v>BRAK</v>
      </c>
      <c r="B222" t="s">
        <v>2281</v>
      </c>
      <c r="C222">
        <v>197</v>
      </c>
      <c r="D222" t="s">
        <v>1672</v>
      </c>
      <c r="E222" t="s">
        <v>118</v>
      </c>
      <c r="F222" t="s">
        <v>548</v>
      </c>
      <c r="J222" t="s">
        <v>286</v>
      </c>
      <c r="K222" t="s">
        <v>1673</v>
      </c>
      <c r="L222" t="s">
        <v>1673</v>
      </c>
      <c r="M222">
        <v>0</v>
      </c>
      <c r="N222">
        <v>0</v>
      </c>
      <c r="O222" t="s">
        <v>122</v>
      </c>
      <c r="HG222">
        <f>SUBTOTAL(3,O222:HF222)</f>
        <v>1</v>
      </c>
    </row>
    <row r="223" spans="1:215" x14ac:dyDescent="0.45">
      <c r="A223" t="str">
        <f>IFERROR(VLOOKUP(BadanieDane[[#This Row],[Rozpoczęto wypełnianie]],Ended[],2,0),"BRAK")</f>
        <v>BRAK</v>
      </c>
      <c r="B223" t="s">
        <v>2281</v>
      </c>
      <c r="C223">
        <v>199</v>
      </c>
      <c r="D223" t="s">
        <v>1682</v>
      </c>
      <c r="E223" t="s">
        <v>118</v>
      </c>
      <c r="J223" t="s">
        <v>286</v>
      </c>
      <c r="K223" t="s">
        <v>1683</v>
      </c>
      <c r="L223" t="s">
        <v>1683</v>
      </c>
      <c r="M223">
        <v>0</v>
      </c>
      <c r="N223">
        <v>0</v>
      </c>
      <c r="O223" t="s">
        <v>122</v>
      </c>
      <c r="P223" t="s">
        <v>123</v>
      </c>
      <c r="AF223" t="s">
        <v>124</v>
      </c>
      <c r="HG223">
        <f>SUBTOTAL(3,O223:HF223)</f>
        <v>3</v>
      </c>
    </row>
    <row r="224" spans="1:215" x14ac:dyDescent="0.45">
      <c r="A224" t="str">
        <f>IFERROR(VLOOKUP(BadanieDane[[#This Row],[Rozpoczęto wypełnianie]],Ended[],2,0),"BRAK")</f>
        <v>BRAK</v>
      </c>
      <c r="B224" t="s">
        <v>2281</v>
      </c>
      <c r="C224">
        <v>200</v>
      </c>
      <c r="D224" t="s">
        <v>1684</v>
      </c>
      <c r="E224" t="s">
        <v>118</v>
      </c>
      <c r="F224" t="s">
        <v>1647</v>
      </c>
      <c r="J224" t="s">
        <v>286</v>
      </c>
      <c r="K224" t="s">
        <v>1685</v>
      </c>
      <c r="L224" t="s">
        <v>1685</v>
      </c>
      <c r="M224">
        <v>0</v>
      </c>
      <c r="N224">
        <v>0</v>
      </c>
      <c r="O224" t="s">
        <v>122</v>
      </c>
      <c r="P224" t="s">
        <v>123</v>
      </c>
      <c r="AF224" t="s">
        <v>124</v>
      </c>
      <c r="AG224" t="s">
        <v>1686</v>
      </c>
      <c r="AH224">
        <v>2000</v>
      </c>
      <c r="AI224" t="s">
        <v>148</v>
      </c>
      <c r="AJ224" t="s">
        <v>1687</v>
      </c>
      <c r="AK224" t="s">
        <v>151</v>
      </c>
      <c r="AL224" t="s">
        <v>151</v>
      </c>
      <c r="AM224" t="s">
        <v>162</v>
      </c>
      <c r="AN224" t="s">
        <v>129</v>
      </c>
      <c r="AO224" t="s">
        <v>129</v>
      </c>
      <c r="AP224" t="s">
        <v>1688</v>
      </c>
      <c r="AQ224" t="s">
        <v>302</v>
      </c>
      <c r="AR224" t="s">
        <v>153</v>
      </c>
      <c r="AS224" t="s">
        <v>1689</v>
      </c>
      <c r="AT224" t="s">
        <v>1690</v>
      </c>
      <c r="AU224" t="s">
        <v>1691</v>
      </c>
      <c r="AV224" t="s">
        <v>157</v>
      </c>
      <c r="AX224" t="s">
        <v>123</v>
      </c>
      <c r="AY224" t="s">
        <v>132</v>
      </c>
      <c r="CR224" t="s">
        <v>387</v>
      </c>
      <c r="HG224">
        <f>SUBTOTAL(3,O224:HF224)</f>
        <v>22</v>
      </c>
    </row>
    <row r="225" spans="1:215" x14ac:dyDescent="0.45">
      <c r="A225" t="str">
        <f>IFERROR(VLOOKUP(BadanieDane[[#This Row],[Rozpoczęto wypełnianie]],Ended[],2,0),"BRAK")</f>
        <v>BRAK</v>
      </c>
      <c r="B225" t="s">
        <v>2281</v>
      </c>
      <c r="C225">
        <v>201</v>
      </c>
      <c r="D225" t="s">
        <v>1692</v>
      </c>
      <c r="E225" t="s">
        <v>118</v>
      </c>
      <c r="J225" t="s">
        <v>286</v>
      </c>
      <c r="K225" t="s">
        <v>1693</v>
      </c>
      <c r="L225" t="s">
        <v>1693</v>
      </c>
      <c r="M225">
        <v>0</v>
      </c>
      <c r="N225">
        <v>0</v>
      </c>
      <c r="O225" t="s">
        <v>122</v>
      </c>
      <c r="P225" t="s">
        <v>123</v>
      </c>
      <c r="AF225" t="s">
        <v>124</v>
      </c>
      <c r="HG225">
        <f>SUBTOTAL(3,O225:HF225)</f>
        <v>3</v>
      </c>
    </row>
    <row r="226" spans="1:215" x14ac:dyDescent="0.45">
      <c r="A226" t="str">
        <f>IFERROR(VLOOKUP(BadanieDane[[#This Row],[Rozpoczęto wypełnianie]],Ended[],2,0),"BRAK")</f>
        <v>BRAK</v>
      </c>
      <c r="B226" t="s">
        <v>2281</v>
      </c>
      <c r="C226">
        <v>202</v>
      </c>
      <c r="D226" t="s">
        <v>1694</v>
      </c>
      <c r="E226" t="s">
        <v>118</v>
      </c>
      <c r="J226" t="s">
        <v>286</v>
      </c>
      <c r="K226" t="s">
        <v>1695</v>
      </c>
      <c r="L226" t="s">
        <v>1695</v>
      </c>
      <c r="M226">
        <v>0</v>
      </c>
      <c r="N226">
        <v>0</v>
      </c>
      <c r="O226" t="s">
        <v>122</v>
      </c>
      <c r="P226" t="s">
        <v>123</v>
      </c>
      <c r="AF226" t="s">
        <v>124</v>
      </c>
      <c r="AG226" t="s">
        <v>1090</v>
      </c>
      <c r="AH226">
        <v>1990</v>
      </c>
      <c r="AI226" t="s">
        <v>126</v>
      </c>
      <c r="AJ226" t="s">
        <v>1696</v>
      </c>
      <c r="AK226" t="s">
        <v>150</v>
      </c>
      <c r="AL226" t="s">
        <v>162</v>
      </c>
      <c r="AM226" t="s">
        <v>169</v>
      </c>
      <c r="AN226" t="s">
        <v>169</v>
      </c>
      <c r="AO226" t="s">
        <v>169</v>
      </c>
      <c r="AP226" t="s">
        <v>237</v>
      </c>
      <c r="AQ226" t="s">
        <v>194</v>
      </c>
      <c r="AR226" t="s">
        <v>194</v>
      </c>
      <c r="AS226" t="s">
        <v>1697</v>
      </c>
      <c r="AT226" t="s">
        <v>1698</v>
      </c>
      <c r="AU226" t="s">
        <v>1699</v>
      </c>
      <c r="AV226" t="s">
        <v>172</v>
      </c>
      <c r="AW226" t="s">
        <v>1700</v>
      </c>
      <c r="AX226" t="s">
        <v>159</v>
      </c>
      <c r="AY226">
        <v>3</v>
      </c>
      <c r="HG226">
        <f>SUBTOTAL(3,O226:HF226)</f>
        <v>22</v>
      </c>
    </row>
    <row r="227" spans="1:215" x14ac:dyDescent="0.45">
      <c r="A227" t="str">
        <f>IFERROR(VLOOKUP(BadanieDane[[#This Row],[Rozpoczęto wypełnianie]],Ended[],2,0),"BRAK")</f>
        <v>BRAK</v>
      </c>
      <c r="B227" t="s">
        <v>2281</v>
      </c>
      <c r="C227">
        <v>203</v>
      </c>
      <c r="D227" t="s">
        <v>1701</v>
      </c>
      <c r="E227" t="s">
        <v>118</v>
      </c>
      <c r="J227" t="s">
        <v>286</v>
      </c>
      <c r="K227" t="s">
        <v>1702</v>
      </c>
      <c r="L227" t="s">
        <v>1702</v>
      </c>
      <c r="M227">
        <v>0</v>
      </c>
      <c r="N227">
        <v>0</v>
      </c>
      <c r="O227" t="s">
        <v>122</v>
      </c>
      <c r="P227" t="s">
        <v>123</v>
      </c>
      <c r="AF227" t="s">
        <v>124</v>
      </c>
      <c r="AG227" t="s">
        <v>1703</v>
      </c>
      <c r="AH227">
        <v>2011</v>
      </c>
      <c r="AI227" t="s">
        <v>148</v>
      </c>
      <c r="AJ227" t="s">
        <v>554</v>
      </c>
      <c r="AK227" t="s">
        <v>169</v>
      </c>
      <c r="AL227" t="s">
        <v>150</v>
      </c>
      <c r="AM227" t="s">
        <v>169</v>
      </c>
      <c r="AN227" t="s">
        <v>169</v>
      </c>
      <c r="AO227" t="s">
        <v>169</v>
      </c>
      <c r="AP227">
        <v>2</v>
      </c>
      <c r="AQ227" t="s">
        <v>131</v>
      </c>
      <c r="AR227" t="s">
        <v>153</v>
      </c>
      <c r="AS227" t="s">
        <v>1704</v>
      </c>
      <c r="AT227" t="s">
        <v>1705</v>
      </c>
      <c r="AU227" t="s">
        <v>1706</v>
      </c>
      <c r="AV227" t="s">
        <v>157</v>
      </c>
      <c r="AX227" t="s">
        <v>123</v>
      </c>
      <c r="CR227" t="s">
        <v>387</v>
      </c>
      <c r="HG227">
        <f>SUBTOTAL(3,O227:HF227)</f>
        <v>21</v>
      </c>
    </row>
    <row r="228" spans="1:215" x14ac:dyDescent="0.45">
      <c r="A228" t="str">
        <f>IFERROR(VLOOKUP(BadanieDane[[#This Row],[Rozpoczęto wypełnianie]],Ended[],2,0),"BRAK")</f>
        <v>BRAK</v>
      </c>
      <c r="B228" t="s">
        <v>2281</v>
      </c>
      <c r="C228">
        <v>204</v>
      </c>
      <c r="D228" t="s">
        <v>1707</v>
      </c>
      <c r="E228" t="s">
        <v>118</v>
      </c>
      <c r="J228" t="s">
        <v>286</v>
      </c>
      <c r="K228" t="s">
        <v>1708</v>
      </c>
      <c r="L228" t="s">
        <v>1708</v>
      </c>
      <c r="M228">
        <v>0</v>
      </c>
      <c r="N228">
        <v>0</v>
      </c>
      <c r="O228" t="s">
        <v>122</v>
      </c>
      <c r="P228" t="s">
        <v>123</v>
      </c>
      <c r="AF228" t="s">
        <v>123</v>
      </c>
      <c r="AX228" t="s">
        <v>159</v>
      </c>
      <c r="AY228">
        <v>2</v>
      </c>
      <c r="HG228">
        <f>SUBTOTAL(3,O228:HF228)</f>
        <v>5</v>
      </c>
    </row>
    <row r="229" spans="1:215" hidden="1" x14ac:dyDescent="0.45">
      <c r="A229" t="str">
        <f>IFERROR(VLOOKUP(BadanieDane[[#This Row],[Rozpoczęto wypełnianie]],Ended[],2,0),"BRAK")</f>
        <v>BRAK</v>
      </c>
      <c r="B229" t="s">
        <v>2281</v>
      </c>
      <c r="C229">
        <v>206</v>
      </c>
      <c r="D229" t="s">
        <v>1722</v>
      </c>
      <c r="E229" t="s">
        <v>118</v>
      </c>
      <c r="F229" t="s">
        <v>1647</v>
      </c>
      <c r="J229" t="s">
        <v>286</v>
      </c>
      <c r="K229" t="s">
        <v>1723</v>
      </c>
      <c r="L229" t="s">
        <v>1723</v>
      </c>
      <c r="M229">
        <v>0</v>
      </c>
      <c r="N229">
        <v>0</v>
      </c>
      <c r="O229" t="s">
        <v>122</v>
      </c>
      <c r="P229" t="s">
        <v>123</v>
      </c>
      <c r="AF229" t="s">
        <v>124</v>
      </c>
      <c r="AG229" t="s">
        <v>1724</v>
      </c>
      <c r="AH229">
        <v>2005</v>
      </c>
      <c r="AI229" t="s">
        <v>148</v>
      </c>
      <c r="AJ229" t="s">
        <v>1725</v>
      </c>
      <c r="AK229" t="s">
        <v>150</v>
      </c>
      <c r="AL229" t="s">
        <v>162</v>
      </c>
      <c r="AM229" t="s">
        <v>162</v>
      </c>
      <c r="AN229" t="s">
        <v>162</v>
      </c>
      <c r="AO229" t="s">
        <v>162</v>
      </c>
      <c r="AP229">
        <v>2</v>
      </c>
      <c r="AQ229" t="s">
        <v>131</v>
      </c>
      <c r="AR229" t="s">
        <v>302</v>
      </c>
      <c r="AS229" t="s">
        <v>1726</v>
      </c>
      <c r="AT229" t="s">
        <v>1727</v>
      </c>
      <c r="AU229" t="s">
        <v>1728</v>
      </c>
      <c r="AV229" t="s">
        <v>157</v>
      </c>
      <c r="AX229" t="s">
        <v>123</v>
      </c>
      <c r="CR229" t="s">
        <v>123</v>
      </c>
      <c r="DB229" t="s">
        <v>123</v>
      </c>
      <c r="DL229" t="s">
        <v>123</v>
      </c>
      <c r="EO229" t="s">
        <v>123</v>
      </c>
      <c r="FO229" t="s">
        <v>123</v>
      </c>
      <c r="GZ229" t="s">
        <v>140</v>
      </c>
      <c r="HA229">
        <v>1981</v>
      </c>
      <c r="HB229" t="s">
        <v>483</v>
      </c>
      <c r="HD229" t="s">
        <v>142</v>
      </c>
      <c r="HE229" t="s">
        <v>180</v>
      </c>
      <c r="HG229">
        <f>SUBTOTAL(3,O229:HF229)</f>
        <v>0</v>
      </c>
    </row>
    <row r="230" spans="1:215" x14ac:dyDescent="0.45">
      <c r="A230" t="str">
        <f>IFERROR(VLOOKUP(BadanieDane[[#This Row],[Rozpoczęto wypełnianie]],Ended[],2,0),"BRAK")</f>
        <v>BRAK</v>
      </c>
      <c r="B230" t="s">
        <v>2281</v>
      </c>
      <c r="C230">
        <v>207</v>
      </c>
      <c r="D230" t="s">
        <v>1729</v>
      </c>
      <c r="E230" t="s">
        <v>118</v>
      </c>
      <c r="J230" t="s">
        <v>286</v>
      </c>
      <c r="K230" t="s">
        <v>1730</v>
      </c>
      <c r="L230" t="s">
        <v>1730</v>
      </c>
      <c r="M230">
        <v>0</v>
      </c>
      <c r="N230">
        <v>0</v>
      </c>
      <c r="O230" t="s">
        <v>122</v>
      </c>
      <c r="P230" t="s">
        <v>123</v>
      </c>
      <c r="AF230" t="s">
        <v>124</v>
      </c>
      <c r="HG230">
        <f>SUBTOTAL(3,O230:HF230)</f>
        <v>3</v>
      </c>
    </row>
    <row r="231" spans="1:215" x14ac:dyDescent="0.45">
      <c r="A231" t="str">
        <f>IFERROR(VLOOKUP(BadanieDane[[#This Row],[Rozpoczęto wypełnianie]],Ended[],2,0),"BRAK")</f>
        <v>BRAK</v>
      </c>
      <c r="B231" t="s">
        <v>2281</v>
      </c>
      <c r="C231">
        <v>208</v>
      </c>
      <c r="D231" t="s">
        <v>1731</v>
      </c>
      <c r="E231" t="s">
        <v>118</v>
      </c>
      <c r="J231" t="s">
        <v>286</v>
      </c>
      <c r="K231" t="s">
        <v>1732</v>
      </c>
      <c r="L231" t="s">
        <v>1732</v>
      </c>
      <c r="M231">
        <v>0</v>
      </c>
      <c r="N231">
        <v>0</v>
      </c>
      <c r="O231" t="s">
        <v>122</v>
      </c>
      <c r="P231" t="s">
        <v>123</v>
      </c>
      <c r="AF231" t="s">
        <v>124</v>
      </c>
      <c r="HG231">
        <f>SUBTOTAL(3,O231:HF231)</f>
        <v>3</v>
      </c>
    </row>
    <row r="232" spans="1:215" x14ac:dyDescent="0.45">
      <c r="A232" t="str">
        <f>IFERROR(VLOOKUP(BadanieDane[[#This Row],[Rozpoczęto wypełnianie]],Ended[],2,0),"BRAK")</f>
        <v>BRAK</v>
      </c>
      <c r="B232" t="s">
        <v>2281</v>
      </c>
      <c r="C232">
        <v>209</v>
      </c>
      <c r="D232" t="s">
        <v>1733</v>
      </c>
      <c r="E232" t="s">
        <v>118</v>
      </c>
      <c r="J232" t="s">
        <v>286</v>
      </c>
      <c r="K232" t="s">
        <v>1734</v>
      </c>
      <c r="L232" t="s">
        <v>1734</v>
      </c>
      <c r="M232">
        <v>0</v>
      </c>
      <c r="N232">
        <v>0</v>
      </c>
      <c r="O232" t="s">
        <v>122</v>
      </c>
      <c r="P232" t="s">
        <v>123</v>
      </c>
      <c r="AF232" t="s">
        <v>124</v>
      </c>
      <c r="HG232">
        <f>SUBTOTAL(3,O232:HF232)</f>
        <v>3</v>
      </c>
    </row>
    <row r="233" spans="1:215" x14ac:dyDescent="0.45">
      <c r="A233" t="str">
        <f>IFERROR(VLOOKUP(BadanieDane[[#This Row],[Rozpoczęto wypełnianie]],Ended[],2,0),"BRAK")</f>
        <v>BRAK</v>
      </c>
      <c r="B233" t="s">
        <v>2281</v>
      </c>
      <c r="C233">
        <v>210</v>
      </c>
      <c r="D233" t="s">
        <v>1735</v>
      </c>
      <c r="E233" t="s">
        <v>118</v>
      </c>
      <c r="F233" t="s">
        <v>1736</v>
      </c>
      <c r="J233" t="s">
        <v>286</v>
      </c>
      <c r="K233" t="s">
        <v>1737</v>
      </c>
      <c r="L233" t="s">
        <v>1737</v>
      </c>
      <c r="M233">
        <v>0</v>
      </c>
      <c r="N233">
        <v>0</v>
      </c>
      <c r="O233" t="s">
        <v>122</v>
      </c>
      <c r="P233" t="s">
        <v>123</v>
      </c>
      <c r="AF233" t="s">
        <v>124</v>
      </c>
      <c r="HG233">
        <f>SUBTOTAL(3,O233:HF233)</f>
        <v>3</v>
      </c>
    </row>
    <row r="234" spans="1:215" x14ac:dyDescent="0.45">
      <c r="A234" t="str">
        <f>IFERROR(VLOOKUP(BadanieDane[[#This Row],[Rozpoczęto wypełnianie]],Ended[],2,0),"BRAK")</f>
        <v>BRAK</v>
      </c>
      <c r="B234" t="s">
        <v>2281</v>
      </c>
      <c r="C234">
        <v>213</v>
      </c>
      <c r="D234" t="s">
        <v>1760</v>
      </c>
      <c r="E234" t="s">
        <v>118</v>
      </c>
      <c r="J234" t="s">
        <v>286</v>
      </c>
      <c r="K234" t="s">
        <v>1761</v>
      </c>
      <c r="L234" t="s">
        <v>1761</v>
      </c>
      <c r="M234">
        <v>0</v>
      </c>
      <c r="N234">
        <v>0</v>
      </c>
      <c r="O234" t="s">
        <v>122</v>
      </c>
      <c r="P234" t="s">
        <v>123</v>
      </c>
      <c r="AF234" t="s">
        <v>124</v>
      </c>
      <c r="HG234">
        <f>SUBTOTAL(3,O234:HF234)</f>
        <v>3</v>
      </c>
    </row>
    <row r="235" spans="1:215" x14ac:dyDescent="0.45">
      <c r="A235" t="str">
        <f>IFERROR(VLOOKUP(BadanieDane[[#This Row],[Rozpoczęto wypełnianie]],Ended[],2,0),"BRAK")</f>
        <v>BRAK</v>
      </c>
      <c r="B235" t="s">
        <v>2281</v>
      </c>
      <c r="C235">
        <v>216</v>
      </c>
      <c r="D235" t="s">
        <v>1778</v>
      </c>
      <c r="E235" t="s">
        <v>118</v>
      </c>
      <c r="F235" t="s">
        <v>260</v>
      </c>
      <c r="J235" t="s">
        <v>286</v>
      </c>
      <c r="K235" t="s">
        <v>1779</v>
      </c>
      <c r="L235" t="s">
        <v>1779</v>
      </c>
      <c r="M235">
        <v>0</v>
      </c>
      <c r="N235">
        <v>0</v>
      </c>
      <c r="O235" t="s">
        <v>122</v>
      </c>
      <c r="P235" t="s">
        <v>416</v>
      </c>
      <c r="HG235">
        <f>SUBTOTAL(3,O235:HF235)</f>
        <v>2</v>
      </c>
    </row>
    <row r="236" spans="1:215" x14ac:dyDescent="0.45">
      <c r="A236" t="str">
        <f>IFERROR(VLOOKUP(BadanieDane[[#This Row],[Rozpoczęto wypełnianie]],Ended[],2,0),"BRAK")</f>
        <v>BRAK</v>
      </c>
      <c r="B236" t="s">
        <v>2281</v>
      </c>
      <c r="C236">
        <v>219</v>
      </c>
      <c r="D236" t="s">
        <v>1802</v>
      </c>
      <c r="E236" t="s">
        <v>118</v>
      </c>
      <c r="F236" t="s">
        <v>359</v>
      </c>
      <c r="J236" t="s">
        <v>286</v>
      </c>
      <c r="K236" t="s">
        <v>1803</v>
      </c>
      <c r="L236" t="s">
        <v>1803</v>
      </c>
      <c r="M236">
        <v>0</v>
      </c>
      <c r="N236">
        <v>0</v>
      </c>
      <c r="O236" t="s">
        <v>122</v>
      </c>
      <c r="P236" t="s">
        <v>123</v>
      </c>
      <c r="AF236" t="s">
        <v>124</v>
      </c>
      <c r="AG236" t="s">
        <v>191</v>
      </c>
      <c r="AH236">
        <v>2016</v>
      </c>
      <c r="AI236" t="s">
        <v>126</v>
      </c>
      <c r="AJ236" t="s">
        <v>1795</v>
      </c>
      <c r="AK236" t="s">
        <v>236</v>
      </c>
      <c r="AL236" t="s">
        <v>236</v>
      </c>
      <c r="AM236" t="s">
        <v>151</v>
      </c>
      <c r="AN236" t="s">
        <v>129</v>
      </c>
      <c r="AO236" t="s">
        <v>132</v>
      </c>
      <c r="AP236" t="s">
        <v>1804</v>
      </c>
      <c r="AQ236" t="s">
        <v>131</v>
      </c>
      <c r="AR236" t="s">
        <v>132</v>
      </c>
      <c r="AS236" t="s">
        <v>1805</v>
      </c>
      <c r="AT236" t="s">
        <v>1806</v>
      </c>
      <c r="AU236" t="s">
        <v>1807</v>
      </c>
      <c r="AV236" t="s">
        <v>157</v>
      </c>
      <c r="AX236" t="s">
        <v>159</v>
      </c>
      <c r="AY236">
        <v>1</v>
      </c>
      <c r="HG236">
        <f>SUBTOTAL(3,O236:HF236)</f>
        <v>21</v>
      </c>
    </row>
    <row r="237" spans="1:215" x14ac:dyDescent="0.45">
      <c r="A237" t="str">
        <f>IFERROR(VLOOKUP(BadanieDane[[#This Row],[Rozpoczęto wypełnianie]],Ended[],2,0),"BRAK")</f>
        <v>BRAK</v>
      </c>
      <c r="B237" t="s">
        <v>2281</v>
      </c>
      <c r="C237">
        <v>221</v>
      </c>
      <c r="D237" t="s">
        <v>1352</v>
      </c>
      <c r="E237" t="s">
        <v>118</v>
      </c>
      <c r="J237" t="s">
        <v>286</v>
      </c>
      <c r="K237" t="s">
        <v>1820</v>
      </c>
      <c r="L237" t="s">
        <v>1820</v>
      </c>
      <c r="M237">
        <v>0</v>
      </c>
      <c r="N237">
        <v>0</v>
      </c>
      <c r="O237" t="s">
        <v>122</v>
      </c>
      <c r="P237" t="s">
        <v>416</v>
      </c>
      <c r="Q237" t="s">
        <v>223</v>
      </c>
      <c r="R237" t="s">
        <v>148</v>
      </c>
      <c r="S237" t="s">
        <v>1495</v>
      </c>
      <c r="T237" t="s">
        <v>128</v>
      </c>
      <c r="U237" t="s">
        <v>236</v>
      </c>
      <c r="V237" t="s">
        <v>129</v>
      </c>
      <c r="W237" t="s">
        <v>1821</v>
      </c>
      <c r="X237" t="s">
        <v>943</v>
      </c>
      <c r="Y237" t="s">
        <v>194</v>
      </c>
      <c r="Z237" t="s">
        <v>1822</v>
      </c>
      <c r="AA237" t="s">
        <v>1823</v>
      </c>
      <c r="AB237" t="s">
        <v>1824</v>
      </c>
      <c r="AC237" t="s">
        <v>892</v>
      </c>
      <c r="AE237">
        <v>5</v>
      </c>
      <c r="AF237" t="s">
        <v>123</v>
      </c>
      <c r="AX237" t="s">
        <v>123</v>
      </c>
      <c r="AY237" t="s">
        <v>132</v>
      </c>
      <c r="CR237" t="s">
        <v>123</v>
      </c>
      <c r="DB237" t="s">
        <v>123</v>
      </c>
      <c r="DL237" t="s">
        <v>123</v>
      </c>
      <c r="EO237" t="s">
        <v>123</v>
      </c>
      <c r="FO237" t="s">
        <v>123</v>
      </c>
      <c r="HG237">
        <f>SUBTOTAL(3,O237:HF237)</f>
        <v>24</v>
      </c>
    </row>
    <row r="238" spans="1:215" x14ac:dyDescent="0.45">
      <c r="A238" t="str">
        <f>IFERROR(VLOOKUP(BadanieDane[[#This Row],[Rozpoczęto wypełnianie]],Ended[],2,0),"BRAK")</f>
        <v>BRAK</v>
      </c>
      <c r="B238" t="s">
        <v>2281</v>
      </c>
      <c r="C238">
        <v>222</v>
      </c>
      <c r="D238" t="s">
        <v>1825</v>
      </c>
      <c r="E238" t="s">
        <v>118</v>
      </c>
      <c r="J238" t="s">
        <v>286</v>
      </c>
      <c r="K238" t="s">
        <v>1826</v>
      </c>
      <c r="L238" t="s">
        <v>1826</v>
      </c>
      <c r="M238">
        <v>0</v>
      </c>
      <c r="N238">
        <v>0</v>
      </c>
      <c r="O238" t="s">
        <v>122</v>
      </c>
      <c r="P238" t="s">
        <v>123</v>
      </c>
      <c r="AF238" t="s">
        <v>124</v>
      </c>
      <c r="HG238">
        <f>SUBTOTAL(3,O238:HF238)</f>
        <v>3</v>
      </c>
    </row>
    <row r="239" spans="1:215" x14ac:dyDescent="0.45">
      <c r="A239" t="str">
        <f>IFERROR(VLOOKUP(BadanieDane[[#This Row],[Rozpoczęto wypełnianie]],Ended[],2,0),"BRAK")</f>
        <v>BRAK</v>
      </c>
      <c r="B239" t="s">
        <v>2281</v>
      </c>
      <c r="C239">
        <v>224</v>
      </c>
      <c r="D239" t="s">
        <v>1841</v>
      </c>
      <c r="E239" t="s">
        <v>118</v>
      </c>
      <c r="F239" t="s">
        <v>359</v>
      </c>
      <c r="J239" t="s">
        <v>286</v>
      </c>
      <c r="K239" t="s">
        <v>1842</v>
      </c>
      <c r="L239" t="s">
        <v>1842</v>
      </c>
      <c r="M239">
        <v>0</v>
      </c>
      <c r="N239">
        <v>0</v>
      </c>
      <c r="O239" t="s">
        <v>122</v>
      </c>
      <c r="P239" t="s">
        <v>123</v>
      </c>
      <c r="AF239" t="s">
        <v>124</v>
      </c>
      <c r="HG239">
        <f>SUBTOTAL(3,O239:HF239)</f>
        <v>3</v>
      </c>
    </row>
    <row r="240" spans="1:215" x14ac:dyDescent="0.45">
      <c r="A240" t="str">
        <f>IFERROR(VLOOKUP(BadanieDane[[#This Row],[Rozpoczęto wypełnianie]],Ended[],2,0),"BRAK")</f>
        <v>BRAK</v>
      </c>
      <c r="B240" t="s">
        <v>2281</v>
      </c>
      <c r="C240">
        <v>225</v>
      </c>
      <c r="D240" t="s">
        <v>1131</v>
      </c>
      <c r="E240" t="s">
        <v>118</v>
      </c>
      <c r="J240" t="s">
        <v>286</v>
      </c>
      <c r="K240" t="s">
        <v>1843</v>
      </c>
      <c r="L240" t="s">
        <v>1843</v>
      </c>
      <c r="M240">
        <v>0</v>
      </c>
      <c r="N240">
        <v>0</v>
      </c>
      <c r="O240" t="s">
        <v>122</v>
      </c>
      <c r="P240" t="s">
        <v>123</v>
      </c>
      <c r="AF240" t="s">
        <v>124</v>
      </c>
      <c r="HG240">
        <f>SUBTOTAL(3,O240:HF240)</f>
        <v>3</v>
      </c>
    </row>
    <row r="241" spans="1:215" x14ac:dyDescent="0.45">
      <c r="A241" t="str">
        <f>IFERROR(VLOOKUP(BadanieDane[[#This Row],[Rozpoczęto wypełnianie]],Ended[],2,0),"BRAK")</f>
        <v>BRAK</v>
      </c>
      <c r="B241" t="s">
        <v>2281</v>
      </c>
      <c r="C241">
        <v>226</v>
      </c>
      <c r="D241" t="s">
        <v>1331</v>
      </c>
      <c r="E241" t="s">
        <v>118</v>
      </c>
      <c r="J241" t="s">
        <v>286</v>
      </c>
      <c r="K241" t="s">
        <v>1844</v>
      </c>
      <c r="L241" t="s">
        <v>1844</v>
      </c>
      <c r="M241">
        <v>0</v>
      </c>
      <c r="N241">
        <v>0</v>
      </c>
      <c r="O241" t="s">
        <v>122</v>
      </c>
      <c r="P241" t="s">
        <v>416</v>
      </c>
      <c r="HG241">
        <f>SUBTOTAL(3,O241:HF241)</f>
        <v>2</v>
      </c>
    </row>
    <row r="242" spans="1:215" x14ac:dyDescent="0.45">
      <c r="A242" t="str">
        <f>IFERROR(VLOOKUP(BadanieDane[[#This Row],[Rozpoczęto wypełnianie]],Ended[],2,0),"BRAK")</f>
        <v>BRAK</v>
      </c>
      <c r="B242" t="s">
        <v>2281</v>
      </c>
      <c r="C242">
        <v>228</v>
      </c>
      <c r="D242" t="s">
        <v>1857</v>
      </c>
      <c r="E242" t="s">
        <v>118</v>
      </c>
      <c r="F242" t="s">
        <v>1781</v>
      </c>
      <c r="J242" t="s">
        <v>286</v>
      </c>
      <c r="K242" t="s">
        <v>1858</v>
      </c>
      <c r="L242" t="s">
        <v>1858</v>
      </c>
      <c r="M242">
        <v>0</v>
      </c>
      <c r="N242">
        <v>0</v>
      </c>
      <c r="O242" t="s">
        <v>122</v>
      </c>
      <c r="P242" t="s">
        <v>123</v>
      </c>
      <c r="AF242" t="s">
        <v>124</v>
      </c>
      <c r="HG242">
        <f>SUBTOTAL(3,O242:HF242)</f>
        <v>3</v>
      </c>
    </row>
    <row r="243" spans="1:215" x14ac:dyDescent="0.45">
      <c r="A243" t="str">
        <f>IFERROR(VLOOKUP(BadanieDane[[#This Row],[Rozpoczęto wypełnianie]],Ended[],2,0),"BRAK")</f>
        <v>BRAK</v>
      </c>
      <c r="B243" t="s">
        <v>2281</v>
      </c>
      <c r="C243">
        <v>229</v>
      </c>
      <c r="D243" t="s">
        <v>1859</v>
      </c>
      <c r="E243" t="s">
        <v>118</v>
      </c>
      <c r="F243" t="s">
        <v>1860</v>
      </c>
      <c r="J243" t="s">
        <v>286</v>
      </c>
      <c r="K243" t="s">
        <v>1861</v>
      </c>
      <c r="L243" t="s">
        <v>1861</v>
      </c>
      <c r="M243">
        <v>0</v>
      </c>
      <c r="N243">
        <v>0</v>
      </c>
      <c r="O243" t="s">
        <v>122</v>
      </c>
      <c r="P243" t="s">
        <v>123</v>
      </c>
      <c r="AF243" t="s">
        <v>124</v>
      </c>
      <c r="HG243">
        <f>SUBTOTAL(3,O243:HF243)</f>
        <v>3</v>
      </c>
    </row>
    <row r="244" spans="1:215" x14ac:dyDescent="0.45">
      <c r="A244" t="str">
        <f>IFERROR(VLOOKUP(BadanieDane[[#This Row],[Rozpoczęto wypełnianie]],Ended[],2,0),"BRAK")</f>
        <v>BRAK</v>
      </c>
      <c r="B244" t="s">
        <v>2281</v>
      </c>
      <c r="C244">
        <v>230</v>
      </c>
      <c r="D244" t="s">
        <v>1862</v>
      </c>
      <c r="E244" t="s">
        <v>118</v>
      </c>
      <c r="F244" t="s">
        <v>400</v>
      </c>
      <c r="J244" t="s">
        <v>286</v>
      </c>
      <c r="K244" t="s">
        <v>1863</v>
      </c>
      <c r="L244" t="s">
        <v>1863</v>
      </c>
      <c r="M244">
        <v>0</v>
      </c>
      <c r="N244">
        <v>0</v>
      </c>
      <c r="O244" t="s">
        <v>122</v>
      </c>
      <c r="P244" t="s">
        <v>123</v>
      </c>
      <c r="AF244" t="s">
        <v>124</v>
      </c>
      <c r="HG244">
        <f>SUBTOTAL(3,O244:HF244)</f>
        <v>3</v>
      </c>
    </row>
    <row r="245" spans="1:215" x14ac:dyDescent="0.45">
      <c r="A245" t="str">
        <f>IFERROR(VLOOKUP(BadanieDane[[#This Row],[Rozpoczęto wypełnianie]],Ended[],2,0),"BRAK")</f>
        <v>BRAK</v>
      </c>
      <c r="B245" t="s">
        <v>2281</v>
      </c>
      <c r="C245">
        <v>232</v>
      </c>
      <c r="D245" t="s">
        <v>1874</v>
      </c>
      <c r="E245" t="s">
        <v>118</v>
      </c>
      <c r="J245" t="s">
        <v>286</v>
      </c>
      <c r="K245" t="s">
        <v>1875</v>
      </c>
      <c r="L245" t="s">
        <v>1875</v>
      </c>
      <c r="M245">
        <v>0</v>
      </c>
      <c r="N245">
        <v>0</v>
      </c>
      <c r="O245" t="s">
        <v>122</v>
      </c>
      <c r="P245" t="s">
        <v>416</v>
      </c>
      <c r="Q245" t="s">
        <v>223</v>
      </c>
      <c r="R245" t="s">
        <v>148</v>
      </c>
      <c r="S245" t="s">
        <v>1876</v>
      </c>
      <c r="T245" t="s">
        <v>129</v>
      </c>
      <c r="U245" t="s">
        <v>236</v>
      </c>
      <c r="V245" t="s">
        <v>151</v>
      </c>
      <c r="W245" t="s">
        <v>1877</v>
      </c>
      <c r="X245" t="s">
        <v>302</v>
      </c>
      <c r="Y245" t="s">
        <v>153</v>
      </c>
      <c r="AA245" t="s">
        <v>1878</v>
      </c>
      <c r="AB245" t="s">
        <v>1879</v>
      </c>
      <c r="AC245" t="s">
        <v>157</v>
      </c>
      <c r="AE245">
        <v>3</v>
      </c>
      <c r="AF245" t="s">
        <v>123</v>
      </c>
      <c r="AX245" t="s">
        <v>123</v>
      </c>
      <c r="CR245" t="s">
        <v>123</v>
      </c>
      <c r="DB245" t="s">
        <v>123</v>
      </c>
      <c r="DL245" t="s">
        <v>123</v>
      </c>
      <c r="EO245" t="s">
        <v>123</v>
      </c>
      <c r="FO245" t="s">
        <v>123</v>
      </c>
      <c r="HG245">
        <f>SUBTOTAL(3,O245:HF245)</f>
        <v>22</v>
      </c>
    </row>
    <row r="246" spans="1:215" x14ac:dyDescent="0.45">
      <c r="A246" t="str">
        <f>IFERROR(VLOOKUP(BadanieDane[[#This Row],[Rozpoczęto wypełnianie]],Ended[],2,0),"BRAK")</f>
        <v>BRAK</v>
      </c>
      <c r="B246" t="s">
        <v>2281</v>
      </c>
      <c r="C246">
        <v>237</v>
      </c>
      <c r="D246" t="s">
        <v>1925</v>
      </c>
      <c r="E246" t="s">
        <v>118</v>
      </c>
      <c r="J246" t="s">
        <v>286</v>
      </c>
      <c r="K246" t="s">
        <v>1926</v>
      </c>
      <c r="L246" t="s">
        <v>1926</v>
      </c>
      <c r="M246">
        <v>0</v>
      </c>
      <c r="N246">
        <v>0</v>
      </c>
      <c r="O246" t="s">
        <v>122</v>
      </c>
      <c r="P246" t="s">
        <v>123</v>
      </c>
      <c r="AF246" t="s">
        <v>124</v>
      </c>
      <c r="HG246">
        <f>SUBTOTAL(3,O246:HF246)</f>
        <v>3</v>
      </c>
    </row>
    <row r="247" spans="1:215" x14ac:dyDescent="0.45">
      <c r="A247" t="str">
        <f>IFERROR(VLOOKUP(BadanieDane[[#This Row],[Rozpoczęto wypełnianie]],Ended[],2,0),"BRAK")</f>
        <v>BRAK</v>
      </c>
      <c r="B247" t="s">
        <v>2281</v>
      </c>
      <c r="C247">
        <v>239</v>
      </c>
      <c r="D247" t="s">
        <v>1941</v>
      </c>
      <c r="E247" t="s">
        <v>118</v>
      </c>
      <c r="J247" t="s">
        <v>286</v>
      </c>
      <c r="K247" t="s">
        <v>1942</v>
      </c>
      <c r="L247" t="s">
        <v>1942</v>
      </c>
      <c r="M247">
        <v>0</v>
      </c>
      <c r="N247">
        <v>0</v>
      </c>
      <c r="O247" t="s">
        <v>122</v>
      </c>
      <c r="P247" t="s">
        <v>123</v>
      </c>
      <c r="AF247" t="s">
        <v>124</v>
      </c>
      <c r="HG247">
        <f>SUBTOTAL(3,O247:HF247)</f>
        <v>3</v>
      </c>
    </row>
    <row r="248" spans="1:215" x14ac:dyDescent="0.45">
      <c r="A248" t="str">
        <f>IFERROR(VLOOKUP(BadanieDane[[#This Row],[Rozpoczęto wypełnianie]],Ended[],2,0),"BRAK")</f>
        <v>BRAK</v>
      </c>
      <c r="B248" t="s">
        <v>2281</v>
      </c>
      <c r="C248">
        <v>240</v>
      </c>
      <c r="D248" t="s">
        <v>1943</v>
      </c>
      <c r="E248" t="s">
        <v>118</v>
      </c>
      <c r="J248" t="s">
        <v>286</v>
      </c>
      <c r="K248" t="s">
        <v>1944</v>
      </c>
      <c r="L248" t="s">
        <v>1944</v>
      </c>
      <c r="M248">
        <v>0</v>
      </c>
      <c r="N248">
        <v>0</v>
      </c>
      <c r="O248" t="s">
        <v>122</v>
      </c>
      <c r="P248" t="s">
        <v>123</v>
      </c>
      <c r="AF248" t="s">
        <v>124</v>
      </c>
      <c r="AG248" t="s">
        <v>191</v>
      </c>
      <c r="AH248">
        <v>1967</v>
      </c>
      <c r="AI248" t="s">
        <v>126</v>
      </c>
      <c r="AJ248" t="s">
        <v>1945</v>
      </c>
      <c r="AK248" t="s">
        <v>150</v>
      </c>
      <c r="AL248" t="s">
        <v>150</v>
      </c>
      <c r="AM248" t="s">
        <v>132</v>
      </c>
      <c r="AN248" t="s">
        <v>150</v>
      </c>
      <c r="AO248" t="s">
        <v>150</v>
      </c>
      <c r="AP248">
        <v>1</v>
      </c>
      <c r="AQ248" t="s">
        <v>302</v>
      </c>
      <c r="AR248" t="s">
        <v>153</v>
      </c>
      <c r="AS248" t="s">
        <v>1946</v>
      </c>
      <c r="AT248" t="s">
        <v>1947</v>
      </c>
      <c r="AU248" t="s">
        <v>1948</v>
      </c>
      <c r="AV248" t="s">
        <v>157</v>
      </c>
      <c r="AX248" t="s">
        <v>159</v>
      </c>
      <c r="AY248">
        <v>3</v>
      </c>
      <c r="HG248">
        <f>SUBTOTAL(3,O248:HF248)</f>
        <v>21</v>
      </c>
    </row>
    <row r="249" spans="1:215" x14ac:dyDescent="0.45">
      <c r="A249" t="str">
        <f>IFERROR(VLOOKUP(BadanieDane[[#This Row],[Rozpoczęto wypełnianie]],Ended[],2,0),"BRAK")</f>
        <v>BRAK</v>
      </c>
      <c r="B249" t="s">
        <v>2281</v>
      </c>
      <c r="C249">
        <v>241</v>
      </c>
      <c r="D249" t="s">
        <v>1142</v>
      </c>
      <c r="E249" t="s">
        <v>118</v>
      </c>
      <c r="J249" t="s">
        <v>286</v>
      </c>
      <c r="K249" t="s">
        <v>1949</v>
      </c>
      <c r="L249" t="s">
        <v>1949</v>
      </c>
      <c r="M249">
        <v>0</v>
      </c>
      <c r="N249">
        <v>0</v>
      </c>
      <c r="O249" t="s">
        <v>122</v>
      </c>
      <c r="P249" t="s">
        <v>123</v>
      </c>
      <c r="AF249" t="s">
        <v>124</v>
      </c>
      <c r="HG249">
        <f>SUBTOTAL(3,O249:HF249)</f>
        <v>3</v>
      </c>
    </row>
    <row r="250" spans="1:215" x14ac:dyDescent="0.45">
      <c r="A250" t="str">
        <f>IFERROR(VLOOKUP(BadanieDane[[#This Row],[Rozpoczęto wypełnianie]],Ended[],2,0),"BRAK")</f>
        <v>BRAK</v>
      </c>
      <c r="B250" t="s">
        <v>2281</v>
      </c>
      <c r="C250">
        <v>242</v>
      </c>
      <c r="D250" t="s">
        <v>1352</v>
      </c>
      <c r="E250" t="s">
        <v>118</v>
      </c>
      <c r="J250" t="s">
        <v>286</v>
      </c>
      <c r="K250" t="s">
        <v>1950</v>
      </c>
      <c r="L250" t="s">
        <v>1950</v>
      </c>
      <c r="M250">
        <v>0</v>
      </c>
      <c r="N250">
        <v>0</v>
      </c>
      <c r="O250" t="s">
        <v>122</v>
      </c>
      <c r="P250" t="s">
        <v>123</v>
      </c>
      <c r="AF250" t="s">
        <v>124</v>
      </c>
      <c r="HG250">
        <f>SUBTOTAL(3,O250:HF250)</f>
        <v>3</v>
      </c>
    </row>
    <row r="251" spans="1:215" x14ac:dyDescent="0.45">
      <c r="A251" t="str">
        <f>IFERROR(VLOOKUP(BadanieDane[[#This Row],[Rozpoczęto wypełnianie]],Ended[],2,0),"BRAK")</f>
        <v>BRAK</v>
      </c>
      <c r="B251" t="s">
        <v>2281</v>
      </c>
      <c r="C251">
        <v>244</v>
      </c>
      <c r="D251" t="s">
        <v>1336</v>
      </c>
      <c r="E251" t="s">
        <v>118</v>
      </c>
      <c r="J251" t="s">
        <v>286</v>
      </c>
      <c r="K251" t="s">
        <v>1962</v>
      </c>
      <c r="L251" t="s">
        <v>1962</v>
      </c>
      <c r="M251">
        <v>0</v>
      </c>
      <c r="N251">
        <v>0</v>
      </c>
      <c r="O251" t="s">
        <v>122</v>
      </c>
      <c r="P251" t="s">
        <v>123</v>
      </c>
      <c r="AF251" t="s">
        <v>124</v>
      </c>
      <c r="AG251" t="s">
        <v>1963</v>
      </c>
      <c r="AH251">
        <v>2006</v>
      </c>
      <c r="AI251" t="s">
        <v>126</v>
      </c>
      <c r="AJ251" t="s">
        <v>192</v>
      </c>
      <c r="AK251" t="s">
        <v>150</v>
      </c>
      <c r="AL251" t="s">
        <v>150</v>
      </c>
      <c r="AM251" t="s">
        <v>162</v>
      </c>
      <c r="AN251" t="s">
        <v>150</v>
      </c>
      <c r="AO251" t="s">
        <v>150</v>
      </c>
      <c r="AP251" t="s">
        <v>237</v>
      </c>
      <c r="AQ251" t="s">
        <v>226</v>
      </c>
      <c r="AR251" t="s">
        <v>759</v>
      </c>
      <c r="AT251" t="s">
        <v>1964</v>
      </c>
      <c r="AU251" t="s">
        <v>1539</v>
      </c>
      <c r="AV251" t="s">
        <v>230</v>
      </c>
      <c r="AX251" t="s">
        <v>123</v>
      </c>
      <c r="AY251" t="s">
        <v>132</v>
      </c>
      <c r="CR251" t="s">
        <v>123</v>
      </c>
      <c r="DB251" t="s">
        <v>123</v>
      </c>
      <c r="DL251" t="s">
        <v>123</v>
      </c>
      <c r="EO251" t="s">
        <v>123</v>
      </c>
      <c r="FO251" t="s">
        <v>123</v>
      </c>
      <c r="HG251">
        <f>SUBTOTAL(3,O251:HF251)</f>
        <v>25</v>
      </c>
    </row>
    <row r="252" spans="1:215" x14ac:dyDescent="0.45">
      <c r="A252" t="str">
        <f>IFERROR(VLOOKUP(BadanieDane[[#This Row],[Rozpoczęto wypełnianie]],Ended[],2,0),"BRAK")</f>
        <v>BRAK</v>
      </c>
      <c r="B252" t="s">
        <v>2281</v>
      </c>
      <c r="C252">
        <v>247</v>
      </c>
      <c r="D252" t="s">
        <v>1975</v>
      </c>
      <c r="E252" t="s">
        <v>118</v>
      </c>
      <c r="F252" t="s">
        <v>992</v>
      </c>
      <c r="J252" t="s">
        <v>286</v>
      </c>
      <c r="K252" t="s">
        <v>1978</v>
      </c>
      <c r="L252" t="s">
        <v>1978</v>
      </c>
      <c r="M252">
        <v>0</v>
      </c>
      <c r="N252">
        <v>0</v>
      </c>
      <c r="O252" t="s">
        <v>122</v>
      </c>
      <c r="P252" t="s">
        <v>123</v>
      </c>
      <c r="AF252" t="s">
        <v>124</v>
      </c>
      <c r="HG252">
        <f>SUBTOTAL(3,O252:HF252)</f>
        <v>3</v>
      </c>
    </row>
    <row r="253" spans="1:215" x14ac:dyDescent="0.45">
      <c r="A253" t="str">
        <f>IFERROR(VLOOKUP(BadanieDane[[#This Row],[Rozpoczęto wypełnianie]],Ended[],2,0),"BRAK")</f>
        <v>BRAK</v>
      </c>
      <c r="B253" t="s">
        <v>2281</v>
      </c>
      <c r="C253">
        <v>249</v>
      </c>
      <c r="D253" t="s">
        <v>1992</v>
      </c>
      <c r="E253" t="s">
        <v>118</v>
      </c>
      <c r="J253" t="s">
        <v>286</v>
      </c>
      <c r="K253" t="s">
        <v>1993</v>
      </c>
      <c r="L253" t="s">
        <v>1993</v>
      </c>
      <c r="M253">
        <v>0</v>
      </c>
      <c r="N253">
        <v>0</v>
      </c>
      <c r="O253" t="s">
        <v>122</v>
      </c>
      <c r="P253" t="s">
        <v>123</v>
      </c>
      <c r="AF253" t="s">
        <v>124</v>
      </c>
      <c r="HG253">
        <f>SUBTOTAL(3,O253:HF253)</f>
        <v>3</v>
      </c>
    </row>
    <row r="254" spans="1:215" x14ac:dyDescent="0.45">
      <c r="A254" t="str">
        <f>IFERROR(VLOOKUP(BadanieDane[[#This Row],[Rozpoczęto wypełnianie]],Ended[],2,0),"BRAK")</f>
        <v>BRAK</v>
      </c>
      <c r="B254" t="s">
        <v>2281</v>
      </c>
      <c r="C254">
        <v>250</v>
      </c>
      <c r="D254" t="s">
        <v>1994</v>
      </c>
      <c r="E254" t="s">
        <v>118</v>
      </c>
      <c r="F254" t="s">
        <v>359</v>
      </c>
      <c r="J254" t="s">
        <v>286</v>
      </c>
      <c r="K254" t="s">
        <v>1995</v>
      </c>
      <c r="L254" t="s">
        <v>1995</v>
      </c>
      <c r="M254">
        <v>0</v>
      </c>
      <c r="N254">
        <v>0</v>
      </c>
      <c r="O254" t="s">
        <v>122</v>
      </c>
      <c r="P254" t="s">
        <v>123</v>
      </c>
      <c r="AF254" t="s">
        <v>124</v>
      </c>
      <c r="HG254">
        <f>SUBTOTAL(3,O254:HF254)</f>
        <v>3</v>
      </c>
    </row>
    <row r="255" spans="1:215" x14ac:dyDescent="0.45">
      <c r="A255" t="str">
        <f>IFERROR(VLOOKUP(BadanieDane[[#This Row],[Rozpoczęto wypełnianie]],Ended[],2,0),"BRAK")</f>
        <v>BRAK</v>
      </c>
      <c r="B255" t="s">
        <v>2281</v>
      </c>
      <c r="C255">
        <v>251</v>
      </c>
      <c r="D255" t="s">
        <v>1996</v>
      </c>
      <c r="E255" t="s">
        <v>118</v>
      </c>
      <c r="F255" t="s">
        <v>359</v>
      </c>
      <c r="J255" t="s">
        <v>286</v>
      </c>
      <c r="K255" t="s">
        <v>1997</v>
      </c>
      <c r="L255" t="s">
        <v>1997</v>
      </c>
      <c r="M255">
        <v>0</v>
      </c>
      <c r="N255">
        <v>0</v>
      </c>
      <c r="O255" t="s">
        <v>122</v>
      </c>
      <c r="P255" t="s">
        <v>123</v>
      </c>
      <c r="AF255" t="s">
        <v>124</v>
      </c>
      <c r="HG255">
        <f>SUBTOTAL(3,O255:HF255)</f>
        <v>3</v>
      </c>
    </row>
    <row r="256" spans="1:215" x14ac:dyDescent="0.45">
      <c r="A256" t="str">
        <f>IFERROR(VLOOKUP(BadanieDane[[#This Row],[Rozpoczęto wypełnianie]],Ended[],2,0),"BRAK")</f>
        <v>BRAK</v>
      </c>
      <c r="B256" t="s">
        <v>2281</v>
      </c>
      <c r="C256">
        <v>252</v>
      </c>
      <c r="D256" t="s">
        <v>1998</v>
      </c>
      <c r="E256" t="s">
        <v>118</v>
      </c>
      <c r="F256" t="s">
        <v>359</v>
      </c>
      <c r="J256" t="s">
        <v>286</v>
      </c>
      <c r="K256" t="s">
        <v>1999</v>
      </c>
      <c r="L256" t="s">
        <v>1999</v>
      </c>
      <c r="M256">
        <v>0</v>
      </c>
      <c r="N256">
        <v>0</v>
      </c>
      <c r="O256" t="s">
        <v>122</v>
      </c>
      <c r="P256" t="s">
        <v>123</v>
      </c>
      <c r="AF256" t="s">
        <v>124</v>
      </c>
      <c r="HG256">
        <f>SUBTOTAL(3,O256:HF256)</f>
        <v>3</v>
      </c>
    </row>
    <row r="257" spans="1:215" x14ac:dyDescent="0.45">
      <c r="A257" t="str">
        <f>IFERROR(VLOOKUP(BadanieDane[[#This Row],[Rozpoczęto wypełnianie]],Ended[],2,0),"BRAK")</f>
        <v>BRAK</v>
      </c>
      <c r="B257" t="s">
        <v>2281</v>
      </c>
      <c r="C257">
        <v>253</v>
      </c>
      <c r="D257" t="s">
        <v>2000</v>
      </c>
      <c r="E257" t="s">
        <v>118</v>
      </c>
      <c r="F257" t="s">
        <v>359</v>
      </c>
      <c r="J257" t="s">
        <v>286</v>
      </c>
      <c r="K257" t="s">
        <v>2001</v>
      </c>
      <c r="L257" t="s">
        <v>2001</v>
      </c>
      <c r="M257">
        <v>0</v>
      </c>
      <c r="N257">
        <v>0</v>
      </c>
      <c r="O257" t="s">
        <v>122</v>
      </c>
      <c r="P257" t="s">
        <v>416</v>
      </c>
      <c r="Q257" t="s">
        <v>2002</v>
      </c>
      <c r="R257" t="s">
        <v>148</v>
      </c>
      <c r="S257" t="s">
        <v>2003</v>
      </c>
      <c r="T257" t="s">
        <v>236</v>
      </c>
      <c r="U257" t="s">
        <v>236</v>
      </c>
      <c r="V257" t="s">
        <v>236</v>
      </c>
      <c r="W257" t="s">
        <v>2004</v>
      </c>
      <c r="X257" t="s">
        <v>302</v>
      </c>
      <c r="Y257" t="s">
        <v>153</v>
      </c>
      <c r="Z257" t="s">
        <v>2005</v>
      </c>
      <c r="AA257" t="s">
        <v>2006</v>
      </c>
      <c r="AB257" t="s">
        <v>2007</v>
      </c>
      <c r="AC257" t="s">
        <v>172</v>
      </c>
      <c r="AE257">
        <v>6</v>
      </c>
      <c r="AF257" t="s">
        <v>124</v>
      </c>
      <c r="HG257">
        <f>SUBTOTAL(3,O257:HF257)</f>
        <v>17</v>
      </c>
    </row>
    <row r="258" spans="1:215" x14ac:dyDescent="0.45">
      <c r="A258" t="str">
        <f>IFERROR(VLOOKUP(BadanieDane[[#This Row],[Rozpoczęto wypełnianie]],Ended[],2,0),"BRAK")</f>
        <v>BRAK</v>
      </c>
      <c r="B258" t="s">
        <v>2281</v>
      </c>
      <c r="C258">
        <v>254</v>
      </c>
      <c r="D258" t="s">
        <v>2008</v>
      </c>
      <c r="E258" t="s">
        <v>118</v>
      </c>
      <c r="F258" t="s">
        <v>359</v>
      </c>
      <c r="J258" t="s">
        <v>286</v>
      </c>
      <c r="K258" t="s">
        <v>2009</v>
      </c>
      <c r="L258" t="s">
        <v>2009</v>
      </c>
      <c r="M258">
        <v>0</v>
      </c>
      <c r="N258">
        <v>0</v>
      </c>
      <c r="O258" t="s">
        <v>122</v>
      </c>
      <c r="P258" t="s">
        <v>123</v>
      </c>
      <c r="AF258" t="s">
        <v>124</v>
      </c>
      <c r="HG258">
        <f>SUBTOTAL(3,O258:HF258)</f>
        <v>3</v>
      </c>
    </row>
    <row r="259" spans="1:215" x14ac:dyDescent="0.45">
      <c r="A259" t="str">
        <f>IFERROR(VLOOKUP(BadanieDane[[#This Row],[Rozpoczęto wypełnianie]],Ended[],2,0),"BRAK")</f>
        <v>BRAK</v>
      </c>
      <c r="B259" t="s">
        <v>2281</v>
      </c>
      <c r="C259">
        <v>255</v>
      </c>
      <c r="D259" t="s">
        <v>2010</v>
      </c>
      <c r="E259" t="s">
        <v>118</v>
      </c>
      <c r="J259" t="s">
        <v>286</v>
      </c>
      <c r="K259" t="s">
        <v>2011</v>
      </c>
      <c r="L259" t="s">
        <v>2011</v>
      </c>
      <c r="M259">
        <v>0</v>
      </c>
      <c r="N259">
        <v>0</v>
      </c>
      <c r="HG259">
        <f>SUBTOTAL(3,O259:HF259)</f>
        <v>0</v>
      </c>
    </row>
    <row r="260" spans="1:215" x14ac:dyDescent="0.45">
      <c r="A260" t="str">
        <f>IFERROR(VLOOKUP(BadanieDane[[#This Row],[Rozpoczęto wypełnianie]],Ended[],2,0),"BRAK")</f>
        <v>BRAK</v>
      </c>
      <c r="B260" t="s">
        <v>2281</v>
      </c>
      <c r="C260">
        <v>256</v>
      </c>
      <c r="D260" t="s">
        <v>2012</v>
      </c>
      <c r="E260" t="s">
        <v>118</v>
      </c>
      <c r="J260" t="s">
        <v>286</v>
      </c>
      <c r="K260" t="s">
        <v>2013</v>
      </c>
      <c r="L260" t="s">
        <v>2013</v>
      </c>
      <c r="M260">
        <v>0</v>
      </c>
      <c r="N260">
        <v>0</v>
      </c>
      <c r="HG260">
        <f>SUBTOTAL(3,O260:HF260)</f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BB1C-47F7-4E09-BA19-96BB26FD3F88}">
  <dimension ref="A1:HD135"/>
  <sheetViews>
    <sheetView workbookViewId="0">
      <selection activeCell="D13" sqref="D13"/>
    </sheetView>
  </sheetViews>
  <sheetFormatPr defaultRowHeight="14.25" x14ac:dyDescent="0.45"/>
  <cols>
    <col min="1" max="1" width="19.73046875" style="4" bestFit="1" customWidth="1"/>
    <col min="2" max="9" width="10.86328125" style="4" customWidth="1"/>
    <col min="11" max="18" width="11.86328125" style="4" customWidth="1"/>
    <col min="19" max="21" width="34.265625" style="4" customWidth="1"/>
    <col min="22" max="22" width="11.86328125" style="4" customWidth="1"/>
    <col min="23" max="24" width="34.265625" style="4" customWidth="1"/>
    <col min="25" max="28" width="11.86328125" style="4" customWidth="1"/>
    <col min="29" max="29" width="15.86328125" style="4" customWidth="1"/>
    <col min="30" max="35" width="11.86328125" style="4" customWidth="1"/>
    <col min="36" max="40" width="34.265625" style="4" customWidth="1"/>
    <col min="41" max="41" width="11.86328125" style="4" customWidth="1"/>
    <col min="42" max="43" width="34.265625" style="4" customWidth="1"/>
    <col min="44" max="47" width="11.86328125" style="4" customWidth="1"/>
    <col min="48" max="48" width="17.86328125" style="4" customWidth="1"/>
    <col min="49" max="54" width="11.86328125" style="4" customWidth="1"/>
    <col min="55" max="59" width="34.265625" style="4" customWidth="1"/>
    <col min="60" max="62" width="11.86328125" style="4" customWidth="1"/>
    <col min="63" max="63" width="17.86328125" style="4" customWidth="1"/>
    <col min="64" max="69" width="11.86328125" style="4" customWidth="1"/>
    <col min="70" max="74" width="34.265625" style="4" customWidth="1"/>
    <col min="75" max="77" width="11.86328125" style="4" customWidth="1"/>
    <col min="78" max="78" width="17.86328125" style="4" customWidth="1"/>
    <col min="79" max="84" width="11.86328125" style="4" customWidth="1"/>
    <col min="85" max="89" width="34.265625" style="4" customWidth="1"/>
    <col min="90" max="92" width="11.86328125" style="4" customWidth="1"/>
    <col min="93" max="93" width="17.86328125" style="4" customWidth="1"/>
    <col min="94" max="97" width="11.86328125" style="4" customWidth="1"/>
    <col min="98" max="99" width="34.265625" style="4" customWidth="1"/>
    <col min="100" max="100" width="30.6640625" style="4" customWidth="1"/>
    <col min="101" max="103" width="34.265625" style="4" customWidth="1"/>
    <col min="104" max="107" width="11.86328125" style="4" customWidth="1"/>
    <col min="108" max="109" width="34.265625" style="4" customWidth="1"/>
    <col min="110" max="110" width="32.6640625" style="4" customWidth="1"/>
    <col min="111" max="113" width="34.265625" style="4" customWidth="1"/>
    <col min="114" max="116" width="11.86328125" style="4" customWidth="1"/>
    <col min="117" max="16384" width="9.06640625" style="4"/>
  </cols>
  <sheetData>
    <row r="1" spans="1:212" x14ac:dyDescent="0.45">
      <c r="A1" s="4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U1" s="4" t="s">
        <v>18</v>
      </c>
      <c r="V1" s="4" t="s">
        <v>19</v>
      </c>
      <c r="X1" s="4" t="s">
        <v>20</v>
      </c>
      <c r="Y1" s="4" t="s">
        <v>21</v>
      </c>
      <c r="AA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17</v>
      </c>
      <c r="AN1" s="4" t="s">
        <v>29</v>
      </c>
      <c r="AO1" s="4" t="s">
        <v>30</v>
      </c>
      <c r="AQ1" s="4" t="s">
        <v>31</v>
      </c>
      <c r="AR1" s="4" t="s">
        <v>32</v>
      </c>
      <c r="AT1" s="4" t="s">
        <v>33</v>
      </c>
      <c r="AV1" s="4" t="s">
        <v>34</v>
      </c>
      <c r="AW1" s="4" t="s">
        <v>35</v>
      </c>
      <c r="AX1" s="4" t="s">
        <v>36</v>
      </c>
      <c r="AY1" s="4" t="s">
        <v>37</v>
      </c>
      <c r="AZ1" s="4" t="s">
        <v>38</v>
      </c>
      <c r="BA1" s="4" t="s">
        <v>39</v>
      </c>
      <c r="BB1" s="4" t="s">
        <v>17</v>
      </c>
      <c r="BG1" s="4" t="s">
        <v>40</v>
      </c>
      <c r="BH1" s="4" t="s">
        <v>41</v>
      </c>
      <c r="BI1" s="4" t="s">
        <v>42</v>
      </c>
      <c r="BK1" s="4" t="s">
        <v>43</v>
      </c>
      <c r="BL1" s="4" t="s">
        <v>44</v>
      </c>
      <c r="BM1" s="4" t="s">
        <v>36</v>
      </c>
      <c r="BN1" s="4" t="s">
        <v>37</v>
      </c>
      <c r="BO1" s="4" t="s">
        <v>38</v>
      </c>
      <c r="BP1" s="4" t="s">
        <v>39</v>
      </c>
      <c r="BQ1" s="4" t="s">
        <v>17</v>
      </c>
      <c r="BV1" s="4" t="s">
        <v>40</v>
      </c>
      <c r="BW1" s="4" t="s">
        <v>41</v>
      </c>
      <c r="BX1" s="4" t="s">
        <v>42</v>
      </c>
      <c r="BZ1" s="4" t="s">
        <v>43</v>
      </c>
      <c r="CA1" s="4" t="s">
        <v>45</v>
      </c>
      <c r="CB1" s="4" t="s">
        <v>36</v>
      </c>
      <c r="CC1" s="4" t="s">
        <v>37</v>
      </c>
      <c r="CD1" s="4" t="s">
        <v>38</v>
      </c>
      <c r="CE1" s="4" t="s">
        <v>39</v>
      </c>
      <c r="CF1" s="4" t="s">
        <v>17</v>
      </c>
      <c r="CK1" s="4" t="s">
        <v>40</v>
      </c>
      <c r="CL1" s="4" t="s">
        <v>41</v>
      </c>
      <c r="CM1" s="4" t="s">
        <v>42</v>
      </c>
      <c r="CO1" s="4" t="s">
        <v>43</v>
      </c>
      <c r="CP1" s="4" t="s">
        <v>46</v>
      </c>
      <c r="CQ1" s="4" t="s">
        <v>47</v>
      </c>
      <c r="CR1" s="4" t="s">
        <v>48</v>
      </c>
      <c r="CS1" s="4" t="s">
        <v>17</v>
      </c>
      <c r="CY1" s="4" t="s">
        <v>41</v>
      </c>
      <c r="CZ1" s="4" t="s">
        <v>49</v>
      </c>
      <c r="DA1" s="4" t="s">
        <v>47</v>
      </c>
      <c r="DB1" s="4" t="s">
        <v>48</v>
      </c>
      <c r="DC1" s="4" t="s">
        <v>17</v>
      </c>
      <c r="DI1" s="4" t="s">
        <v>31</v>
      </c>
      <c r="DJ1" s="4" t="s">
        <v>50</v>
      </c>
      <c r="DK1" s="4" t="s">
        <v>51</v>
      </c>
      <c r="DO1" s="4" t="s">
        <v>52</v>
      </c>
      <c r="DP1" s="4" t="s">
        <v>17</v>
      </c>
      <c r="DW1" s="4" t="s">
        <v>53</v>
      </c>
      <c r="EE1" s="4" t="s">
        <v>54</v>
      </c>
      <c r="EM1" s="4" t="s">
        <v>55</v>
      </c>
      <c r="EN1" s="4" t="s">
        <v>56</v>
      </c>
      <c r="EO1" s="4" t="s">
        <v>57</v>
      </c>
      <c r="EP1" s="4" t="s">
        <v>58</v>
      </c>
      <c r="EQ1" s="4" t="s">
        <v>17</v>
      </c>
      <c r="ET1" s="4" t="s">
        <v>59</v>
      </c>
      <c r="EU1" s="4" t="s">
        <v>60</v>
      </c>
      <c r="EV1" s="4" t="s">
        <v>61</v>
      </c>
      <c r="EW1" s="4" t="s">
        <v>62</v>
      </c>
      <c r="EX1" s="4" t="s">
        <v>58</v>
      </c>
      <c r="EY1" s="4" t="s">
        <v>17</v>
      </c>
      <c r="FB1" s="4" t="s">
        <v>59</v>
      </c>
      <c r="FC1" s="4" t="s">
        <v>60</v>
      </c>
      <c r="FD1" s="4" t="s">
        <v>61</v>
      </c>
      <c r="FE1" s="4" t="s">
        <v>63</v>
      </c>
      <c r="FF1" s="4" t="s">
        <v>58</v>
      </c>
      <c r="FG1" s="4" t="s">
        <v>17</v>
      </c>
      <c r="FJ1" s="4" t="s">
        <v>59</v>
      </c>
      <c r="FK1" s="4" t="s">
        <v>60</v>
      </c>
      <c r="FL1" s="4" t="s">
        <v>64</v>
      </c>
      <c r="FM1" s="4" t="s">
        <v>65</v>
      </c>
      <c r="FN1" s="4" t="s">
        <v>66</v>
      </c>
      <c r="FO1" s="4" t="s">
        <v>67</v>
      </c>
      <c r="FP1" s="4" t="s">
        <v>57</v>
      </c>
      <c r="FQ1" s="4" t="s">
        <v>68</v>
      </c>
      <c r="FR1" s="4" t="s">
        <v>17</v>
      </c>
      <c r="FZ1" s="4" t="s">
        <v>69</v>
      </c>
      <c r="GA1" s="4" t="s">
        <v>70</v>
      </c>
      <c r="GB1" s="4" t="s">
        <v>68</v>
      </c>
      <c r="GC1" s="4" t="s">
        <v>17</v>
      </c>
      <c r="GJ1" s="4" t="s">
        <v>71</v>
      </c>
      <c r="GK1" s="4" t="s">
        <v>72</v>
      </c>
      <c r="GL1" s="4" t="s">
        <v>68</v>
      </c>
      <c r="GM1" s="4" t="s">
        <v>17</v>
      </c>
      <c r="GT1" s="4" t="s">
        <v>71</v>
      </c>
      <c r="GU1" s="4" t="s">
        <v>73</v>
      </c>
      <c r="GX1" s="4" t="s">
        <v>74</v>
      </c>
      <c r="GY1" s="4" t="s">
        <v>75</v>
      </c>
      <c r="GZ1" s="4" t="s">
        <v>76</v>
      </c>
      <c r="HB1" s="4" t="s">
        <v>77</v>
      </c>
      <c r="HC1" s="4" t="s">
        <v>78</v>
      </c>
      <c r="HD1" s="4" t="s">
        <v>79</v>
      </c>
    </row>
    <row r="2" spans="1:212" x14ac:dyDescent="0.45">
      <c r="A2" s="4" t="s">
        <v>2118</v>
      </c>
      <c r="B2" s="4" t="s">
        <v>2014</v>
      </c>
      <c r="C2" s="4" t="s">
        <v>2061</v>
      </c>
      <c r="D2" s="4" t="s">
        <v>2062</v>
      </c>
      <c r="E2" s="4" t="s">
        <v>2063</v>
      </c>
      <c r="F2" s="4" t="s">
        <v>2018</v>
      </c>
      <c r="G2" s="4" t="s">
        <v>2115</v>
      </c>
      <c r="H2" s="4" t="s">
        <v>2116</v>
      </c>
      <c r="I2" s="4" t="s">
        <v>2117</v>
      </c>
      <c r="J2" s="4" t="s">
        <v>2119</v>
      </c>
      <c r="K2" s="4" t="s">
        <v>2120</v>
      </c>
      <c r="L2" s="4" t="s">
        <v>2121</v>
      </c>
      <c r="M2" s="4" t="s">
        <v>2122</v>
      </c>
      <c r="N2" s="4" t="s">
        <v>2123</v>
      </c>
      <c r="O2" s="4" t="s">
        <v>2124</v>
      </c>
      <c r="P2" s="4" t="s">
        <v>2125</v>
      </c>
      <c r="Q2" s="4" t="s">
        <v>2126</v>
      </c>
      <c r="R2" s="4" t="s">
        <v>80</v>
      </c>
      <c r="S2" s="4" t="s">
        <v>81</v>
      </c>
      <c r="T2" s="4" t="s">
        <v>82</v>
      </c>
      <c r="U2" s="4" t="s">
        <v>2127</v>
      </c>
      <c r="V2" s="4" t="s">
        <v>83</v>
      </c>
      <c r="W2" s="4" t="s">
        <v>84</v>
      </c>
      <c r="X2" s="4" t="s">
        <v>2128</v>
      </c>
      <c r="Y2" s="4" t="s">
        <v>2129</v>
      </c>
      <c r="Z2" s="4" t="s">
        <v>2130</v>
      </c>
      <c r="AA2" s="4" t="s">
        <v>2131</v>
      </c>
      <c r="AB2" s="4" t="s">
        <v>85</v>
      </c>
      <c r="AC2" s="4" t="s">
        <v>2132</v>
      </c>
      <c r="AD2" s="4" t="s">
        <v>2133</v>
      </c>
      <c r="AE2" s="4" t="s">
        <v>2134</v>
      </c>
      <c r="AF2" s="4" t="s">
        <v>2135</v>
      </c>
      <c r="AG2" s="4" t="s">
        <v>2136</v>
      </c>
      <c r="AH2" s="4" t="s">
        <v>2137</v>
      </c>
      <c r="AI2" s="4" t="s">
        <v>86</v>
      </c>
      <c r="AJ2" s="4" t="s">
        <v>2042</v>
      </c>
      <c r="AK2" s="4" t="s">
        <v>87</v>
      </c>
      <c r="AL2" s="4" t="s">
        <v>88</v>
      </c>
      <c r="AM2" s="4" t="s">
        <v>89</v>
      </c>
      <c r="AN2" s="4" t="s">
        <v>2138</v>
      </c>
      <c r="AO2" s="4" t="s">
        <v>2139</v>
      </c>
      <c r="AP2" s="4" t="s">
        <v>2140</v>
      </c>
      <c r="AQ2" s="4" t="s">
        <v>2141</v>
      </c>
      <c r="AR2" s="4" t="s">
        <v>2142</v>
      </c>
      <c r="AS2" s="4" t="s">
        <v>2143</v>
      </c>
      <c r="AT2" s="4" t="s">
        <v>2144</v>
      </c>
      <c r="AU2" s="4" t="s">
        <v>2145</v>
      </c>
      <c r="AV2" s="4" t="s">
        <v>2146</v>
      </c>
      <c r="AW2" s="4" t="s">
        <v>2147</v>
      </c>
      <c r="AX2" s="4" t="s">
        <v>2148</v>
      </c>
      <c r="AY2" s="4" t="s">
        <v>2149</v>
      </c>
      <c r="AZ2" s="4" t="s">
        <v>2150</v>
      </c>
      <c r="BA2" s="4" t="s">
        <v>2151</v>
      </c>
      <c r="BB2" s="4" t="s">
        <v>2152</v>
      </c>
      <c r="BC2" s="4" t="s">
        <v>2153</v>
      </c>
      <c r="BD2" s="4" t="s">
        <v>90</v>
      </c>
      <c r="BE2" s="4" t="s">
        <v>91</v>
      </c>
      <c r="BF2" s="4" t="s">
        <v>92</v>
      </c>
      <c r="BG2" s="4" t="s">
        <v>2154</v>
      </c>
      <c r="BH2" s="4" t="s">
        <v>2155</v>
      </c>
      <c r="BI2" s="4" t="s">
        <v>2156</v>
      </c>
      <c r="BJ2" s="4" t="s">
        <v>2157</v>
      </c>
      <c r="BK2" s="4" t="s">
        <v>2111</v>
      </c>
      <c r="BL2" s="4" t="s">
        <v>2112</v>
      </c>
      <c r="BM2" s="4" t="s">
        <v>2158</v>
      </c>
      <c r="BN2" s="4" t="s">
        <v>2159</v>
      </c>
      <c r="BO2" s="4" t="s">
        <v>2160</v>
      </c>
      <c r="BP2" s="4" t="s">
        <v>2161</v>
      </c>
      <c r="BQ2" s="4" t="s">
        <v>2162</v>
      </c>
      <c r="BR2" s="4" t="s">
        <v>2163</v>
      </c>
      <c r="BS2" s="4" t="s">
        <v>2164</v>
      </c>
      <c r="BT2" s="4" t="s">
        <v>2165</v>
      </c>
      <c r="BU2" s="4" t="s">
        <v>2166</v>
      </c>
      <c r="BV2" s="4" t="s">
        <v>2167</v>
      </c>
      <c r="BW2" s="4" t="s">
        <v>2168</v>
      </c>
      <c r="BX2" s="4" t="s">
        <v>2169</v>
      </c>
      <c r="BY2" s="4" t="s">
        <v>2170</v>
      </c>
      <c r="BZ2" s="4" t="s">
        <v>2171</v>
      </c>
      <c r="CA2" s="4" t="s">
        <v>2172</v>
      </c>
      <c r="CB2" s="4" t="s">
        <v>2173</v>
      </c>
      <c r="CC2" s="4" t="s">
        <v>2174</v>
      </c>
      <c r="CD2" s="4" t="s">
        <v>2175</v>
      </c>
      <c r="CE2" s="4" t="s">
        <v>2176</v>
      </c>
      <c r="CF2" s="4" t="s">
        <v>2177</v>
      </c>
      <c r="CG2" s="4" t="s">
        <v>2178</v>
      </c>
      <c r="CH2" s="4" t="s">
        <v>2179</v>
      </c>
      <c r="CI2" s="4" t="s">
        <v>2180</v>
      </c>
      <c r="CJ2" s="4" t="s">
        <v>2181</v>
      </c>
      <c r="CK2" s="4" t="s">
        <v>2182</v>
      </c>
      <c r="CL2" s="4" t="s">
        <v>2183</v>
      </c>
      <c r="CM2" s="4" t="s">
        <v>2184</v>
      </c>
      <c r="CN2" s="4" t="s">
        <v>2185</v>
      </c>
      <c r="CO2" s="4" t="s">
        <v>2186</v>
      </c>
      <c r="CP2" s="4" t="s">
        <v>2187</v>
      </c>
      <c r="CQ2" s="4" t="s">
        <v>2188</v>
      </c>
      <c r="CR2" s="4" t="s">
        <v>2189</v>
      </c>
      <c r="CS2" s="4" t="s">
        <v>93</v>
      </c>
      <c r="CT2" s="4" t="s">
        <v>94</v>
      </c>
      <c r="CU2" s="4" t="s">
        <v>95</v>
      </c>
      <c r="CV2" s="4" t="s">
        <v>96</v>
      </c>
      <c r="CW2" s="4" t="s">
        <v>97</v>
      </c>
      <c r="CX2" s="4" t="s">
        <v>98</v>
      </c>
      <c r="CY2" s="4" t="s">
        <v>2190</v>
      </c>
      <c r="CZ2" s="4" t="s">
        <v>2191</v>
      </c>
      <c r="DA2" s="4" t="s">
        <v>2192</v>
      </c>
      <c r="DB2" s="4" t="s">
        <v>2193</v>
      </c>
      <c r="DC2" s="4" t="s">
        <v>2194</v>
      </c>
      <c r="DD2" s="4" t="s">
        <v>2195</v>
      </c>
      <c r="DE2" s="4" t="s">
        <v>2196</v>
      </c>
      <c r="DF2" s="4" t="s">
        <v>2197</v>
      </c>
      <c r="DG2" s="4" t="s">
        <v>2198</v>
      </c>
      <c r="DH2" s="4" t="s">
        <v>2199</v>
      </c>
      <c r="DI2" s="4" t="s">
        <v>2200</v>
      </c>
      <c r="DJ2" s="4" t="s">
        <v>2201</v>
      </c>
      <c r="DK2" s="4" t="s">
        <v>2202</v>
      </c>
      <c r="DL2" s="4" t="s">
        <v>2203</v>
      </c>
      <c r="DM2" s="4" t="s">
        <v>2204</v>
      </c>
      <c r="DN2" s="4" t="s">
        <v>2205</v>
      </c>
      <c r="DO2" s="4" t="s">
        <v>2206</v>
      </c>
      <c r="DP2" s="4" t="s">
        <v>99</v>
      </c>
      <c r="DQ2" s="4" t="s">
        <v>100</v>
      </c>
      <c r="DR2" s="4" t="s">
        <v>101</v>
      </c>
      <c r="DS2" s="4" t="s">
        <v>102</v>
      </c>
      <c r="DT2" s="4" t="s">
        <v>103</v>
      </c>
      <c r="DU2" s="4" t="s">
        <v>104</v>
      </c>
      <c r="DV2" s="4" t="s">
        <v>105</v>
      </c>
      <c r="DW2" s="4" t="s">
        <v>106</v>
      </c>
      <c r="DX2" s="4" t="s">
        <v>107</v>
      </c>
      <c r="DY2" s="4" t="s">
        <v>108</v>
      </c>
      <c r="DZ2" s="4" t="s">
        <v>109</v>
      </c>
      <c r="EA2" s="4" t="s">
        <v>110</v>
      </c>
      <c r="EB2" s="4" t="s">
        <v>111</v>
      </c>
      <c r="EC2" s="4" t="s">
        <v>112</v>
      </c>
      <c r="ED2" s="4" t="s">
        <v>2207</v>
      </c>
      <c r="EE2" s="4" t="s">
        <v>2208</v>
      </c>
      <c r="EF2" s="4" t="s">
        <v>2209</v>
      </c>
      <c r="EG2" s="4" t="s">
        <v>2210</v>
      </c>
      <c r="EH2" s="4" t="s">
        <v>2211</v>
      </c>
      <c r="EI2" s="4" t="s">
        <v>2212</v>
      </c>
      <c r="EJ2" s="4" t="s">
        <v>2213</v>
      </c>
      <c r="EK2" s="4" t="s">
        <v>2214</v>
      </c>
      <c r="EL2" s="4" t="s">
        <v>2215</v>
      </c>
      <c r="EM2" s="4" t="s">
        <v>2072</v>
      </c>
      <c r="EN2" s="4" t="s">
        <v>2216</v>
      </c>
      <c r="EO2" s="4" t="s">
        <v>2217</v>
      </c>
      <c r="EP2" s="4" t="s">
        <v>2218</v>
      </c>
      <c r="EQ2" s="4" t="s">
        <v>113</v>
      </c>
      <c r="ER2" s="4" t="s">
        <v>114</v>
      </c>
      <c r="ES2" s="4" t="s">
        <v>115</v>
      </c>
      <c r="ET2" s="4" t="s">
        <v>2219</v>
      </c>
      <c r="EU2" s="4" t="s">
        <v>2220</v>
      </c>
      <c r="EV2" s="4" t="s">
        <v>2221</v>
      </c>
      <c r="EW2" s="4" t="s">
        <v>2222</v>
      </c>
      <c r="EX2" s="4" t="s">
        <v>2223</v>
      </c>
      <c r="EY2" s="4" t="s">
        <v>2224</v>
      </c>
      <c r="EZ2" s="4" t="s">
        <v>2225</v>
      </c>
      <c r="FA2" s="4" t="s">
        <v>2226</v>
      </c>
      <c r="FB2" s="4" t="s">
        <v>2227</v>
      </c>
      <c r="FC2" s="4" t="s">
        <v>2228</v>
      </c>
      <c r="FD2" s="4" t="s">
        <v>2229</v>
      </c>
      <c r="FE2" s="4" t="s">
        <v>2230</v>
      </c>
      <c r="FF2" s="4" t="s">
        <v>2231</v>
      </c>
      <c r="FG2" s="4" t="s">
        <v>2232</v>
      </c>
      <c r="FH2" s="4" t="s">
        <v>2233</v>
      </c>
      <c r="FI2" s="4" t="s">
        <v>2234</v>
      </c>
      <c r="FJ2" s="4" t="s">
        <v>2235</v>
      </c>
      <c r="FK2" s="4" t="s">
        <v>2236</v>
      </c>
      <c r="FL2" s="4" t="s">
        <v>2237</v>
      </c>
      <c r="FM2" s="4" t="s">
        <v>2076</v>
      </c>
      <c r="FN2" s="4" t="s">
        <v>2238</v>
      </c>
      <c r="FO2" s="4" t="s">
        <v>2239</v>
      </c>
      <c r="FP2" s="4" t="s">
        <v>2240</v>
      </c>
      <c r="FQ2" s="4" t="s">
        <v>2241</v>
      </c>
      <c r="FR2" s="4" t="s">
        <v>116</v>
      </c>
      <c r="FS2" s="4" t="s">
        <v>2242</v>
      </c>
      <c r="FT2" s="4" t="s">
        <v>2243</v>
      </c>
      <c r="FU2" s="4" t="s">
        <v>2244</v>
      </c>
      <c r="FV2" s="4" t="s">
        <v>2245</v>
      </c>
      <c r="FW2" s="4" t="s">
        <v>2246</v>
      </c>
      <c r="FX2" s="4" t="s">
        <v>2247</v>
      </c>
      <c r="FY2" s="4" t="s">
        <v>2248</v>
      </c>
      <c r="FZ2" s="4" t="s">
        <v>2249</v>
      </c>
      <c r="GA2" s="4" t="s">
        <v>2250</v>
      </c>
      <c r="GB2" s="4" t="s">
        <v>2251</v>
      </c>
      <c r="GC2" s="4" t="s">
        <v>2252</v>
      </c>
      <c r="GD2" s="4" t="s">
        <v>2253</v>
      </c>
      <c r="GE2" s="4" t="s">
        <v>2254</v>
      </c>
      <c r="GF2" s="4" t="s">
        <v>2255</v>
      </c>
      <c r="GG2" s="4" t="s">
        <v>2256</v>
      </c>
      <c r="GH2" s="4" t="s">
        <v>2257</v>
      </c>
      <c r="GI2" s="4" t="s">
        <v>2258</v>
      </c>
      <c r="GJ2" s="4" t="s">
        <v>2259</v>
      </c>
      <c r="GK2" s="4" t="s">
        <v>2260</v>
      </c>
      <c r="GL2" s="4" t="s">
        <v>2261</v>
      </c>
      <c r="GM2" s="4" t="s">
        <v>2262</v>
      </c>
      <c r="GN2" s="4" t="s">
        <v>2263</v>
      </c>
      <c r="GO2" s="4" t="s">
        <v>2264</v>
      </c>
      <c r="GP2" s="4" t="s">
        <v>2265</v>
      </c>
      <c r="GQ2" s="4" t="s">
        <v>2266</v>
      </c>
      <c r="GR2" s="4" t="s">
        <v>2267</v>
      </c>
      <c r="GS2" s="4" t="s">
        <v>2268</v>
      </c>
      <c r="GT2" s="4" t="s">
        <v>2269</v>
      </c>
      <c r="GU2" s="4" t="s">
        <v>2270</v>
      </c>
      <c r="GV2" s="4" t="s">
        <v>2271</v>
      </c>
      <c r="GW2" s="4" t="s">
        <v>2272</v>
      </c>
      <c r="GX2" s="4" t="s">
        <v>2273</v>
      </c>
      <c r="GY2" s="4" t="s">
        <v>2274</v>
      </c>
      <c r="GZ2" s="4" t="s">
        <v>2275</v>
      </c>
      <c r="HA2" s="4" t="s">
        <v>2276</v>
      </c>
      <c r="HB2" s="4" t="s">
        <v>2277</v>
      </c>
      <c r="HC2" s="4" t="s">
        <v>2278</v>
      </c>
      <c r="HD2" s="4" t="s">
        <v>2049</v>
      </c>
    </row>
    <row r="3" spans="1:212" x14ac:dyDescent="0.45">
      <c r="A3" s="4" t="s">
        <v>120</v>
      </c>
      <c r="B3" s="4">
        <v>1</v>
      </c>
      <c r="C3" s="4" t="s">
        <v>117</v>
      </c>
      <c r="D3" s="4" t="s">
        <v>118</v>
      </c>
      <c r="I3" s="4" t="s">
        <v>119</v>
      </c>
      <c r="J3" s="4" t="s">
        <v>121</v>
      </c>
      <c r="K3" s="4">
        <v>65871</v>
      </c>
      <c r="L3" s="4">
        <v>0</v>
      </c>
      <c r="M3" s="4" t="s">
        <v>122</v>
      </c>
      <c r="N3" s="4" t="s">
        <v>123</v>
      </c>
      <c r="AD3" s="4" t="s">
        <v>124</v>
      </c>
      <c r="AE3" s="4" t="s">
        <v>125</v>
      </c>
      <c r="AG3" s="4" t="s">
        <v>126</v>
      </c>
      <c r="AH3" s="4" t="s">
        <v>127</v>
      </c>
      <c r="AI3" s="4" t="s">
        <v>128</v>
      </c>
      <c r="AJ3" s="4" t="s">
        <v>128</v>
      </c>
      <c r="AK3" s="4" t="s">
        <v>129</v>
      </c>
      <c r="AL3" s="4" t="s">
        <v>129</v>
      </c>
      <c r="AM3" s="4" t="s">
        <v>129</v>
      </c>
      <c r="AN3" s="4" t="s">
        <v>130</v>
      </c>
      <c r="AO3" s="4" t="s">
        <v>131</v>
      </c>
      <c r="AP3" s="4" t="s">
        <v>132</v>
      </c>
      <c r="AQ3" s="4" t="s">
        <v>133</v>
      </c>
      <c r="AR3" s="4" t="s">
        <v>134</v>
      </c>
      <c r="AS3" s="4" t="s">
        <v>135</v>
      </c>
      <c r="AU3" s="4" t="s">
        <v>136</v>
      </c>
      <c r="AV3" s="4" t="s">
        <v>123</v>
      </c>
      <c r="CP3" s="4" t="s">
        <v>123</v>
      </c>
      <c r="CZ3" s="4" t="s">
        <v>123</v>
      </c>
      <c r="DJ3" s="4" t="s">
        <v>123</v>
      </c>
      <c r="EM3" s="4" t="s">
        <v>123</v>
      </c>
      <c r="FM3" s="4" t="s">
        <v>123</v>
      </c>
      <c r="FN3" s="4" t="s">
        <v>132</v>
      </c>
      <c r="GU3" s="4" t="s">
        <v>137</v>
      </c>
      <c r="GV3" s="4" t="s">
        <v>138</v>
      </c>
      <c r="GW3" s="4" t="s">
        <v>139</v>
      </c>
      <c r="GX3" s="4" t="s">
        <v>140</v>
      </c>
      <c r="GY3" s="4">
        <v>1987</v>
      </c>
      <c r="GZ3" s="4" t="s">
        <v>141</v>
      </c>
      <c r="HB3" s="4" t="s">
        <v>142</v>
      </c>
      <c r="HC3" s="4" t="s">
        <v>142</v>
      </c>
      <c r="HD3" s="4" t="s">
        <v>143</v>
      </c>
    </row>
    <row r="4" spans="1:212" x14ac:dyDescent="0.45">
      <c r="A4" s="4" t="s">
        <v>145</v>
      </c>
      <c r="B4" s="4">
        <v>2</v>
      </c>
      <c r="C4" s="4" t="s">
        <v>144</v>
      </c>
      <c r="D4" s="4" t="s">
        <v>118</v>
      </c>
      <c r="I4" s="4" t="s">
        <v>119</v>
      </c>
      <c r="J4" s="4" t="s">
        <v>146</v>
      </c>
      <c r="K4" s="4">
        <v>1573</v>
      </c>
      <c r="L4" s="4">
        <v>0</v>
      </c>
      <c r="M4" s="4" t="s">
        <v>122</v>
      </c>
      <c r="N4" s="4" t="s">
        <v>123</v>
      </c>
      <c r="AD4" s="4" t="s">
        <v>124</v>
      </c>
      <c r="AE4" s="4" t="s">
        <v>147</v>
      </c>
      <c r="AF4" s="4">
        <v>1986</v>
      </c>
      <c r="AG4" s="4" t="s">
        <v>148</v>
      </c>
      <c r="AH4" s="4" t="s">
        <v>149</v>
      </c>
      <c r="AI4" s="4" t="s">
        <v>150</v>
      </c>
      <c r="AJ4" s="4" t="s">
        <v>150</v>
      </c>
      <c r="AK4" s="4" t="s">
        <v>150</v>
      </c>
      <c r="AL4" s="4" t="s">
        <v>151</v>
      </c>
      <c r="AM4" s="4" t="s">
        <v>150</v>
      </c>
      <c r="AN4" s="4">
        <v>3</v>
      </c>
      <c r="AO4" s="4" t="s">
        <v>152</v>
      </c>
      <c r="AP4" s="4" t="s">
        <v>153</v>
      </c>
      <c r="AQ4" s="4" t="s">
        <v>154</v>
      </c>
      <c r="AR4" s="4" t="s">
        <v>155</v>
      </c>
      <c r="AS4" s="4" t="s">
        <v>156</v>
      </c>
      <c r="AT4" s="4" t="s">
        <v>157</v>
      </c>
      <c r="AU4" s="4" t="s">
        <v>158</v>
      </c>
      <c r="AV4" s="4" t="s">
        <v>159</v>
      </c>
      <c r="AW4" s="4">
        <v>2</v>
      </c>
      <c r="AX4" s="4" t="s">
        <v>160</v>
      </c>
      <c r="AY4" s="4">
        <v>2013</v>
      </c>
      <c r="AZ4" s="4" t="s">
        <v>148</v>
      </c>
      <c r="BA4" s="4" t="s">
        <v>161</v>
      </c>
      <c r="BB4" s="4" t="s">
        <v>162</v>
      </c>
      <c r="BC4" s="4" t="s">
        <v>150</v>
      </c>
      <c r="BD4" s="4" t="s">
        <v>150</v>
      </c>
      <c r="BE4" s="4" t="s">
        <v>150</v>
      </c>
      <c r="BF4" s="4" t="s">
        <v>150</v>
      </c>
      <c r="BG4" s="4" t="s">
        <v>163</v>
      </c>
      <c r="BH4" s="4" t="s">
        <v>164</v>
      </c>
      <c r="BI4" s="4" t="s">
        <v>157</v>
      </c>
      <c r="BK4" s="4" t="s">
        <v>165</v>
      </c>
      <c r="BL4" s="4" t="s">
        <v>166</v>
      </c>
      <c r="BM4" s="4" t="s">
        <v>167</v>
      </c>
      <c r="BN4" s="4">
        <v>2015</v>
      </c>
      <c r="BO4" s="4" t="s">
        <v>148</v>
      </c>
      <c r="BP4" s="4" t="s">
        <v>168</v>
      </c>
      <c r="BQ4" s="4" t="s">
        <v>150</v>
      </c>
      <c r="BR4" s="4" t="s">
        <v>169</v>
      </c>
      <c r="BS4" s="4" t="s">
        <v>150</v>
      </c>
      <c r="BT4" s="4" t="s">
        <v>150</v>
      </c>
      <c r="BU4" s="4" t="s">
        <v>150</v>
      </c>
      <c r="BV4" s="4" t="s">
        <v>170</v>
      </c>
      <c r="BW4" s="4" t="s">
        <v>171</v>
      </c>
      <c r="BX4" s="4" t="s">
        <v>172</v>
      </c>
      <c r="CA4" s="4" t="s">
        <v>173</v>
      </c>
      <c r="CP4" s="4" t="s">
        <v>123</v>
      </c>
      <c r="CZ4" s="4" t="s">
        <v>123</v>
      </c>
      <c r="DJ4" s="4" t="s">
        <v>174</v>
      </c>
      <c r="DN4" s="4" t="s">
        <v>175</v>
      </c>
      <c r="DO4" s="4" t="s">
        <v>176</v>
      </c>
      <c r="DP4" s="4" t="s">
        <v>162</v>
      </c>
      <c r="DQ4" s="4" t="s">
        <v>150</v>
      </c>
      <c r="DR4" s="4" t="s">
        <v>151</v>
      </c>
      <c r="DS4" s="4" t="s">
        <v>151</v>
      </c>
      <c r="DT4" s="4" t="s">
        <v>162</v>
      </c>
      <c r="DU4" s="4" t="s">
        <v>162</v>
      </c>
      <c r="DV4" s="4" t="s">
        <v>150</v>
      </c>
      <c r="DW4" s="4">
        <v>25</v>
      </c>
      <c r="DX4" s="4">
        <v>25</v>
      </c>
      <c r="DY4" s="4">
        <v>2</v>
      </c>
      <c r="DZ4" s="4">
        <v>5</v>
      </c>
      <c r="EA4" s="4">
        <v>8</v>
      </c>
      <c r="EB4" s="4">
        <v>25</v>
      </c>
      <c r="EC4" s="4">
        <v>10</v>
      </c>
      <c r="EE4" s="4">
        <v>20</v>
      </c>
      <c r="EF4" s="4">
        <v>20</v>
      </c>
      <c r="EG4" s="4">
        <v>1</v>
      </c>
      <c r="EH4" s="4">
        <v>4</v>
      </c>
      <c r="EI4" s="4">
        <v>25</v>
      </c>
      <c r="EJ4" s="4">
        <v>25</v>
      </c>
      <c r="EK4" s="4">
        <v>5</v>
      </c>
      <c r="EM4" s="4" t="s">
        <v>177</v>
      </c>
      <c r="EN4" s="4" t="s">
        <v>178</v>
      </c>
      <c r="EO4" s="4">
        <v>1</v>
      </c>
      <c r="EP4" s="4" t="s">
        <v>179</v>
      </c>
      <c r="EQ4" s="4" t="s">
        <v>150</v>
      </c>
      <c r="ER4" s="4" t="s">
        <v>150</v>
      </c>
      <c r="ES4" s="4" t="s">
        <v>151</v>
      </c>
      <c r="ET4" s="4" t="s">
        <v>180</v>
      </c>
      <c r="EU4" s="4" t="s">
        <v>181</v>
      </c>
      <c r="EV4" s="4" t="s">
        <v>182</v>
      </c>
      <c r="EW4" s="4" t="s">
        <v>173</v>
      </c>
      <c r="FM4" s="4" t="s">
        <v>123</v>
      </c>
      <c r="FN4" s="4" t="s">
        <v>132</v>
      </c>
      <c r="GU4" s="4" t="s">
        <v>183</v>
      </c>
      <c r="GV4" s="4" t="s">
        <v>184</v>
      </c>
      <c r="GW4" s="4" t="s">
        <v>185</v>
      </c>
      <c r="GX4" s="4" t="s">
        <v>186</v>
      </c>
      <c r="GY4" s="4">
        <v>1961</v>
      </c>
      <c r="GZ4" s="4" t="s">
        <v>141</v>
      </c>
      <c r="HB4" s="4" t="s">
        <v>187</v>
      </c>
    </row>
    <row r="5" spans="1:212" x14ac:dyDescent="0.45">
      <c r="A5" s="4" t="s">
        <v>189</v>
      </c>
      <c r="B5" s="4">
        <v>3</v>
      </c>
      <c r="C5" s="4" t="s">
        <v>188</v>
      </c>
      <c r="D5" s="4" t="s">
        <v>118</v>
      </c>
      <c r="I5" s="4" t="s">
        <v>119</v>
      </c>
      <c r="J5" s="4" t="s">
        <v>190</v>
      </c>
      <c r="K5" s="4">
        <v>853</v>
      </c>
      <c r="L5" s="4">
        <v>0</v>
      </c>
      <c r="M5" s="4" t="s">
        <v>122</v>
      </c>
      <c r="N5" s="4" t="s">
        <v>123</v>
      </c>
      <c r="AD5" s="4" t="s">
        <v>124</v>
      </c>
      <c r="AE5" s="4" t="s">
        <v>191</v>
      </c>
      <c r="AF5" s="4">
        <v>2017</v>
      </c>
      <c r="AG5" s="4" t="s">
        <v>126</v>
      </c>
      <c r="AH5" s="4" t="s">
        <v>192</v>
      </c>
      <c r="AI5" s="4" t="s">
        <v>150</v>
      </c>
      <c r="AJ5" s="4" t="s">
        <v>150</v>
      </c>
      <c r="AK5" s="4" t="s">
        <v>162</v>
      </c>
      <c r="AL5" s="4" t="s">
        <v>169</v>
      </c>
      <c r="AM5" s="4" t="s">
        <v>169</v>
      </c>
      <c r="AN5" s="4" t="s">
        <v>193</v>
      </c>
      <c r="AO5" s="4" t="s">
        <v>194</v>
      </c>
      <c r="AP5" s="4" t="s">
        <v>194</v>
      </c>
      <c r="AQ5" s="4" t="s">
        <v>195</v>
      </c>
      <c r="AR5" s="4" t="s">
        <v>196</v>
      </c>
      <c r="AS5" s="4" t="s">
        <v>197</v>
      </c>
      <c r="AT5" s="4" t="s">
        <v>157</v>
      </c>
      <c r="AV5" s="4" t="s">
        <v>123</v>
      </c>
      <c r="CP5" s="4" t="s">
        <v>123</v>
      </c>
      <c r="CZ5" s="4" t="s">
        <v>123</v>
      </c>
      <c r="DJ5" s="4" t="s">
        <v>123</v>
      </c>
      <c r="EM5" s="4" t="s">
        <v>123</v>
      </c>
      <c r="FM5" s="4" t="s">
        <v>123</v>
      </c>
      <c r="FN5" s="4" t="s">
        <v>132</v>
      </c>
      <c r="GU5" s="4" t="s">
        <v>198</v>
      </c>
      <c r="GV5" s="4" t="s">
        <v>199</v>
      </c>
      <c r="GW5" s="4" t="s">
        <v>200</v>
      </c>
      <c r="GX5" s="4" t="s">
        <v>186</v>
      </c>
      <c r="GY5" s="4">
        <v>1991</v>
      </c>
      <c r="GZ5" s="4" t="s">
        <v>141</v>
      </c>
      <c r="HB5" s="4" t="s">
        <v>201</v>
      </c>
    </row>
    <row r="6" spans="1:212" x14ac:dyDescent="0.45">
      <c r="A6" s="4" t="s">
        <v>203</v>
      </c>
      <c r="B6" s="4">
        <v>4</v>
      </c>
      <c r="C6" s="4" t="s">
        <v>202</v>
      </c>
      <c r="D6" s="4" t="s">
        <v>118</v>
      </c>
      <c r="I6" s="4" t="s">
        <v>119</v>
      </c>
      <c r="J6" s="4" t="s">
        <v>204</v>
      </c>
      <c r="K6" s="4">
        <v>3161</v>
      </c>
      <c r="L6" s="4">
        <v>0</v>
      </c>
      <c r="M6" s="4" t="s">
        <v>122</v>
      </c>
      <c r="N6" s="4" t="s">
        <v>123</v>
      </c>
      <c r="AD6" s="4" t="s">
        <v>124</v>
      </c>
      <c r="AE6" s="4" t="s">
        <v>205</v>
      </c>
      <c r="AF6" s="4" t="s">
        <v>206</v>
      </c>
      <c r="AG6" s="4" t="s">
        <v>148</v>
      </c>
      <c r="AH6" s="4" t="s">
        <v>207</v>
      </c>
      <c r="AI6" s="4" t="s">
        <v>150</v>
      </c>
      <c r="AJ6" s="4" t="s">
        <v>150</v>
      </c>
      <c r="AK6" s="4" t="s">
        <v>162</v>
      </c>
      <c r="AL6" s="4" t="s">
        <v>162</v>
      </c>
      <c r="AM6" s="4" t="s">
        <v>162</v>
      </c>
      <c r="AN6" s="4" t="s">
        <v>208</v>
      </c>
      <c r="AO6" s="4" t="s">
        <v>209</v>
      </c>
      <c r="AP6" s="4" t="s">
        <v>209</v>
      </c>
      <c r="AQ6" s="4" t="s">
        <v>210</v>
      </c>
      <c r="AR6" s="4" t="s">
        <v>211</v>
      </c>
      <c r="AS6" s="4" t="s">
        <v>212</v>
      </c>
      <c r="AT6" s="4" t="s">
        <v>157</v>
      </c>
      <c r="AU6" s="4" t="s">
        <v>213</v>
      </c>
      <c r="AV6" s="4" t="s">
        <v>123</v>
      </c>
      <c r="CP6" s="4" t="s">
        <v>123</v>
      </c>
      <c r="CZ6" s="4" t="s">
        <v>214</v>
      </c>
      <c r="DA6" s="4" t="s">
        <v>205</v>
      </c>
      <c r="DB6" s="4" t="s">
        <v>215</v>
      </c>
      <c r="DC6" s="4" t="s">
        <v>150</v>
      </c>
      <c r="DD6" s="4" t="s">
        <v>169</v>
      </c>
      <c r="DE6" s="4" t="s">
        <v>169</v>
      </c>
      <c r="DF6" s="4" t="s">
        <v>150</v>
      </c>
      <c r="DG6" s="4" t="s">
        <v>151</v>
      </c>
      <c r="DH6" s="4" t="s">
        <v>151</v>
      </c>
      <c r="DI6" s="4" t="s">
        <v>216</v>
      </c>
      <c r="DJ6" s="4" t="s">
        <v>123</v>
      </c>
      <c r="EM6" s="4" t="s">
        <v>123</v>
      </c>
      <c r="EN6" s="4" t="s">
        <v>178</v>
      </c>
      <c r="EO6" s="4" t="s">
        <v>132</v>
      </c>
      <c r="FM6" s="4" t="s">
        <v>123</v>
      </c>
      <c r="FN6" s="4" t="s">
        <v>132</v>
      </c>
      <c r="GU6" s="4" t="s">
        <v>217</v>
      </c>
      <c r="GV6" s="4" t="s">
        <v>218</v>
      </c>
      <c r="GW6" s="4" t="s">
        <v>219</v>
      </c>
      <c r="GX6" s="4" t="s">
        <v>140</v>
      </c>
      <c r="GY6" s="4">
        <v>1961</v>
      </c>
      <c r="GZ6" s="4" t="s">
        <v>220</v>
      </c>
    </row>
    <row r="7" spans="1:212" x14ac:dyDescent="0.45">
      <c r="A7" s="4" t="s">
        <v>221</v>
      </c>
      <c r="B7" s="4">
        <v>5</v>
      </c>
      <c r="C7" s="4" t="s">
        <v>202</v>
      </c>
      <c r="D7" s="4" t="s">
        <v>118</v>
      </c>
      <c r="I7" s="4" t="s">
        <v>119</v>
      </c>
      <c r="J7" s="4" t="s">
        <v>222</v>
      </c>
      <c r="K7" s="4">
        <v>1659</v>
      </c>
      <c r="L7" s="4">
        <v>0</v>
      </c>
      <c r="M7" s="4" t="s">
        <v>122</v>
      </c>
      <c r="N7" s="4" t="s">
        <v>123</v>
      </c>
      <c r="AD7" s="4" t="s">
        <v>124</v>
      </c>
      <c r="AE7" s="4" t="s">
        <v>223</v>
      </c>
      <c r="AF7" s="4">
        <v>1999</v>
      </c>
      <c r="AG7" s="4" t="s">
        <v>148</v>
      </c>
      <c r="AH7" s="4" t="s">
        <v>224</v>
      </c>
      <c r="AI7" s="4" t="s">
        <v>162</v>
      </c>
      <c r="AJ7" s="4" t="s">
        <v>162</v>
      </c>
      <c r="AK7" s="4" t="s">
        <v>150</v>
      </c>
      <c r="AL7" s="4" t="s">
        <v>150</v>
      </c>
      <c r="AM7" s="4" t="s">
        <v>169</v>
      </c>
      <c r="AN7" s="4" t="s">
        <v>225</v>
      </c>
      <c r="AO7" s="4" t="s">
        <v>153</v>
      </c>
      <c r="AP7" s="4" t="s">
        <v>226</v>
      </c>
      <c r="AQ7" s="4" t="s">
        <v>227</v>
      </c>
      <c r="AR7" s="4" t="s">
        <v>228</v>
      </c>
      <c r="AS7" s="4" t="s">
        <v>229</v>
      </c>
      <c r="AT7" s="4" t="s">
        <v>230</v>
      </c>
      <c r="AV7" s="4" t="s">
        <v>159</v>
      </c>
      <c r="AW7" s="4">
        <v>3</v>
      </c>
      <c r="AX7" s="4" t="s">
        <v>191</v>
      </c>
      <c r="AY7" s="4">
        <v>2011</v>
      </c>
      <c r="AZ7" s="4" t="s">
        <v>126</v>
      </c>
      <c r="BA7" s="4" t="s">
        <v>231</v>
      </c>
      <c r="BB7" s="4" t="s">
        <v>169</v>
      </c>
      <c r="BC7" s="4" t="s">
        <v>169</v>
      </c>
      <c r="BD7" s="4" t="s">
        <v>150</v>
      </c>
      <c r="BE7" s="4" t="s">
        <v>162</v>
      </c>
      <c r="BF7" s="4" t="s">
        <v>150</v>
      </c>
      <c r="BG7" s="4">
        <v>1</v>
      </c>
      <c r="BH7" s="4" t="s">
        <v>232</v>
      </c>
      <c r="BI7" s="4" t="s">
        <v>157</v>
      </c>
      <c r="BK7" s="4" t="s">
        <v>233</v>
      </c>
      <c r="BL7" s="4" t="s">
        <v>166</v>
      </c>
      <c r="BM7" s="4" t="s">
        <v>234</v>
      </c>
      <c r="BN7" s="4">
        <v>2011</v>
      </c>
      <c r="BO7" s="4" t="s">
        <v>148</v>
      </c>
      <c r="BP7" s="4" t="s">
        <v>235</v>
      </c>
      <c r="BQ7" s="4" t="s">
        <v>151</v>
      </c>
      <c r="BR7" s="4" t="s">
        <v>128</v>
      </c>
      <c r="BS7" s="4" t="s">
        <v>236</v>
      </c>
      <c r="BT7" s="4" t="s">
        <v>128</v>
      </c>
      <c r="BU7" s="4" t="s">
        <v>162</v>
      </c>
      <c r="BV7" s="4" t="s">
        <v>237</v>
      </c>
      <c r="BX7" s="4" t="s">
        <v>172</v>
      </c>
      <c r="BZ7" s="4" t="s">
        <v>233</v>
      </c>
      <c r="CA7" s="4" t="s">
        <v>238</v>
      </c>
      <c r="CB7" s="4" t="s">
        <v>223</v>
      </c>
      <c r="CC7" s="4">
        <v>2016</v>
      </c>
      <c r="CD7" s="4" t="s">
        <v>148</v>
      </c>
      <c r="CE7" s="4" t="s">
        <v>239</v>
      </c>
      <c r="CF7" s="4" t="s">
        <v>169</v>
      </c>
      <c r="CG7" s="4" t="s">
        <v>169</v>
      </c>
      <c r="CH7" s="4" t="s">
        <v>169</v>
      </c>
      <c r="CI7" s="4" t="s">
        <v>150</v>
      </c>
      <c r="CJ7" s="4" t="s">
        <v>150</v>
      </c>
      <c r="CK7" s="4">
        <v>1</v>
      </c>
      <c r="CL7" s="4" t="s">
        <v>240</v>
      </c>
      <c r="CM7" s="4" t="s">
        <v>157</v>
      </c>
      <c r="CO7" s="4" t="s">
        <v>233</v>
      </c>
      <c r="CP7" s="4" t="s">
        <v>123</v>
      </c>
      <c r="CZ7" s="4" t="s">
        <v>214</v>
      </c>
      <c r="DA7" s="4" t="s">
        <v>234</v>
      </c>
      <c r="DB7" s="4" t="s">
        <v>241</v>
      </c>
      <c r="DC7" s="4" t="s">
        <v>162</v>
      </c>
      <c r="DD7" s="4" t="s">
        <v>169</v>
      </c>
      <c r="DE7" s="4" t="s">
        <v>169</v>
      </c>
      <c r="DF7" s="4" t="s">
        <v>151</v>
      </c>
      <c r="DG7" s="4" t="s">
        <v>151</v>
      </c>
      <c r="DH7" s="4" t="s">
        <v>151</v>
      </c>
      <c r="DI7" s="4" t="s">
        <v>242</v>
      </c>
      <c r="DJ7" s="4" t="s">
        <v>123</v>
      </c>
      <c r="EM7" s="4" t="s">
        <v>123</v>
      </c>
      <c r="FM7" s="4" t="s">
        <v>123</v>
      </c>
      <c r="FN7" s="4" t="s">
        <v>132</v>
      </c>
      <c r="GU7" s="4" t="s">
        <v>243</v>
      </c>
      <c r="GV7" s="4" t="s">
        <v>244</v>
      </c>
      <c r="GW7" s="4" t="s">
        <v>245</v>
      </c>
      <c r="GX7" s="4" t="s">
        <v>186</v>
      </c>
      <c r="GY7" s="4">
        <v>1961</v>
      </c>
      <c r="GZ7" s="4" t="s">
        <v>246</v>
      </c>
      <c r="HB7" s="4" t="s">
        <v>247</v>
      </c>
    </row>
    <row r="8" spans="1:212" x14ac:dyDescent="0.45">
      <c r="A8" s="4" t="s">
        <v>249</v>
      </c>
      <c r="B8" s="4">
        <v>6</v>
      </c>
      <c r="C8" s="4" t="s">
        <v>248</v>
      </c>
      <c r="D8" s="4" t="s">
        <v>118</v>
      </c>
      <c r="I8" s="4" t="s">
        <v>119</v>
      </c>
      <c r="J8" s="4" t="s">
        <v>250</v>
      </c>
      <c r="K8" s="4">
        <v>902</v>
      </c>
      <c r="L8" s="4">
        <v>0</v>
      </c>
      <c r="M8" s="4" t="s">
        <v>122</v>
      </c>
      <c r="N8" s="4" t="s">
        <v>123</v>
      </c>
      <c r="AD8" s="4" t="s">
        <v>124</v>
      </c>
      <c r="AE8" s="4" t="s">
        <v>191</v>
      </c>
      <c r="AF8" s="4">
        <v>2013</v>
      </c>
      <c r="AG8" s="4" t="s">
        <v>126</v>
      </c>
      <c r="AH8" s="4" t="s">
        <v>251</v>
      </c>
      <c r="AI8" s="4" t="s">
        <v>162</v>
      </c>
      <c r="AJ8" s="4" t="s">
        <v>162</v>
      </c>
      <c r="AK8" s="4" t="s">
        <v>151</v>
      </c>
      <c r="AL8" s="4" t="s">
        <v>132</v>
      </c>
      <c r="AM8" s="4" t="s">
        <v>132</v>
      </c>
      <c r="AN8" s="4" t="s">
        <v>252</v>
      </c>
      <c r="AO8" s="4" t="s">
        <v>132</v>
      </c>
      <c r="AP8" s="4" t="s">
        <v>132</v>
      </c>
      <c r="AQ8" s="4" t="s">
        <v>253</v>
      </c>
      <c r="AR8" s="4" t="s">
        <v>254</v>
      </c>
      <c r="AS8" s="4" t="s">
        <v>255</v>
      </c>
      <c r="AT8" s="4" t="s">
        <v>157</v>
      </c>
      <c r="AV8" s="4" t="s">
        <v>123</v>
      </c>
      <c r="CP8" s="4" t="s">
        <v>123</v>
      </c>
      <c r="CZ8" s="4" t="s">
        <v>123</v>
      </c>
      <c r="DJ8" s="4" t="s">
        <v>123</v>
      </c>
      <c r="EM8" s="4" t="s">
        <v>123</v>
      </c>
      <c r="FM8" s="4" t="s">
        <v>123</v>
      </c>
      <c r="FN8" s="4" t="s">
        <v>132</v>
      </c>
      <c r="GU8" s="4" t="s">
        <v>256</v>
      </c>
      <c r="GV8" s="4" t="s">
        <v>257</v>
      </c>
      <c r="GW8" s="4" t="s">
        <v>258</v>
      </c>
      <c r="GX8" s="4" t="s">
        <v>140</v>
      </c>
      <c r="GY8" s="4">
        <v>1988</v>
      </c>
      <c r="GZ8" s="4" t="s">
        <v>141</v>
      </c>
    </row>
    <row r="9" spans="1:212" x14ac:dyDescent="0.45">
      <c r="A9" s="4" t="s">
        <v>261</v>
      </c>
      <c r="B9" s="4">
        <v>7</v>
      </c>
      <c r="C9" s="4" t="s">
        <v>259</v>
      </c>
      <c r="D9" s="4" t="s">
        <v>118</v>
      </c>
      <c r="E9" s="4" t="s">
        <v>260</v>
      </c>
      <c r="I9" s="4" t="s">
        <v>119</v>
      </c>
      <c r="J9" s="4" t="s">
        <v>262</v>
      </c>
      <c r="K9" s="4">
        <v>422</v>
      </c>
      <c r="L9" s="4">
        <v>0</v>
      </c>
      <c r="M9" s="4" t="s">
        <v>122</v>
      </c>
      <c r="N9" s="4" t="s">
        <v>123</v>
      </c>
      <c r="AD9" s="4" t="s">
        <v>124</v>
      </c>
      <c r="AE9" s="4" t="s">
        <v>191</v>
      </c>
      <c r="AF9" s="4">
        <v>2013</v>
      </c>
      <c r="AG9" s="4" t="s">
        <v>126</v>
      </c>
      <c r="AH9" s="4" t="s">
        <v>263</v>
      </c>
      <c r="AI9" s="4" t="s">
        <v>169</v>
      </c>
      <c r="AJ9" s="4" t="s">
        <v>150</v>
      </c>
      <c r="AK9" s="4" t="s">
        <v>169</v>
      </c>
      <c r="AL9" s="4" t="s">
        <v>169</v>
      </c>
      <c r="AM9" s="4" t="s">
        <v>169</v>
      </c>
      <c r="AN9" s="4">
        <v>4</v>
      </c>
      <c r="AO9" s="4" t="s">
        <v>153</v>
      </c>
      <c r="AP9" s="4" t="s">
        <v>153</v>
      </c>
      <c r="AQ9" s="4" t="s">
        <v>264</v>
      </c>
      <c r="AR9" s="4" t="s">
        <v>265</v>
      </c>
      <c r="AS9" s="4" t="s">
        <v>266</v>
      </c>
      <c r="AT9" s="4" t="s">
        <v>157</v>
      </c>
      <c r="AV9" s="4" t="s">
        <v>123</v>
      </c>
      <c r="AW9" s="4" t="s">
        <v>132</v>
      </c>
      <c r="CP9" s="4" t="s">
        <v>123</v>
      </c>
      <c r="CZ9" s="4" t="s">
        <v>123</v>
      </c>
      <c r="DJ9" s="4" t="s">
        <v>123</v>
      </c>
      <c r="EM9" s="4" t="s">
        <v>123</v>
      </c>
      <c r="EN9" s="4" t="s">
        <v>180</v>
      </c>
      <c r="EO9" s="4" t="s">
        <v>132</v>
      </c>
      <c r="FM9" s="4" t="s">
        <v>123</v>
      </c>
      <c r="FN9" s="4" t="s">
        <v>132</v>
      </c>
      <c r="FP9" s="4" t="s">
        <v>132</v>
      </c>
      <c r="GU9" s="4" t="s">
        <v>267</v>
      </c>
      <c r="GV9" s="4" t="s">
        <v>267</v>
      </c>
      <c r="GW9" s="4" t="s">
        <v>267</v>
      </c>
      <c r="GX9" s="4" t="s">
        <v>186</v>
      </c>
      <c r="GY9" s="4">
        <v>1988</v>
      </c>
      <c r="GZ9" s="4" t="s">
        <v>220</v>
      </c>
      <c r="HB9" s="4" t="s">
        <v>268</v>
      </c>
      <c r="HC9" s="4" t="s">
        <v>268</v>
      </c>
    </row>
    <row r="10" spans="1:212" x14ac:dyDescent="0.45">
      <c r="A10" s="4" t="s">
        <v>270</v>
      </c>
      <c r="B10" s="4">
        <v>8</v>
      </c>
      <c r="C10" s="4" t="s">
        <v>269</v>
      </c>
      <c r="D10" s="4" t="s">
        <v>118</v>
      </c>
      <c r="I10" s="4" t="s">
        <v>119</v>
      </c>
      <c r="J10" s="4" t="s">
        <v>271</v>
      </c>
      <c r="K10" s="4">
        <v>768</v>
      </c>
      <c r="L10" s="4">
        <v>0</v>
      </c>
      <c r="M10" s="4" t="s">
        <v>122</v>
      </c>
      <c r="N10" s="4" t="s">
        <v>123</v>
      </c>
      <c r="AD10" s="4" t="s">
        <v>124</v>
      </c>
      <c r="AE10" s="4" t="s">
        <v>160</v>
      </c>
      <c r="AF10" s="4">
        <v>1973</v>
      </c>
      <c r="AG10" s="4" t="s">
        <v>148</v>
      </c>
      <c r="AH10" s="4" t="s">
        <v>272</v>
      </c>
      <c r="AI10" s="4" t="s">
        <v>169</v>
      </c>
      <c r="AJ10" s="4" t="s">
        <v>169</v>
      </c>
      <c r="AK10" s="4" t="s">
        <v>150</v>
      </c>
      <c r="AL10" s="4" t="s">
        <v>129</v>
      </c>
      <c r="AM10" s="4" t="s">
        <v>129</v>
      </c>
      <c r="AN10" s="4">
        <v>0</v>
      </c>
      <c r="AO10" s="4" t="s">
        <v>152</v>
      </c>
      <c r="AP10" s="4" t="s">
        <v>152</v>
      </c>
      <c r="AQ10" s="4" t="s">
        <v>273</v>
      </c>
      <c r="AR10" s="4" t="s">
        <v>274</v>
      </c>
      <c r="AS10" s="4" t="s">
        <v>275</v>
      </c>
      <c r="AT10" s="4" t="s">
        <v>172</v>
      </c>
      <c r="AV10" s="4" t="s">
        <v>159</v>
      </c>
      <c r="AW10" s="4">
        <v>3</v>
      </c>
      <c r="AX10" s="4" t="s">
        <v>160</v>
      </c>
      <c r="AY10" s="4" t="s">
        <v>276</v>
      </c>
      <c r="AZ10" s="4" t="s">
        <v>148</v>
      </c>
      <c r="BA10" s="4" t="s">
        <v>277</v>
      </c>
      <c r="BB10" s="4" t="s">
        <v>169</v>
      </c>
      <c r="BC10" s="4" t="s">
        <v>169</v>
      </c>
      <c r="BD10" s="4" t="s">
        <v>236</v>
      </c>
      <c r="BE10" s="4" t="s">
        <v>236</v>
      </c>
      <c r="BF10" s="4" t="s">
        <v>236</v>
      </c>
      <c r="BG10" s="4">
        <v>0</v>
      </c>
      <c r="BH10" s="4" t="s">
        <v>278</v>
      </c>
      <c r="BI10" s="4" t="s">
        <v>172</v>
      </c>
      <c r="BL10" s="4" t="s">
        <v>173</v>
      </c>
      <c r="CP10" s="4" t="s">
        <v>123</v>
      </c>
      <c r="CZ10" s="4" t="s">
        <v>214</v>
      </c>
      <c r="DA10" s="4" t="s">
        <v>279</v>
      </c>
      <c r="DB10" s="4" t="s">
        <v>280</v>
      </c>
      <c r="DC10" s="4" t="s">
        <v>150</v>
      </c>
      <c r="DD10" s="4" t="s">
        <v>150</v>
      </c>
      <c r="DE10" s="4" t="s">
        <v>150</v>
      </c>
      <c r="DF10" s="4" t="s">
        <v>150</v>
      </c>
      <c r="DG10" s="4" t="s">
        <v>150</v>
      </c>
      <c r="DH10" s="4" t="s">
        <v>150</v>
      </c>
      <c r="DI10" s="4" t="s">
        <v>281</v>
      </c>
      <c r="DJ10" s="4" t="s">
        <v>123</v>
      </c>
      <c r="EM10" s="4" t="s">
        <v>123</v>
      </c>
      <c r="EN10" s="4" t="s">
        <v>180</v>
      </c>
      <c r="EO10" s="4" t="s">
        <v>132</v>
      </c>
      <c r="FM10" s="4" t="s">
        <v>123</v>
      </c>
      <c r="FN10" s="4" t="s">
        <v>132</v>
      </c>
      <c r="FP10" s="4" t="s">
        <v>132</v>
      </c>
      <c r="GU10" s="4" t="s">
        <v>282</v>
      </c>
      <c r="GV10" s="4" t="s">
        <v>283</v>
      </c>
      <c r="GW10" s="4" t="s">
        <v>284</v>
      </c>
      <c r="GX10" s="4" t="s">
        <v>186</v>
      </c>
      <c r="GY10" s="4">
        <v>1950</v>
      </c>
      <c r="GZ10" s="4" t="s">
        <v>141</v>
      </c>
    </row>
    <row r="11" spans="1:212" x14ac:dyDescent="0.45">
      <c r="A11" s="4" t="s">
        <v>289</v>
      </c>
      <c r="B11" s="4">
        <v>9</v>
      </c>
      <c r="C11" s="4" t="s">
        <v>288</v>
      </c>
      <c r="D11" s="4" t="s">
        <v>118</v>
      </c>
      <c r="I11" s="4" t="s">
        <v>119</v>
      </c>
      <c r="J11" s="4" t="s">
        <v>290</v>
      </c>
      <c r="K11" s="4">
        <v>4259</v>
      </c>
      <c r="L11" s="4">
        <v>0</v>
      </c>
      <c r="M11" s="4" t="s">
        <v>122</v>
      </c>
      <c r="N11" s="4" t="s">
        <v>123</v>
      </c>
      <c r="AD11" s="4" t="s">
        <v>124</v>
      </c>
      <c r="AE11" s="4" t="s">
        <v>191</v>
      </c>
      <c r="AF11" s="4">
        <v>2013</v>
      </c>
      <c r="AG11" s="4" t="s">
        <v>126</v>
      </c>
      <c r="AH11" s="4" t="s">
        <v>291</v>
      </c>
      <c r="AI11" s="4" t="s">
        <v>150</v>
      </c>
      <c r="AJ11" s="4" t="s">
        <v>150</v>
      </c>
      <c r="AK11" s="4" t="s">
        <v>169</v>
      </c>
      <c r="AL11" s="4" t="s">
        <v>151</v>
      </c>
      <c r="AM11" s="4" t="s">
        <v>162</v>
      </c>
      <c r="AN11" s="4">
        <v>1</v>
      </c>
      <c r="AO11" s="4" t="s">
        <v>131</v>
      </c>
      <c r="AP11" s="4" t="s">
        <v>153</v>
      </c>
      <c r="AQ11" s="4" t="s">
        <v>292</v>
      </c>
      <c r="AR11" s="4" t="s">
        <v>293</v>
      </c>
      <c r="AS11" s="4" t="s">
        <v>294</v>
      </c>
      <c r="AT11" s="4" t="s">
        <v>157</v>
      </c>
      <c r="AV11" s="4" t="s">
        <v>123</v>
      </c>
      <c r="AW11" s="4" t="s">
        <v>132</v>
      </c>
      <c r="CP11" s="4" t="s">
        <v>123</v>
      </c>
      <c r="CZ11" s="4" t="s">
        <v>123</v>
      </c>
      <c r="DJ11" s="4" t="s">
        <v>123</v>
      </c>
      <c r="EM11" s="4" t="s">
        <v>123</v>
      </c>
      <c r="FM11" s="4" t="s">
        <v>123</v>
      </c>
      <c r="FN11" s="4" t="s">
        <v>132</v>
      </c>
      <c r="FP11" s="4" t="s">
        <v>132</v>
      </c>
      <c r="GU11" s="4" t="s">
        <v>295</v>
      </c>
      <c r="GV11" s="4" t="s">
        <v>296</v>
      </c>
      <c r="GW11" s="4" t="s">
        <v>297</v>
      </c>
      <c r="GX11" s="4" t="s">
        <v>186</v>
      </c>
      <c r="GY11" s="4">
        <v>1988</v>
      </c>
      <c r="GZ11" s="4" t="s">
        <v>141</v>
      </c>
    </row>
    <row r="12" spans="1:212" x14ac:dyDescent="0.45">
      <c r="A12" s="4" t="s">
        <v>299</v>
      </c>
      <c r="B12" s="4">
        <v>10</v>
      </c>
      <c r="C12" s="4" t="s">
        <v>298</v>
      </c>
      <c r="D12" s="4" t="s">
        <v>118</v>
      </c>
      <c r="I12" s="4" t="s">
        <v>119</v>
      </c>
      <c r="J12" s="4" t="s">
        <v>300</v>
      </c>
      <c r="K12" s="4">
        <v>1404</v>
      </c>
      <c r="L12" s="4">
        <v>0</v>
      </c>
      <c r="M12" s="4" t="s">
        <v>122</v>
      </c>
      <c r="N12" s="4" t="s">
        <v>123</v>
      </c>
      <c r="AD12" s="4" t="s">
        <v>124</v>
      </c>
      <c r="AE12" s="4" t="s">
        <v>191</v>
      </c>
      <c r="AF12" s="4">
        <v>1986</v>
      </c>
      <c r="AG12" s="4" t="s">
        <v>126</v>
      </c>
      <c r="AH12" s="4" t="s">
        <v>301</v>
      </c>
      <c r="AI12" s="4" t="s">
        <v>150</v>
      </c>
      <c r="AJ12" s="4" t="s">
        <v>150</v>
      </c>
      <c r="AK12" s="4" t="s">
        <v>162</v>
      </c>
      <c r="AL12" s="4" t="s">
        <v>151</v>
      </c>
      <c r="AM12" s="4" t="s">
        <v>151</v>
      </c>
      <c r="AN12" s="4">
        <v>2</v>
      </c>
      <c r="AO12" s="4" t="s">
        <v>302</v>
      </c>
      <c r="AP12" s="4" t="s">
        <v>153</v>
      </c>
      <c r="AQ12" s="4" t="s">
        <v>303</v>
      </c>
      <c r="AR12" s="4" t="s">
        <v>304</v>
      </c>
      <c r="AS12" s="4" t="s">
        <v>305</v>
      </c>
      <c r="AT12" s="4" t="s">
        <v>157</v>
      </c>
      <c r="AV12" s="4" t="s">
        <v>159</v>
      </c>
      <c r="AW12" s="4">
        <v>1</v>
      </c>
      <c r="AX12" s="4" t="s">
        <v>223</v>
      </c>
      <c r="AY12" s="4">
        <v>2011</v>
      </c>
      <c r="AZ12" s="4" t="s">
        <v>148</v>
      </c>
      <c r="BA12" s="4" t="s">
        <v>127</v>
      </c>
      <c r="BB12" s="4" t="s">
        <v>150</v>
      </c>
      <c r="BC12" s="4" t="s">
        <v>150</v>
      </c>
      <c r="BD12" s="4" t="s">
        <v>169</v>
      </c>
      <c r="BE12" s="4" t="s">
        <v>169</v>
      </c>
      <c r="BF12" s="4" t="s">
        <v>169</v>
      </c>
      <c r="BG12" s="4">
        <v>1</v>
      </c>
      <c r="BH12" s="4" t="s">
        <v>306</v>
      </c>
      <c r="BI12" s="4" t="s">
        <v>157</v>
      </c>
      <c r="BK12" s="4" t="s">
        <v>307</v>
      </c>
      <c r="BL12" s="4" t="s">
        <v>173</v>
      </c>
      <c r="CP12" s="4" t="s">
        <v>123</v>
      </c>
      <c r="CZ12" s="4" t="s">
        <v>214</v>
      </c>
      <c r="DA12" s="4" t="s">
        <v>191</v>
      </c>
      <c r="DB12" s="4" t="s">
        <v>308</v>
      </c>
      <c r="DC12" s="4" t="s">
        <v>150</v>
      </c>
      <c r="DD12" s="4" t="s">
        <v>150</v>
      </c>
      <c r="DE12" s="4" t="s">
        <v>162</v>
      </c>
      <c r="DF12" s="4" t="s">
        <v>150</v>
      </c>
      <c r="DG12" s="4" t="s">
        <v>150</v>
      </c>
      <c r="DH12" s="4" t="s">
        <v>150</v>
      </c>
      <c r="DI12" s="4" t="s">
        <v>309</v>
      </c>
      <c r="DJ12" s="4" t="s">
        <v>123</v>
      </c>
      <c r="EM12" s="4" t="s">
        <v>123</v>
      </c>
      <c r="EN12" s="4" t="s">
        <v>180</v>
      </c>
      <c r="EO12" s="4" t="s">
        <v>132</v>
      </c>
      <c r="FM12" s="4" t="s">
        <v>123</v>
      </c>
      <c r="FN12" s="4" t="s">
        <v>132</v>
      </c>
      <c r="FP12" s="4" t="s">
        <v>132</v>
      </c>
      <c r="GU12" s="4" t="s">
        <v>310</v>
      </c>
      <c r="GV12" s="4" t="s">
        <v>311</v>
      </c>
      <c r="GW12" s="4" t="s">
        <v>312</v>
      </c>
      <c r="GX12" s="4" t="s">
        <v>186</v>
      </c>
      <c r="GY12" s="4">
        <v>1963</v>
      </c>
      <c r="GZ12" s="4" t="s">
        <v>141</v>
      </c>
      <c r="HA12" s="4" t="s">
        <v>313</v>
      </c>
      <c r="HB12" s="4" t="s">
        <v>314</v>
      </c>
      <c r="HC12" s="4" t="s">
        <v>315</v>
      </c>
    </row>
    <row r="13" spans="1:212" x14ac:dyDescent="0.45">
      <c r="A13" s="4" t="s">
        <v>317</v>
      </c>
      <c r="B13" s="4">
        <v>11</v>
      </c>
      <c r="C13" s="4" t="s">
        <v>316</v>
      </c>
      <c r="D13" s="4" t="s">
        <v>118</v>
      </c>
      <c r="I13" s="4" t="s">
        <v>119</v>
      </c>
      <c r="J13" s="4" t="s">
        <v>318</v>
      </c>
      <c r="K13" s="4">
        <v>349</v>
      </c>
      <c r="L13" s="4">
        <v>0</v>
      </c>
      <c r="M13" s="4" t="s">
        <v>122</v>
      </c>
      <c r="N13" s="4" t="s">
        <v>123</v>
      </c>
      <c r="AD13" s="4" t="s">
        <v>124</v>
      </c>
      <c r="AE13" s="4" t="s">
        <v>191</v>
      </c>
      <c r="AF13" s="4">
        <v>2010</v>
      </c>
      <c r="AG13" s="4" t="s">
        <v>126</v>
      </c>
      <c r="AH13" s="4" t="s">
        <v>319</v>
      </c>
      <c r="AI13" s="4" t="s">
        <v>236</v>
      </c>
      <c r="AJ13" s="4" t="s">
        <v>128</v>
      </c>
      <c r="AK13" s="4" t="s">
        <v>162</v>
      </c>
      <c r="AL13" s="4" t="s">
        <v>162</v>
      </c>
      <c r="AM13" s="4" t="s">
        <v>162</v>
      </c>
      <c r="AN13" s="4">
        <v>6</v>
      </c>
      <c r="AO13" s="4" t="s">
        <v>131</v>
      </c>
      <c r="AP13" s="4" t="s">
        <v>302</v>
      </c>
      <c r="AQ13" s="4" t="s">
        <v>320</v>
      </c>
      <c r="AR13" s="4" t="s">
        <v>321</v>
      </c>
      <c r="AS13" s="4" t="s">
        <v>322</v>
      </c>
      <c r="AT13" s="4" t="s">
        <v>157</v>
      </c>
      <c r="AV13" s="4" t="s">
        <v>123</v>
      </c>
      <c r="AW13" s="4" t="s">
        <v>132</v>
      </c>
      <c r="CP13" s="4" t="s">
        <v>123</v>
      </c>
      <c r="CZ13" s="4" t="s">
        <v>123</v>
      </c>
      <c r="DJ13" s="4" t="s">
        <v>123</v>
      </c>
      <c r="EM13" s="4" t="s">
        <v>123</v>
      </c>
      <c r="EN13" s="4" t="s">
        <v>180</v>
      </c>
      <c r="EO13" s="4" t="s">
        <v>132</v>
      </c>
      <c r="FM13" s="4" t="s">
        <v>123</v>
      </c>
      <c r="FN13" s="4" t="s">
        <v>132</v>
      </c>
      <c r="FP13" s="4" t="s">
        <v>132</v>
      </c>
      <c r="GU13" s="4" t="s">
        <v>323</v>
      </c>
      <c r="GV13" s="4" t="s">
        <v>324</v>
      </c>
      <c r="GW13" s="4" t="s">
        <v>325</v>
      </c>
      <c r="GX13" s="4" t="s">
        <v>186</v>
      </c>
      <c r="GY13" s="4">
        <v>1985</v>
      </c>
      <c r="GZ13" s="4" t="s">
        <v>141</v>
      </c>
    </row>
    <row r="14" spans="1:212" x14ac:dyDescent="0.45">
      <c r="A14" s="4" t="s">
        <v>327</v>
      </c>
      <c r="B14" s="4">
        <v>12</v>
      </c>
      <c r="C14" s="4" t="s">
        <v>326</v>
      </c>
      <c r="D14" s="4" t="s">
        <v>118</v>
      </c>
      <c r="I14" s="4" t="s">
        <v>119</v>
      </c>
      <c r="J14" s="4" t="s">
        <v>328</v>
      </c>
      <c r="K14" s="4">
        <v>1387173</v>
      </c>
      <c r="L14" s="4">
        <v>0</v>
      </c>
      <c r="M14" s="4" t="s">
        <v>122</v>
      </c>
      <c r="N14" s="4" t="s">
        <v>123</v>
      </c>
      <c r="AD14" s="4" t="s">
        <v>124</v>
      </c>
      <c r="AE14" s="4" t="s">
        <v>329</v>
      </c>
      <c r="AF14" s="4">
        <v>2011</v>
      </c>
      <c r="AG14" s="4" t="s">
        <v>126</v>
      </c>
      <c r="AH14" s="4" t="s">
        <v>330</v>
      </c>
      <c r="AI14" s="4" t="s">
        <v>169</v>
      </c>
      <c r="AJ14" s="4" t="s">
        <v>169</v>
      </c>
      <c r="AK14" s="4" t="s">
        <v>150</v>
      </c>
      <c r="AL14" s="4" t="s">
        <v>162</v>
      </c>
      <c r="AM14" s="4" t="s">
        <v>169</v>
      </c>
      <c r="AN14" s="4" t="s">
        <v>331</v>
      </c>
      <c r="AO14" s="4" t="s">
        <v>302</v>
      </c>
      <c r="AP14" s="4" t="s">
        <v>226</v>
      </c>
      <c r="AQ14" s="4" t="s">
        <v>332</v>
      </c>
      <c r="AR14" s="4" t="s">
        <v>333</v>
      </c>
      <c r="AS14" s="4" t="s">
        <v>334</v>
      </c>
      <c r="AT14" s="4" t="s">
        <v>157</v>
      </c>
      <c r="AU14" s="4" t="s">
        <v>335</v>
      </c>
      <c r="AV14" s="4" t="s">
        <v>123</v>
      </c>
      <c r="CP14" s="4" t="s">
        <v>123</v>
      </c>
      <c r="CZ14" s="4" t="s">
        <v>123</v>
      </c>
      <c r="DJ14" s="4" t="s">
        <v>123</v>
      </c>
      <c r="EM14" s="4" t="s">
        <v>123</v>
      </c>
      <c r="FM14" s="4" t="s">
        <v>123</v>
      </c>
      <c r="FN14" s="4" t="s">
        <v>132</v>
      </c>
      <c r="GU14" s="4" t="s">
        <v>336</v>
      </c>
      <c r="GV14" s="4" t="s">
        <v>337</v>
      </c>
      <c r="GW14" s="4" t="s">
        <v>338</v>
      </c>
      <c r="GX14" s="4" t="s">
        <v>186</v>
      </c>
      <c r="GY14" s="4">
        <v>1987</v>
      </c>
      <c r="GZ14" s="4" t="s">
        <v>246</v>
      </c>
      <c r="HB14" s="4" t="s">
        <v>339</v>
      </c>
      <c r="HC14" s="4" t="s">
        <v>340</v>
      </c>
    </row>
    <row r="15" spans="1:212" x14ac:dyDescent="0.45">
      <c r="A15" s="4" t="s">
        <v>342</v>
      </c>
      <c r="B15" s="4">
        <v>13</v>
      </c>
      <c r="C15" s="4" t="s">
        <v>341</v>
      </c>
      <c r="D15" s="4" t="s">
        <v>118</v>
      </c>
      <c r="I15" s="4" t="s">
        <v>119</v>
      </c>
      <c r="J15" s="4" t="s">
        <v>343</v>
      </c>
      <c r="K15" s="4">
        <v>11</v>
      </c>
      <c r="L15" s="4">
        <v>0</v>
      </c>
      <c r="M15" s="4" t="s">
        <v>344</v>
      </c>
    </row>
    <row r="16" spans="1:212" x14ac:dyDescent="0.45">
      <c r="A16" s="4" t="s">
        <v>345</v>
      </c>
      <c r="B16" s="4">
        <v>14</v>
      </c>
      <c r="C16" s="4" t="s">
        <v>341</v>
      </c>
      <c r="D16" s="4" t="s">
        <v>118</v>
      </c>
      <c r="I16" s="4" t="s">
        <v>119</v>
      </c>
      <c r="J16" s="4" t="s">
        <v>346</v>
      </c>
      <c r="K16" s="4">
        <v>7</v>
      </c>
      <c r="L16" s="4">
        <v>0</v>
      </c>
      <c r="M16" s="4" t="s">
        <v>344</v>
      </c>
    </row>
    <row r="17" spans="1:211" x14ac:dyDescent="0.45">
      <c r="A17" s="4" t="s">
        <v>348</v>
      </c>
      <c r="B17" s="4">
        <v>15</v>
      </c>
      <c r="C17" s="4" t="s">
        <v>347</v>
      </c>
      <c r="D17" s="4" t="s">
        <v>118</v>
      </c>
      <c r="I17" s="4" t="s">
        <v>119</v>
      </c>
      <c r="J17" s="4" t="s">
        <v>349</v>
      </c>
      <c r="K17" s="4">
        <v>781</v>
      </c>
      <c r="L17" s="4">
        <v>0</v>
      </c>
      <c r="M17" s="4" t="s">
        <v>122</v>
      </c>
      <c r="N17" s="4" t="s">
        <v>123</v>
      </c>
      <c r="AD17" s="4" t="s">
        <v>124</v>
      </c>
      <c r="AE17" s="4" t="s">
        <v>191</v>
      </c>
      <c r="AF17" s="4">
        <v>2010</v>
      </c>
      <c r="AG17" s="4" t="s">
        <v>126</v>
      </c>
      <c r="AH17" s="4" t="s">
        <v>127</v>
      </c>
      <c r="AI17" s="4" t="s">
        <v>150</v>
      </c>
      <c r="AJ17" s="4" t="s">
        <v>128</v>
      </c>
      <c r="AK17" s="4" t="s">
        <v>151</v>
      </c>
      <c r="AL17" s="4" t="s">
        <v>162</v>
      </c>
      <c r="AM17" s="4" t="s">
        <v>162</v>
      </c>
      <c r="AN17" s="4" t="s">
        <v>350</v>
      </c>
      <c r="AO17" s="4" t="s">
        <v>302</v>
      </c>
      <c r="AP17" s="4" t="s">
        <v>302</v>
      </c>
      <c r="AQ17" s="4" t="s">
        <v>351</v>
      </c>
      <c r="AR17" s="4" t="s">
        <v>352</v>
      </c>
      <c r="AS17" s="4" t="s">
        <v>353</v>
      </c>
      <c r="AT17" s="4" t="s">
        <v>157</v>
      </c>
      <c r="AV17" s="4" t="s">
        <v>123</v>
      </c>
      <c r="AW17" s="4" t="s">
        <v>132</v>
      </c>
      <c r="CP17" s="4" t="s">
        <v>123</v>
      </c>
      <c r="CZ17" s="4" t="s">
        <v>123</v>
      </c>
      <c r="DJ17" s="4" t="s">
        <v>123</v>
      </c>
      <c r="EM17" s="4" t="s">
        <v>123</v>
      </c>
      <c r="EO17" s="4" t="s">
        <v>132</v>
      </c>
      <c r="FM17" s="4" t="s">
        <v>123</v>
      </c>
      <c r="FN17" s="4" t="s">
        <v>132</v>
      </c>
      <c r="GU17" s="4" t="s">
        <v>354</v>
      </c>
      <c r="GV17" s="4" t="s">
        <v>355</v>
      </c>
      <c r="GW17" s="4" t="s">
        <v>356</v>
      </c>
      <c r="GX17" s="4" t="s">
        <v>140</v>
      </c>
      <c r="GY17" s="4">
        <v>1986</v>
      </c>
      <c r="GZ17" s="4" t="s">
        <v>141</v>
      </c>
      <c r="HB17" s="4" t="s">
        <v>357</v>
      </c>
    </row>
    <row r="18" spans="1:211" x14ac:dyDescent="0.45">
      <c r="A18" s="4" t="s">
        <v>360</v>
      </c>
      <c r="B18" s="4">
        <v>16</v>
      </c>
      <c r="C18" s="4" t="s">
        <v>358</v>
      </c>
      <c r="D18" s="4" t="s">
        <v>118</v>
      </c>
      <c r="E18" s="4" t="s">
        <v>359</v>
      </c>
      <c r="I18" s="4" t="s">
        <v>119</v>
      </c>
      <c r="J18" s="4" t="s">
        <v>361</v>
      </c>
      <c r="K18" s="4">
        <v>1534</v>
      </c>
      <c r="L18" s="4">
        <v>0</v>
      </c>
      <c r="M18" s="4" t="s">
        <v>122</v>
      </c>
      <c r="N18" s="4" t="s">
        <v>123</v>
      </c>
      <c r="AD18" s="4" t="s">
        <v>124</v>
      </c>
      <c r="AE18" s="4" t="s">
        <v>223</v>
      </c>
      <c r="AF18" s="4">
        <v>2011</v>
      </c>
      <c r="AG18" s="4" t="s">
        <v>148</v>
      </c>
      <c r="AH18" s="4" t="s">
        <v>362</v>
      </c>
      <c r="AI18" s="4" t="s">
        <v>151</v>
      </c>
      <c r="AJ18" s="4" t="s">
        <v>236</v>
      </c>
      <c r="AK18" s="4" t="s">
        <v>129</v>
      </c>
      <c r="AL18" s="4" t="s">
        <v>129</v>
      </c>
      <c r="AM18" s="4" t="s">
        <v>129</v>
      </c>
      <c r="AN18" s="4">
        <v>4</v>
      </c>
      <c r="AO18" s="4" t="s">
        <v>131</v>
      </c>
      <c r="AP18" s="4" t="s">
        <v>131</v>
      </c>
      <c r="AQ18" s="4" t="s">
        <v>363</v>
      </c>
      <c r="AR18" s="4" t="s">
        <v>364</v>
      </c>
      <c r="AS18" s="4" t="s">
        <v>365</v>
      </c>
      <c r="AT18" s="4" t="s">
        <v>157</v>
      </c>
      <c r="AV18" s="4" t="s">
        <v>123</v>
      </c>
      <c r="CP18" s="4" t="s">
        <v>123</v>
      </c>
      <c r="CZ18" s="4" t="s">
        <v>123</v>
      </c>
      <c r="DJ18" s="4" t="s">
        <v>123</v>
      </c>
      <c r="EM18" s="4" t="s">
        <v>123</v>
      </c>
      <c r="FM18" s="4" t="s">
        <v>123</v>
      </c>
      <c r="FN18" s="4" t="s">
        <v>132</v>
      </c>
      <c r="GU18" s="4" t="s">
        <v>366</v>
      </c>
      <c r="GV18" s="4" t="s">
        <v>367</v>
      </c>
      <c r="GW18" s="4" t="s">
        <v>368</v>
      </c>
      <c r="GX18" s="4" t="s">
        <v>140</v>
      </c>
      <c r="GY18" s="4">
        <v>1987</v>
      </c>
      <c r="GZ18" s="4" t="s">
        <v>141</v>
      </c>
      <c r="HB18" s="4" t="s">
        <v>369</v>
      </c>
    </row>
    <row r="19" spans="1:211" x14ac:dyDescent="0.45">
      <c r="A19" s="4" t="s">
        <v>376</v>
      </c>
      <c r="B19" s="4">
        <v>17</v>
      </c>
      <c r="C19" s="4" t="s">
        <v>374</v>
      </c>
      <c r="D19" s="4" t="s">
        <v>118</v>
      </c>
      <c r="E19" s="4" t="s">
        <v>375</v>
      </c>
      <c r="I19" s="4" t="s">
        <v>119</v>
      </c>
      <c r="J19" s="4" t="s">
        <v>377</v>
      </c>
      <c r="K19" s="4">
        <v>14</v>
      </c>
      <c r="L19" s="4">
        <v>0</v>
      </c>
      <c r="M19" s="4" t="s">
        <v>344</v>
      </c>
    </row>
    <row r="20" spans="1:211" x14ac:dyDescent="0.45">
      <c r="A20" s="4" t="s">
        <v>379</v>
      </c>
      <c r="B20" s="4">
        <v>18</v>
      </c>
      <c r="C20" s="4" t="s">
        <v>378</v>
      </c>
      <c r="D20" s="4" t="s">
        <v>118</v>
      </c>
      <c r="I20" s="4" t="s">
        <v>119</v>
      </c>
      <c r="J20" s="4" t="s">
        <v>380</v>
      </c>
      <c r="K20" s="4">
        <v>5438</v>
      </c>
      <c r="L20" s="4">
        <v>0</v>
      </c>
      <c r="M20" s="4" t="s">
        <v>122</v>
      </c>
      <c r="N20" s="4" t="s">
        <v>123</v>
      </c>
      <c r="AD20" s="4" t="s">
        <v>124</v>
      </c>
      <c r="AE20" s="4" t="s">
        <v>381</v>
      </c>
      <c r="AF20" s="4">
        <v>1985</v>
      </c>
      <c r="AG20" s="4" t="s">
        <v>148</v>
      </c>
      <c r="AH20" s="4" t="s">
        <v>382</v>
      </c>
      <c r="AI20" s="4" t="s">
        <v>169</v>
      </c>
      <c r="AJ20" s="4" t="s">
        <v>169</v>
      </c>
      <c r="AK20" s="4" t="s">
        <v>128</v>
      </c>
      <c r="AL20" s="4" t="s">
        <v>236</v>
      </c>
      <c r="AM20" s="4" t="s">
        <v>236</v>
      </c>
      <c r="AN20" s="4" t="s">
        <v>383</v>
      </c>
      <c r="AO20" s="4" t="s">
        <v>152</v>
      </c>
      <c r="AP20" s="4" t="s">
        <v>152</v>
      </c>
      <c r="AQ20" s="4" t="s">
        <v>384</v>
      </c>
      <c r="AR20" s="4" t="s">
        <v>385</v>
      </c>
      <c r="AS20" s="4" t="s">
        <v>386</v>
      </c>
      <c r="AT20" s="4" t="s">
        <v>172</v>
      </c>
      <c r="AV20" s="4" t="s">
        <v>123</v>
      </c>
      <c r="AW20" s="4" t="s">
        <v>132</v>
      </c>
      <c r="CP20" s="4" t="s">
        <v>387</v>
      </c>
      <c r="CQ20" s="4" t="s">
        <v>388</v>
      </c>
      <c r="CR20" s="4" t="s">
        <v>389</v>
      </c>
      <c r="CS20" s="4" t="s">
        <v>169</v>
      </c>
      <c r="CT20" s="4" t="s">
        <v>169</v>
      </c>
      <c r="CU20" s="4" t="s">
        <v>169</v>
      </c>
      <c r="CV20" s="4" t="s">
        <v>169</v>
      </c>
      <c r="CW20" s="4" t="s">
        <v>169</v>
      </c>
      <c r="CX20" s="4" t="s">
        <v>169</v>
      </c>
      <c r="CY20" s="4" t="s">
        <v>390</v>
      </c>
      <c r="CZ20" s="4" t="s">
        <v>214</v>
      </c>
      <c r="DA20" s="4" t="s">
        <v>391</v>
      </c>
      <c r="DB20" s="4" t="s">
        <v>392</v>
      </c>
      <c r="DC20" s="4" t="s">
        <v>169</v>
      </c>
      <c r="DD20" s="4" t="s">
        <v>169</v>
      </c>
      <c r="DE20" s="4" t="s">
        <v>169</v>
      </c>
      <c r="DF20" s="4" t="s">
        <v>169</v>
      </c>
      <c r="DG20" s="4" t="s">
        <v>169</v>
      </c>
      <c r="DH20" s="4" t="s">
        <v>169</v>
      </c>
      <c r="DI20" s="4" t="s">
        <v>393</v>
      </c>
      <c r="DJ20" s="4" t="s">
        <v>174</v>
      </c>
      <c r="DK20" s="4" t="s">
        <v>394</v>
      </c>
      <c r="DO20" s="4" t="s">
        <v>391</v>
      </c>
      <c r="DP20" s="4" t="s">
        <v>169</v>
      </c>
      <c r="DQ20" s="4" t="s">
        <v>169</v>
      </c>
      <c r="DR20" s="4" t="s">
        <v>169</v>
      </c>
      <c r="DS20" s="4" t="s">
        <v>169</v>
      </c>
      <c r="DT20" s="4" t="s">
        <v>169</v>
      </c>
      <c r="DU20" s="4" t="s">
        <v>169</v>
      </c>
      <c r="DV20" s="4" t="s">
        <v>169</v>
      </c>
      <c r="DW20" s="4">
        <v>20</v>
      </c>
      <c r="DX20" s="4">
        <v>20</v>
      </c>
      <c r="DY20" s="4">
        <v>0</v>
      </c>
      <c r="DZ20" s="4">
        <v>15</v>
      </c>
      <c r="EA20" s="4">
        <v>30</v>
      </c>
      <c r="EB20" s="4">
        <v>0</v>
      </c>
      <c r="EC20" s="4">
        <v>15</v>
      </c>
      <c r="EE20" s="4">
        <v>30</v>
      </c>
      <c r="EF20" s="4">
        <v>20</v>
      </c>
      <c r="EG20" s="4">
        <v>0</v>
      </c>
      <c r="EH20" s="4">
        <v>10</v>
      </c>
      <c r="EI20" s="4">
        <v>25</v>
      </c>
      <c r="EJ20" s="4">
        <v>0</v>
      </c>
      <c r="EK20" s="4">
        <v>15</v>
      </c>
      <c r="EM20" s="4" t="s">
        <v>123</v>
      </c>
      <c r="EN20" s="4" t="s">
        <v>178</v>
      </c>
      <c r="EO20" s="4" t="s">
        <v>132</v>
      </c>
      <c r="FM20" s="4" t="s">
        <v>123</v>
      </c>
      <c r="FN20" s="4" t="s">
        <v>132</v>
      </c>
      <c r="FP20" s="4" t="s">
        <v>132</v>
      </c>
      <c r="GU20" s="4" t="s">
        <v>395</v>
      </c>
      <c r="GV20" s="4" t="s">
        <v>396</v>
      </c>
      <c r="GW20" s="4" t="s">
        <v>397</v>
      </c>
      <c r="GX20" s="4" t="s">
        <v>186</v>
      </c>
      <c r="GY20" s="4">
        <v>1960</v>
      </c>
      <c r="GZ20" s="4" t="s">
        <v>398</v>
      </c>
    </row>
    <row r="21" spans="1:211" x14ac:dyDescent="0.45">
      <c r="A21" s="4" t="s">
        <v>401</v>
      </c>
      <c r="B21" s="4">
        <v>19</v>
      </c>
      <c r="C21" s="4" t="s">
        <v>399</v>
      </c>
      <c r="D21" s="4" t="s">
        <v>118</v>
      </c>
      <c r="E21" s="4" t="s">
        <v>400</v>
      </c>
      <c r="I21" s="4" t="s">
        <v>119</v>
      </c>
      <c r="J21" s="4" t="s">
        <v>402</v>
      </c>
      <c r="K21" s="4">
        <v>1075</v>
      </c>
      <c r="L21" s="4">
        <v>0</v>
      </c>
      <c r="M21" s="4" t="s">
        <v>122</v>
      </c>
      <c r="N21" s="4" t="s">
        <v>123</v>
      </c>
      <c r="AD21" s="4" t="s">
        <v>124</v>
      </c>
      <c r="AE21" s="4" t="s">
        <v>403</v>
      </c>
      <c r="AF21" s="4">
        <v>2010</v>
      </c>
      <c r="AG21" s="4" t="s">
        <v>148</v>
      </c>
      <c r="AH21" s="4" t="s">
        <v>404</v>
      </c>
      <c r="AI21" s="4" t="s">
        <v>151</v>
      </c>
      <c r="AJ21" s="4" t="s">
        <v>150</v>
      </c>
      <c r="AK21" s="4" t="s">
        <v>162</v>
      </c>
      <c r="AL21" s="4" t="s">
        <v>150</v>
      </c>
      <c r="AM21" s="4" t="s">
        <v>150</v>
      </c>
      <c r="AN21" s="4" t="s">
        <v>405</v>
      </c>
      <c r="AO21" s="4" t="s">
        <v>131</v>
      </c>
      <c r="AP21" s="4" t="s">
        <v>302</v>
      </c>
      <c r="AQ21" s="4" t="s">
        <v>406</v>
      </c>
      <c r="AR21" s="4" t="s">
        <v>407</v>
      </c>
      <c r="AS21" s="4" t="s">
        <v>408</v>
      </c>
      <c r="AT21" s="4" t="s">
        <v>230</v>
      </c>
      <c r="AV21" s="4" t="s">
        <v>123</v>
      </c>
      <c r="AW21" s="4" t="s">
        <v>132</v>
      </c>
      <c r="CP21" s="4" t="s">
        <v>123</v>
      </c>
      <c r="CZ21" s="4" t="s">
        <v>123</v>
      </c>
      <c r="DJ21" s="4" t="s">
        <v>123</v>
      </c>
      <c r="EM21" s="4" t="s">
        <v>123</v>
      </c>
      <c r="EN21" s="4" t="s">
        <v>180</v>
      </c>
      <c r="EO21" s="4" t="s">
        <v>132</v>
      </c>
      <c r="FM21" s="4" t="s">
        <v>123</v>
      </c>
      <c r="FN21" s="4" t="s">
        <v>132</v>
      </c>
      <c r="FP21" s="4" t="s">
        <v>132</v>
      </c>
      <c r="GU21" s="4" t="s">
        <v>409</v>
      </c>
      <c r="GV21" s="4" t="s">
        <v>410</v>
      </c>
      <c r="GW21" s="4" t="s">
        <v>411</v>
      </c>
      <c r="GX21" s="4" t="s">
        <v>140</v>
      </c>
      <c r="GY21" s="4">
        <v>1985</v>
      </c>
      <c r="GZ21" s="4" t="s">
        <v>398</v>
      </c>
      <c r="HB21" s="4" t="s">
        <v>412</v>
      </c>
    </row>
    <row r="22" spans="1:211" x14ac:dyDescent="0.45">
      <c r="A22" s="4" t="s">
        <v>426</v>
      </c>
      <c r="B22" s="4">
        <v>20</v>
      </c>
      <c r="C22" s="4" t="s">
        <v>425</v>
      </c>
      <c r="D22" s="4" t="s">
        <v>118</v>
      </c>
      <c r="I22" s="4" t="s">
        <v>119</v>
      </c>
      <c r="J22" s="4" t="s">
        <v>427</v>
      </c>
      <c r="K22" s="4">
        <v>1039</v>
      </c>
      <c r="L22" s="4">
        <v>0</v>
      </c>
      <c r="M22" s="4" t="s">
        <v>122</v>
      </c>
      <c r="N22" s="4" t="s">
        <v>123</v>
      </c>
      <c r="AD22" s="4" t="s">
        <v>124</v>
      </c>
      <c r="AE22" s="4" t="s">
        <v>428</v>
      </c>
      <c r="AF22" s="4">
        <v>2011</v>
      </c>
      <c r="AG22" s="4" t="s">
        <v>148</v>
      </c>
      <c r="AH22" s="4" t="s">
        <v>429</v>
      </c>
      <c r="AI22" s="4" t="s">
        <v>162</v>
      </c>
      <c r="AJ22" s="4" t="s">
        <v>162</v>
      </c>
      <c r="AK22" s="4" t="s">
        <v>128</v>
      </c>
      <c r="AL22" s="4" t="s">
        <v>128</v>
      </c>
      <c r="AM22" s="4" t="s">
        <v>128</v>
      </c>
      <c r="AN22" s="4">
        <v>2</v>
      </c>
      <c r="AO22" s="4" t="s">
        <v>131</v>
      </c>
      <c r="AP22" s="4" t="s">
        <v>302</v>
      </c>
      <c r="AQ22" s="4" t="s">
        <v>430</v>
      </c>
      <c r="AR22" s="4" t="s">
        <v>431</v>
      </c>
      <c r="AS22" s="4" t="s">
        <v>432</v>
      </c>
      <c r="AT22" s="4" t="s">
        <v>157</v>
      </c>
      <c r="AV22" s="4" t="s">
        <v>123</v>
      </c>
      <c r="AW22" s="4" t="s">
        <v>132</v>
      </c>
      <c r="CP22" s="4" t="s">
        <v>123</v>
      </c>
      <c r="CZ22" s="4" t="s">
        <v>123</v>
      </c>
      <c r="DJ22" s="4" t="s">
        <v>123</v>
      </c>
      <c r="EM22" s="4" t="s">
        <v>123</v>
      </c>
      <c r="EN22" s="4" t="s">
        <v>180</v>
      </c>
      <c r="EO22" s="4" t="s">
        <v>132</v>
      </c>
      <c r="FM22" s="4" t="s">
        <v>123</v>
      </c>
      <c r="FN22" s="4" t="s">
        <v>132</v>
      </c>
      <c r="FP22" s="4" t="s">
        <v>132</v>
      </c>
      <c r="GU22" s="4" t="s">
        <v>433</v>
      </c>
      <c r="GV22" s="4" t="s">
        <v>434</v>
      </c>
      <c r="GW22" s="4" t="s">
        <v>435</v>
      </c>
      <c r="GX22" s="4" t="s">
        <v>140</v>
      </c>
      <c r="GY22" s="4">
        <v>1987</v>
      </c>
      <c r="GZ22" s="4" t="s">
        <v>141</v>
      </c>
    </row>
    <row r="23" spans="1:211" x14ac:dyDescent="0.45">
      <c r="A23" s="4" t="s">
        <v>443</v>
      </c>
      <c r="B23" s="4">
        <v>21</v>
      </c>
      <c r="C23" s="4" t="s">
        <v>442</v>
      </c>
      <c r="D23" s="4" t="s">
        <v>118</v>
      </c>
      <c r="I23" s="4" t="s">
        <v>119</v>
      </c>
      <c r="J23" s="4" t="s">
        <v>444</v>
      </c>
      <c r="K23" s="4">
        <v>6812</v>
      </c>
      <c r="L23" s="4">
        <v>0</v>
      </c>
      <c r="M23" s="4" t="s">
        <v>122</v>
      </c>
      <c r="N23" s="4" t="s">
        <v>123</v>
      </c>
      <c r="AD23" s="4" t="s">
        <v>124</v>
      </c>
      <c r="AE23" s="4" t="s">
        <v>445</v>
      </c>
      <c r="AF23" s="4">
        <v>2019</v>
      </c>
      <c r="AG23" s="4" t="s">
        <v>148</v>
      </c>
      <c r="AH23" s="4" t="s">
        <v>446</v>
      </c>
      <c r="AI23" s="4" t="s">
        <v>150</v>
      </c>
      <c r="AJ23" s="4" t="s">
        <v>150</v>
      </c>
      <c r="AK23" s="4" t="s">
        <v>169</v>
      </c>
      <c r="AL23" s="4" t="s">
        <v>169</v>
      </c>
      <c r="AM23" s="4" t="s">
        <v>132</v>
      </c>
      <c r="AN23" s="4" t="s">
        <v>237</v>
      </c>
      <c r="AO23" s="4" t="s">
        <v>226</v>
      </c>
      <c r="AP23" s="4" t="s">
        <v>132</v>
      </c>
      <c r="AQ23" s="4" t="s">
        <v>447</v>
      </c>
      <c r="AR23" s="4" t="s">
        <v>448</v>
      </c>
      <c r="AS23" s="4" t="s">
        <v>449</v>
      </c>
      <c r="AT23" s="4" t="s">
        <v>157</v>
      </c>
      <c r="AV23" s="4" t="s">
        <v>123</v>
      </c>
      <c r="AW23" s="4" t="s">
        <v>132</v>
      </c>
      <c r="CP23" s="4" t="s">
        <v>387</v>
      </c>
      <c r="CQ23" s="4" t="s">
        <v>445</v>
      </c>
      <c r="CR23" s="4" t="s">
        <v>450</v>
      </c>
      <c r="CS23" s="4" t="s">
        <v>169</v>
      </c>
      <c r="CT23" s="4" t="s">
        <v>169</v>
      </c>
      <c r="CU23" s="4" t="s">
        <v>169</v>
      </c>
      <c r="CV23" s="4" t="s">
        <v>150</v>
      </c>
      <c r="CW23" s="4" t="s">
        <v>150</v>
      </c>
      <c r="CX23" s="4" t="s">
        <v>150</v>
      </c>
      <c r="CY23" s="4" t="s">
        <v>451</v>
      </c>
      <c r="CZ23" s="4" t="s">
        <v>123</v>
      </c>
      <c r="DJ23" s="4" t="s">
        <v>123</v>
      </c>
      <c r="EM23" s="4" t="s">
        <v>123</v>
      </c>
      <c r="EN23" s="4" t="s">
        <v>180</v>
      </c>
      <c r="EO23" s="4" t="s">
        <v>132</v>
      </c>
      <c r="FM23" s="4" t="s">
        <v>123</v>
      </c>
      <c r="FN23" s="4" t="s">
        <v>132</v>
      </c>
      <c r="FP23" s="4" t="s">
        <v>132</v>
      </c>
      <c r="GU23" s="4" t="s">
        <v>452</v>
      </c>
      <c r="GV23" s="4" t="s">
        <v>453</v>
      </c>
      <c r="GW23" s="4" t="s">
        <v>454</v>
      </c>
      <c r="GX23" s="4" t="s">
        <v>140</v>
      </c>
      <c r="GY23" s="4">
        <v>1994</v>
      </c>
      <c r="GZ23" s="4" t="s">
        <v>220</v>
      </c>
      <c r="HB23" s="4" t="s">
        <v>455</v>
      </c>
      <c r="HC23" s="4" t="s">
        <v>456</v>
      </c>
    </row>
    <row r="24" spans="1:211" x14ac:dyDescent="0.45">
      <c r="A24" s="4" t="s">
        <v>459</v>
      </c>
      <c r="B24" s="4">
        <v>22</v>
      </c>
      <c r="C24" s="4" t="s">
        <v>458</v>
      </c>
      <c r="D24" s="4" t="s">
        <v>118</v>
      </c>
      <c r="E24" s="4" t="s">
        <v>359</v>
      </c>
      <c r="I24" s="4" t="s">
        <v>119</v>
      </c>
      <c r="J24" s="4" t="s">
        <v>460</v>
      </c>
      <c r="K24" s="4">
        <v>490</v>
      </c>
      <c r="L24" s="4">
        <v>0</v>
      </c>
      <c r="M24" s="4" t="s">
        <v>122</v>
      </c>
      <c r="N24" s="4" t="s">
        <v>416</v>
      </c>
      <c r="O24" s="4" t="s">
        <v>445</v>
      </c>
      <c r="P24" s="4" t="s">
        <v>148</v>
      </c>
      <c r="Q24" s="4" t="s">
        <v>461</v>
      </c>
      <c r="R24" s="4" t="s">
        <v>169</v>
      </c>
      <c r="S24" s="4" t="s">
        <v>169</v>
      </c>
      <c r="T24" s="4" t="s">
        <v>169</v>
      </c>
      <c r="U24" s="4" t="s">
        <v>462</v>
      </c>
      <c r="V24" s="4" t="s">
        <v>302</v>
      </c>
      <c r="W24" s="4" t="s">
        <v>302</v>
      </c>
      <c r="X24" s="4" t="s">
        <v>463</v>
      </c>
      <c r="Y24" s="4" t="s">
        <v>464</v>
      </c>
      <c r="Z24" s="4" t="s">
        <v>465</v>
      </c>
      <c r="AA24" s="4" t="s">
        <v>157</v>
      </c>
      <c r="AB24" s="4" t="s">
        <v>466</v>
      </c>
      <c r="AC24" s="4" t="s">
        <v>467</v>
      </c>
      <c r="AD24" s="4" t="s">
        <v>123</v>
      </c>
      <c r="AV24" s="4" t="s">
        <v>123</v>
      </c>
      <c r="AW24" s="4" t="s">
        <v>132</v>
      </c>
      <c r="CP24" s="4" t="s">
        <v>123</v>
      </c>
      <c r="CZ24" s="4" t="s">
        <v>123</v>
      </c>
      <c r="DJ24" s="4" t="s">
        <v>123</v>
      </c>
      <c r="EM24" s="4" t="s">
        <v>123</v>
      </c>
      <c r="EN24" s="4" t="s">
        <v>180</v>
      </c>
      <c r="EO24" s="4" t="s">
        <v>132</v>
      </c>
      <c r="FM24" s="4" t="s">
        <v>123</v>
      </c>
      <c r="FN24" s="4" t="s">
        <v>132</v>
      </c>
      <c r="FP24" s="4" t="s">
        <v>132</v>
      </c>
      <c r="GU24" s="4" t="s">
        <v>468</v>
      </c>
      <c r="GV24" s="4" t="s">
        <v>469</v>
      </c>
      <c r="GW24" s="4" t="s">
        <v>142</v>
      </c>
      <c r="GX24" s="4" t="s">
        <v>140</v>
      </c>
      <c r="GY24" s="4">
        <v>1996</v>
      </c>
      <c r="GZ24" s="4" t="s">
        <v>141</v>
      </c>
      <c r="HB24" s="4" t="s">
        <v>470</v>
      </c>
      <c r="HC24" s="4" t="s">
        <v>471</v>
      </c>
    </row>
    <row r="25" spans="1:211" x14ac:dyDescent="0.45">
      <c r="A25" s="4" t="s">
        <v>473</v>
      </c>
      <c r="B25" s="4">
        <v>23</v>
      </c>
      <c r="C25" s="4" t="s">
        <v>472</v>
      </c>
      <c r="D25" s="4" t="s">
        <v>118</v>
      </c>
      <c r="E25" s="4" t="s">
        <v>375</v>
      </c>
      <c r="I25" s="4" t="s">
        <v>119</v>
      </c>
      <c r="J25" s="4" t="s">
        <v>474</v>
      </c>
      <c r="K25" s="4">
        <v>2507</v>
      </c>
      <c r="L25" s="4">
        <v>0</v>
      </c>
      <c r="M25" s="4" t="s">
        <v>122</v>
      </c>
      <c r="N25" s="4" t="s">
        <v>416</v>
      </c>
      <c r="O25" s="4" t="s">
        <v>445</v>
      </c>
      <c r="P25" s="4" t="s">
        <v>148</v>
      </c>
      <c r="Q25" s="4" t="s">
        <v>475</v>
      </c>
      <c r="R25" s="4" t="s">
        <v>169</v>
      </c>
      <c r="S25" s="4" t="s">
        <v>169</v>
      </c>
      <c r="T25" s="4" t="s">
        <v>151</v>
      </c>
      <c r="U25" s="4" t="s">
        <v>476</v>
      </c>
      <c r="V25" s="4" t="s">
        <v>302</v>
      </c>
      <c r="W25" s="4" t="s">
        <v>302</v>
      </c>
      <c r="Y25" s="4" t="s">
        <v>477</v>
      </c>
      <c r="Z25" s="4" t="s">
        <v>478</v>
      </c>
      <c r="AA25" s="4" t="s">
        <v>157</v>
      </c>
      <c r="AC25" s="4" t="s">
        <v>479</v>
      </c>
      <c r="AD25" s="4" t="s">
        <v>123</v>
      </c>
      <c r="AV25" s="4" t="s">
        <v>123</v>
      </c>
      <c r="AW25" s="4" t="s">
        <v>132</v>
      </c>
      <c r="CP25" s="4" t="s">
        <v>123</v>
      </c>
      <c r="CZ25" s="4" t="s">
        <v>123</v>
      </c>
      <c r="DJ25" s="4" t="s">
        <v>123</v>
      </c>
      <c r="EM25" s="4" t="s">
        <v>123</v>
      </c>
      <c r="FM25" s="4" t="s">
        <v>123</v>
      </c>
      <c r="FN25" s="4" t="s">
        <v>132</v>
      </c>
      <c r="GU25" s="4" t="s">
        <v>480</v>
      </c>
      <c r="GV25" s="4" t="s">
        <v>481</v>
      </c>
      <c r="GW25" s="4" t="s">
        <v>482</v>
      </c>
      <c r="GX25" s="4" t="s">
        <v>140</v>
      </c>
      <c r="GY25" s="4">
        <v>1996</v>
      </c>
      <c r="GZ25" s="4" t="s">
        <v>483</v>
      </c>
    </row>
    <row r="26" spans="1:211" x14ac:dyDescent="0.45">
      <c r="A26" s="4" t="s">
        <v>485</v>
      </c>
      <c r="B26" s="4">
        <v>24</v>
      </c>
      <c r="C26" s="4" t="s">
        <v>484</v>
      </c>
      <c r="D26" s="4" t="s">
        <v>118</v>
      </c>
      <c r="E26" s="4" t="s">
        <v>359</v>
      </c>
      <c r="I26" s="4" t="s">
        <v>119</v>
      </c>
      <c r="J26" s="4" t="s">
        <v>486</v>
      </c>
      <c r="K26" s="4">
        <v>709</v>
      </c>
      <c r="L26" s="4">
        <v>0</v>
      </c>
      <c r="M26" s="4" t="s">
        <v>122</v>
      </c>
      <c r="N26" s="4" t="s">
        <v>123</v>
      </c>
      <c r="AD26" s="4" t="s">
        <v>124</v>
      </c>
      <c r="AE26" s="4" t="s">
        <v>445</v>
      </c>
      <c r="AF26" s="4">
        <v>2018</v>
      </c>
      <c r="AG26" s="4" t="s">
        <v>148</v>
      </c>
      <c r="AH26" s="4" t="s">
        <v>487</v>
      </c>
      <c r="AI26" s="4" t="s">
        <v>162</v>
      </c>
      <c r="AJ26" s="4" t="s">
        <v>162</v>
      </c>
      <c r="AK26" s="4" t="s">
        <v>151</v>
      </c>
      <c r="AL26" s="4" t="s">
        <v>129</v>
      </c>
      <c r="AM26" s="4" t="s">
        <v>151</v>
      </c>
      <c r="AN26" s="4">
        <v>2</v>
      </c>
      <c r="AO26" s="4" t="s">
        <v>131</v>
      </c>
      <c r="AP26" s="4" t="s">
        <v>153</v>
      </c>
      <c r="AQ26" s="4" t="s">
        <v>488</v>
      </c>
      <c r="AR26" s="4" t="s">
        <v>489</v>
      </c>
      <c r="AS26" s="4" t="s">
        <v>490</v>
      </c>
      <c r="AT26" s="4" t="s">
        <v>157</v>
      </c>
      <c r="AV26" s="4" t="s">
        <v>123</v>
      </c>
      <c r="CP26" s="4" t="s">
        <v>123</v>
      </c>
      <c r="CZ26" s="4" t="s">
        <v>123</v>
      </c>
      <c r="DJ26" s="4" t="s">
        <v>123</v>
      </c>
      <c r="EM26" s="4" t="s">
        <v>123</v>
      </c>
      <c r="EN26" s="4" t="s">
        <v>180</v>
      </c>
      <c r="FM26" s="4" t="s">
        <v>123</v>
      </c>
      <c r="FN26" s="4" t="s">
        <v>132</v>
      </c>
      <c r="FP26" s="4" t="s">
        <v>132</v>
      </c>
      <c r="GU26" s="4" t="s">
        <v>491</v>
      </c>
      <c r="GV26" s="4" t="s">
        <v>492</v>
      </c>
      <c r="GW26" s="4" t="s">
        <v>493</v>
      </c>
      <c r="GX26" s="4" t="s">
        <v>186</v>
      </c>
      <c r="GY26" s="4">
        <v>1994</v>
      </c>
      <c r="GZ26" s="4" t="s">
        <v>483</v>
      </c>
      <c r="HB26" s="4" t="s">
        <v>494</v>
      </c>
      <c r="HC26" s="4" t="s">
        <v>495</v>
      </c>
    </row>
    <row r="27" spans="1:211" x14ac:dyDescent="0.45">
      <c r="A27" s="4" t="s">
        <v>499</v>
      </c>
      <c r="B27" s="4">
        <v>25</v>
      </c>
      <c r="C27" s="4" t="s">
        <v>500</v>
      </c>
      <c r="D27" s="4" t="s">
        <v>118</v>
      </c>
      <c r="E27" s="4" t="s">
        <v>375</v>
      </c>
      <c r="I27" s="4" t="s">
        <v>119</v>
      </c>
      <c r="J27" s="4" t="s">
        <v>501</v>
      </c>
      <c r="K27" s="4">
        <v>394</v>
      </c>
      <c r="L27" s="4">
        <v>0</v>
      </c>
      <c r="M27" s="4" t="s">
        <v>122</v>
      </c>
      <c r="N27" s="4" t="s">
        <v>123</v>
      </c>
      <c r="AD27" s="4" t="s">
        <v>124</v>
      </c>
      <c r="AE27" s="4" t="s">
        <v>445</v>
      </c>
      <c r="AF27" s="4">
        <v>2019</v>
      </c>
      <c r="AG27" s="4" t="s">
        <v>148</v>
      </c>
      <c r="AH27" s="4" t="s">
        <v>502</v>
      </c>
      <c r="AI27" s="4" t="s">
        <v>162</v>
      </c>
      <c r="AJ27" s="4" t="s">
        <v>162</v>
      </c>
      <c r="AK27" s="4" t="s">
        <v>162</v>
      </c>
      <c r="AL27" s="4" t="s">
        <v>150</v>
      </c>
      <c r="AM27" s="4" t="s">
        <v>132</v>
      </c>
      <c r="AN27" s="4">
        <v>0</v>
      </c>
      <c r="AO27" s="4" t="s">
        <v>153</v>
      </c>
      <c r="AP27" s="4" t="s">
        <v>132</v>
      </c>
      <c r="AQ27" s="4" t="s">
        <v>503</v>
      </c>
      <c r="AR27" s="4" t="s">
        <v>504</v>
      </c>
      <c r="AS27" s="4" t="s">
        <v>505</v>
      </c>
      <c r="AT27" s="4" t="s">
        <v>157</v>
      </c>
      <c r="AV27" s="4" t="s">
        <v>123</v>
      </c>
      <c r="AW27" s="4" t="s">
        <v>132</v>
      </c>
      <c r="CP27" s="4" t="s">
        <v>123</v>
      </c>
      <c r="CZ27" s="4" t="s">
        <v>123</v>
      </c>
      <c r="DJ27" s="4" t="s">
        <v>123</v>
      </c>
      <c r="EM27" s="4" t="s">
        <v>123</v>
      </c>
      <c r="EN27" s="4" t="s">
        <v>180</v>
      </c>
      <c r="EO27" s="4" t="s">
        <v>132</v>
      </c>
      <c r="FM27" s="4" t="s">
        <v>123</v>
      </c>
      <c r="FN27" s="4" t="s">
        <v>132</v>
      </c>
      <c r="FP27" s="4" t="s">
        <v>132</v>
      </c>
      <c r="GU27" s="4" t="s">
        <v>506</v>
      </c>
      <c r="GV27" s="4" t="s">
        <v>507</v>
      </c>
      <c r="GW27" s="4" t="s">
        <v>508</v>
      </c>
      <c r="GX27" s="4" t="s">
        <v>140</v>
      </c>
      <c r="GY27" s="4">
        <v>1994</v>
      </c>
      <c r="GZ27" s="4" t="s">
        <v>220</v>
      </c>
      <c r="HB27" s="4" t="s">
        <v>509</v>
      </c>
      <c r="HC27" s="4" t="s">
        <v>510</v>
      </c>
    </row>
    <row r="28" spans="1:211" x14ac:dyDescent="0.45">
      <c r="A28" s="4" t="s">
        <v>512</v>
      </c>
      <c r="B28" s="4">
        <v>26</v>
      </c>
      <c r="C28" s="4" t="s">
        <v>511</v>
      </c>
      <c r="D28" s="4" t="s">
        <v>118</v>
      </c>
      <c r="E28" s="4" t="s">
        <v>375</v>
      </c>
      <c r="I28" s="4" t="s">
        <v>119</v>
      </c>
      <c r="J28" s="4" t="s">
        <v>513</v>
      </c>
      <c r="K28" s="4">
        <v>424</v>
      </c>
      <c r="L28" s="4">
        <v>0</v>
      </c>
      <c r="M28" s="4" t="s">
        <v>122</v>
      </c>
      <c r="N28" s="4" t="s">
        <v>123</v>
      </c>
      <c r="AD28" s="4" t="s">
        <v>124</v>
      </c>
      <c r="AE28" s="4" t="s">
        <v>445</v>
      </c>
      <c r="AF28" s="4">
        <v>2018</v>
      </c>
      <c r="AG28" s="4" t="s">
        <v>148</v>
      </c>
      <c r="AH28" s="4" t="s">
        <v>514</v>
      </c>
      <c r="AI28" s="4" t="s">
        <v>150</v>
      </c>
      <c r="AJ28" s="4" t="s">
        <v>169</v>
      </c>
      <c r="AK28" s="4" t="s">
        <v>169</v>
      </c>
      <c r="AL28" s="4" t="s">
        <v>150</v>
      </c>
      <c r="AM28" s="4" t="s">
        <v>132</v>
      </c>
      <c r="AN28" s="4" t="s">
        <v>515</v>
      </c>
      <c r="AO28" s="4" t="s">
        <v>302</v>
      </c>
      <c r="AP28" s="4" t="s">
        <v>132</v>
      </c>
      <c r="AQ28" s="4" t="s">
        <v>516</v>
      </c>
      <c r="AR28" s="4" t="s">
        <v>517</v>
      </c>
      <c r="AS28" s="4" t="s">
        <v>142</v>
      </c>
      <c r="AT28" s="4" t="s">
        <v>157</v>
      </c>
      <c r="AV28" s="4" t="s">
        <v>123</v>
      </c>
      <c r="AW28" s="4" t="s">
        <v>132</v>
      </c>
      <c r="CP28" s="4" t="s">
        <v>123</v>
      </c>
      <c r="CZ28" s="4" t="s">
        <v>214</v>
      </c>
      <c r="DA28" s="4" t="s">
        <v>445</v>
      </c>
      <c r="DB28" s="4" t="s">
        <v>518</v>
      </c>
      <c r="DC28" s="4" t="s">
        <v>169</v>
      </c>
      <c r="DD28" s="4" t="s">
        <v>150</v>
      </c>
      <c r="DE28" s="4" t="s">
        <v>162</v>
      </c>
      <c r="DF28" s="4" t="s">
        <v>150</v>
      </c>
      <c r="DG28" s="4" t="s">
        <v>150</v>
      </c>
      <c r="DH28" s="4" t="s">
        <v>151</v>
      </c>
      <c r="DJ28" s="4" t="s">
        <v>123</v>
      </c>
      <c r="EM28" s="4" t="s">
        <v>123</v>
      </c>
      <c r="EN28" s="4" t="s">
        <v>180</v>
      </c>
      <c r="EO28" s="4" t="s">
        <v>132</v>
      </c>
      <c r="FM28" s="4" t="s">
        <v>123</v>
      </c>
      <c r="FN28" s="4" t="s">
        <v>132</v>
      </c>
      <c r="FP28" s="4" t="s">
        <v>132</v>
      </c>
      <c r="GU28" s="4" t="s">
        <v>519</v>
      </c>
      <c r="GV28" s="4" t="s">
        <v>520</v>
      </c>
      <c r="GW28" s="4" t="s">
        <v>142</v>
      </c>
      <c r="GX28" s="4" t="s">
        <v>186</v>
      </c>
      <c r="GY28" s="4">
        <v>1994</v>
      </c>
      <c r="GZ28" s="4" t="s">
        <v>141</v>
      </c>
      <c r="HC28" s="4" t="s">
        <v>521</v>
      </c>
    </row>
    <row r="29" spans="1:211" x14ac:dyDescent="0.45">
      <c r="A29" s="4" t="s">
        <v>528</v>
      </c>
      <c r="B29" s="4">
        <v>27</v>
      </c>
      <c r="C29" s="4" t="s">
        <v>527</v>
      </c>
      <c r="D29" s="4" t="s">
        <v>118</v>
      </c>
      <c r="I29" s="4" t="s">
        <v>119</v>
      </c>
      <c r="J29" s="4" t="s">
        <v>529</v>
      </c>
      <c r="K29" s="4">
        <v>283</v>
      </c>
      <c r="L29" s="4">
        <v>0</v>
      </c>
      <c r="M29" s="4" t="s">
        <v>122</v>
      </c>
      <c r="N29" s="4" t="s">
        <v>416</v>
      </c>
      <c r="O29" s="4" t="s">
        <v>445</v>
      </c>
      <c r="P29" s="4" t="s">
        <v>148</v>
      </c>
      <c r="Q29" s="4" t="s">
        <v>461</v>
      </c>
      <c r="R29" s="4" t="s">
        <v>169</v>
      </c>
      <c r="S29" s="4" t="s">
        <v>162</v>
      </c>
      <c r="T29" s="4" t="s">
        <v>162</v>
      </c>
      <c r="U29" s="4" t="s">
        <v>530</v>
      </c>
      <c r="V29" s="4" t="s">
        <v>131</v>
      </c>
      <c r="W29" s="4" t="s">
        <v>153</v>
      </c>
      <c r="Y29" s="4" t="s">
        <v>531</v>
      </c>
      <c r="Z29" s="4" t="s">
        <v>532</v>
      </c>
      <c r="AA29" s="4" t="s">
        <v>172</v>
      </c>
      <c r="AC29" s="4" t="s">
        <v>533</v>
      </c>
      <c r="AD29" s="4" t="s">
        <v>123</v>
      </c>
      <c r="AV29" s="4" t="s">
        <v>123</v>
      </c>
      <c r="CP29" s="4" t="s">
        <v>123</v>
      </c>
      <c r="CZ29" s="4" t="s">
        <v>123</v>
      </c>
      <c r="DJ29" s="4" t="s">
        <v>123</v>
      </c>
      <c r="EM29" s="4" t="s">
        <v>123</v>
      </c>
      <c r="FM29" s="4" t="s">
        <v>123</v>
      </c>
      <c r="FN29" s="4" t="s">
        <v>132</v>
      </c>
      <c r="GU29" s="4" t="s">
        <v>534</v>
      </c>
      <c r="GV29" s="4" t="s">
        <v>535</v>
      </c>
      <c r="GW29" s="4" t="s">
        <v>532</v>
      </c>
      <c r="GX29" s="4" t="s">
        <v>140</v>
      </c>
      <c r="GY29" s="4">
        <v>1996</v>
      </c>
      <c r="GZ29" s="4" t="s">
        <v>483</v>
      </c>
      <c r="HB29" s="4" t="s">
        <v>536</v>
      </c>
      <c r="HC29" s="4" t="s">
        <v>537</v>
      </c>
    </row>
    <row r="30" spans="1:211" x14ac:dyDescent="0.45">
      <c r="A30" s="4" t="s">
        <v>551</v>
      </c>
      <c r="B30" s="4">
        <v>28</v>
      </c>
      <c r="C30" s="4" t="s">
        <v>550</v>
      </c>
      <c r="D30" s="4" t="s">
        <v>118</v>
      </c>
      <c r="E30" s="4" t="s">
        <v>375</v>
      </c>
      <c r="I30" s="4" t="s">
        <v>119</v>
      </c>
      <c r="J30" s="4" t="s">
        <v>552</v>
      </c>
      <c r="K30" s="4">
        <v>836</v>
      </c>
      <c r="L30" s="4">
        <v>0</v>
      </c>
      <c r="M30" s="4" t="s">
        <v>122</v>
      </c>
      <c r="N30" s="4" t="s">
        <v>123</v>
      </c>
      <c r="AD30" s="4" t="s">
        <v>124</v>
      </c>
      <c r="AE30" s="4" t="s">
        <v>553</v>
      </c>
      <c r="AF30" s="4">
        <v>2019</v>
      </c>
      <c r="AG30" s="4" t="s">
        <v>148</v>
      </c>
      <c r="AH30" s="4" t="s">
        <v>554</v>
      </c>
      <c r="AI30" s="4" t="s">
        <v>162</v>
      </c>
      <c r="AJ30" s="4" t="s">
        <v>162</v>
      </c>
      <c r="AK30" s="4" t="s">
        <v>236</v>
      </c>
      <c r="AL30" s="4" t="s">
        <v>151</v>
      </c>
      <c r="AM30" s="4" t="s">
        <v>162</v>
      </c>
      <c r="AN30" s="4" t="s">
        <v>237</v>
      </c>
      <c r="AO30" s="4" t="s">
        <v>132</v>
      </c>
      <c r="AP30" s="4" t="s">
        <v>132</v>
      </c>
      <c r="AQ30" s="4" t="s">
        <v>555</v>
      </c>
      <c r="AR30" s="4" t="s">
        <v>556</v>
      </c>
      <c r="AS30" s="4" t="s">
        <v>557</v>
      </c>
      <c r="AT30" s="4" t="s">
        <v>230</v>
      </c>
      <c r="AV30" s="4" t="s">
        <v>123</v>
      </c>
      <c r="CP30" s="4" t="s">
        <v>123</v>
      </c>
      <c r="CZ30" s="4" t="s">
        <v>123</v>
      </c>
      <c r="DJ30" s="4" t="s">
        <v>123</v>
      </c>
      <c r="EM30" s="4" t="s">
        <v>123</v>
      </c>
      <c r="FM30" s="4" t="s">
        <v>123</v>
      </c>
      <c r="FN30" s="4" t="s">
        <v>132</v>
      </c>
      <c r="GU30" s="4" t="s">
        <v>558</v>
      </c>
      <c r="GV30" s="4" t="s">
        <v>559</v>
      </c>
      <c r="GW30" s="4" t="s">
        <v>560</v>
      </c>
      <c r="GX30" s="4" t="s">
        <v>140</v>
      </c>
      <c r="GY30" s="4">
        <v>1994</v>
      </c>
      <c r="GZ30" s="4" t="s">
        <v>483</v>
      </c>
      <c r="HB30" s="4" t="s">
        <v>561</v>
      </c>
      <c r="HC30" s="4" t="s">
        <v>386</v>
      </c>
    </row>
    <row r="31" spans="1:211" x14ac:dyDescent="0.45">
      <c r="A31" s="4" t="s">
        <v>571</v>
      </c>
      <c r="B31" s="4">
        <v>29</v>
      </c>
      <c r="C31" s="4" t="s">
        <v>570</v>
      </c>
      <c r="D31" s="4" t="s">
        <v>118</v>
      </c>
      <c r="E31" s="4" t="s">
        <v>548</v>
      </c>
      <c r="I31" s="4" t="s">
        <v>119</v>
      </c>
      <c r="J31" s="4" t="s">
        <v>572</v>
      </c>
      <c r="K31" s="4">
        <v>751</v>
      </c>
      <c r="L31" s="4">
        <v>0</v>
      </c>
      <c r="M31" s="4" t="s">
        <v>122</v>
      </c>
      <c r="N31" s="4" t="s">
        <v>416</v>
      </c>
      <c r="O31" s="4" t="s">
        <v>445</v>
      </c>
      <c r="P31" s="4" t="s">
        <v>148</v>
      </c>
      <c r="Q31" s="4" t="s">
        <v>573</v>
      </c>
      <c r="R31" s="4" t="s">
        <v>162</v>
      </c>
      <c r="S31" s="4" t="s">
        <v>128</v>
      </c>
      <c r="T31" s="4" t="s">
        <v>151</v>
      </c>
      <c r="U31" s="4" t="s">
        <v>237</v>
      </c>
      <c r="V31" s="4" t="s">
        <v>302</v>
      </c>
      <c r="W31" s="4" t="s">
        <v>153</v>
      </c>
      <c r="X31" s="4" t="s">
        <v>574</v>
      </c>
      <c r="Y31" s="4" t="s">
        <v>575</v>
      </c>
      <c r="Z31" s="4" t="s">
        <v>576</v>
      </c>
      <c r="AA31" s="4" t="s">
        <v>172</v>
      </c>
      <c r="AC31" s="4" t="s">
        <v>577</v>
      </c>
      <c r="AD31" s="4" t="s">
        <v>123</v>
      </c>
      <c r="AV31" s="4" t="s">
        <v>123</v>
      </c>
      <c r="AW31" s="4" t="s">
        <v>132</v>
      </c>
      <c r="CP31" s="4" t="s">
        <v>123</v>
      </c>
      <c r="CZ31" s="4" t="s">
        <v>123</v>
      </c>
      <c r="DJ31" s="4" t="s">
        <v>123</v>
      </c>
      <c r="EM31" s="4" t="s">
        <v>123</v>
      </c>
      <c r="FM31" s="4" t="s">
        <v>123</v>
      </c>
      <c r="FN31" s="4" t="s">
        <v>132</v>
      </c>
      <c r="FP31" s="4" t="s">
        <v>132</v>
      </c>
      <c r="GU31" s="4" t="s">
        <v>578</v>
      </c>
      <c r="GV31" s="4" t="s">
        <v>579</v>
      </c>
      <c r="GW31" s="4" t="s">
        <v>580</v>
      </c>
      <c r="GX31" s="4" t="s">
        <v>186</v>
      </c>
      <c r="GY31" s="4">
        <v>1997</v>
      </c>
      <c r="GZ31" s="4" t="s">
        <v>483</v>
      </c>
      <c r="HB31" s="4" t="s">
        <v>532</v>
      </c>
    </row>
    <row r="32" spans="1:211" x14ac:dyDescent="0.45">
      <c r="A32" s="4" t="s">
        <v>586</v>
      </c>
      <c r="B32" s="4">
        <v>30</v>
      </c>
      <c r="C32" s="4" t="s">
        <v>585</v>
      </c>
      <c r="D32" s="4" t="s">
        <v>118</v>
      </c>
      <c r="E32" s="4" t="s">
        <v>375</v>
      </c>
      <c r="I32" s="4" t="s">
        <v>119</v>
      </c>
      <c r="J32" s="4" t="s">
        <v>587</v>
      </c>
      <c r="K32" s="4">
        <v>387</v>
      </c>
      <c r="L32" s="4">
        <v>0</v>
      </c>
      <c r="M32" s="4" t="s">
        <v>122</v>
      </c>
      <c r="N32" s="4" t="s">
        <v>416</v>
      </c>
      <c r="O32" s="4" t="s">
        <v>445</v>
      </c>
      <c r="P32" s="4" t="s">
        <v>148</v>
      </c>
      <c r="Q32" s="4" t="s">
        <v>588</v>
      </c>
      <c r="R32" s="4" t="s">
        <v>162</v>
      </c>
      <c r="S32" s="4" t="s">
        <v>150</v>
      </c>
      <c r="T32" s="4" t="s">
        <v>162</v>
      </c>
      <c r="U32" s="4" t="s">
        <v>589</v>
      </c>
      <c r="V32" s="4" t="s">
        <v>302</v>
      </c>
      <c r="W32" s="4" t="s">
        <v>153</v>
      </c>
      <c r="Y32" s="4" t="s">
        <v>590</v>
      </c>
      <c r="Z32" s="4" t="s">
        <v>591</v>
      </c>
      <c r="AA32" s="4" t="s">
        <v>172</v>
      </c>
      <c r="AC32" s="4" t="s">
        <v>533</v>
      </c>
      <c r="AD32" s="4" t="s">
        <v>123</v>
      </c>
      <c r="AV32" s="4" t="s">
        <v>123</v>
      </c>
      <c r="CP32" s="4" t="s">
        <v>123</v>
      </c>
      <c r="CZ32" s="4" t="s">
        <v>123</v>
      </c>
      <c r="DJ32" s="4" t="s">
        <v>123</v>
      </c>
      <c r="EM32" s="4" t="s">
        <v>123</v>
      </c>
      <c r="FM32" s="4" t="s">
        <v>123</v>
      </c>
      <c r="FN32" s="4" t="s">
        <v>132</v>
      </c>
      <c r="GU32" s="4" t="s">
        <v>592</v>
      </c>
      <c r="GV32" s="4" t="s">
        <v>593</v>
      </c>
      <c r="GW32" s="4" t="s">
        <v>594</v>
      </c>
      <c r="GX32" s="4" t="s">
        <v>140</v>
      </c>
      <c r="GY32" s="4">
        <v>1997</v>
      </c>
      <c r="GZ32" s="4" t="s">
        <v>141</v>
      </c>
      <c r="HB32" s="4" t="s">
        <v>595</v>
      </c>
    </row>
    <row r="33" spans="1:212" x14ac:dyDescent="0.45">
      <c r="A33" s="4" t="s">
        <v>599</v>
      </c>
      <c r="B33" s="4">
        <v>31</v>
      </c>
      <c r="C33" s="4" t="s">
        <v>598</v>
      </c>
      <c r="D33" s="4" t="s">
        <v>118</v>
      </c>
      <c r="E33" s="4" t="s">
        <v>359</v>
      </c>
      <c r="I33" s="4" t="s">
        <v>119</v>
      </c>
      <c r="J33" s="4" t="s">
        <v>600</v>
      </c>
      <c r="K33" s="4">
        <v>61362</v>
      </c>
      <c r="L33" s="4">
        <v>0</v>
      </c>
      <c r="M33" s="4" t="s">
        <v>122</v>
      </c>
      <c r="N33" s="4" t="s">
        <v>123</v>
      </c>
      <c r="AD33" s="4" t="s">
        <v>124</v>
      </c>
      <c r="AE33" s="4" t="s">
        <v>445</v>
      </c>
      <c r="AF33" s="4">
        <v>2018</v>
      </c>
      <c r="AG33" s="4" t="s">
        <v>148</v>
      </c>
      <c r="AH33" s="4" t="s">
        <v>601</v>
      </c>
      <c r="AI33" s="4" t="s">
        <v>150</v>
      </c>
      <c r="AJ33" s="4" t="s">
        <v>162</v>
      </c>
      <c r="AK33" s="4" t="s">
        <v>128</v>
      </c>
      <c r="AL33" s="4" t="s">
        <v>129</v>
      </c>
      <c r="AM33" s="4" t="s">
        <v>132</v>
      </c>
      <c r="AN33" s="4" t="s">
        <v>602</v>
      </c>
      <c r="AO33" s="4" t="s">
        <v>131</v>
      </c>
      <c r="AP33" s="4" t="s">
        <v>132</v>
      </c>
      <c r="AR33" s="4" t="s">
        <v>603</v>
      </c>
      <c r="AS33" s="4" t="s">
        <v>604</v>
      </c>
      <c r="AT33" s="4" t="s">
        <v>157</v>
      </c>
      <c r="AV33" s="4" t="s">
        <v>123</v>
      </c>
      <c r="AW33" s="4" t="s">
        <v>132</v>
      </c>
      <c r="CP33" s="4" t="s">
        <v>123</v>
      </c>
      <c r="CZ33" s="4" t="s">
        <v>123</v>
      </c>
      <c r="DJ33" s="4" t="s">
        <v>123</v>
      </c>
      <c r="EM33" s="4" t="s">
        <v>123</v>
      </c>
      <c r="EN33" s="4" t="s">
        <v>180</v>
      </c>
      <c r="EO33" s="4" t="s">
        <v>132</v>
      </c>
      <c r="FM33" s="4" t="s">
        <v>123</v>
      </c>
      <c r="FN33" s="4" t="s">
        <v>132</v>
      </c>
      <c r="FP33" s="4" t="s">
        <v>132</v>
      </c>
      <c r="GU33" s="4" t="s">
        <v>605</v>
      </c>
      <c r="GV33" s="4" t="s">
        <v>606</v>
      </c>
      <c r="GW33" s="4" t="s">
        <v>607</v>
      </c>
      <c r="GX33" s="4" t="s">
        <v>140</v>
      </c>
      <c r="GY33" s="4">
        <v>1994</v>
      </c>
      <c r="GZ33" s="4" t="s">
        <v>483</v>
      </c>
      <c r="HB33" s="4" t="s">
        <v>608</v>
      </c>
      <c r="HC33" s="4" t="s">
        <v>609</v>
      </c>
    </row>
    <row r="34" spans="1:212" x14ac:dyDescent="0.45">
      <c r="A34" s="4" t="s">
        <v>611</v>
      </c>
      <c r="B34" s="4">
        <v>32</v>
      </c>
      <c r="C34" s="4" t="s">
        <v>610</v>
      </c>
      <c r="D34" s="4" t="s">
        <v>118</v>
      </c>
      <c r="E34" s="4" t="s">
        <v>548</v>
      </c>
      <c r="I34" s="4" t="s">
        <v>119</v>
      </c>
      <c r="J34" s="4" t="s">
        <v>612</v>
      </c>
      <c r="K34" s="4">
        <v>551</v>
      </c>
      <c r="L34" s="4">
        <v>0</v>
      </c>
      <c r="M34" s="4" t="s">
        <v>122</v>
      </c>
      <c r="N34" s="4" t="s">
        <v>416</v>
      </c>
      <c r="O34" s="4" t="s">
        <v>445</v>
      </c>
      <c r="P34" s="4" t="s">
        <v>148</v>
      </c>
      <c r="Q34" s="4" t="s">
        <v>613</v>
      </c>
      <c r="R34" s="4" t="s">
        <v>150</v>
      </c>
      <c r="S34" s="4" t="s">
        <v>150</v>
      </c>
      <c r="T34" s="4" t="s">
        <v>151</v>
      </c>
      <c r="U34" s="4" t="s">
        <v>530</v>
      </c>
      <c r="V34" s="4" t="s">
        <v>131</v>
      </c>
      <c r="W34" s="4" t="s">
        <v>302</v>
      </c>
      <c r="X34" s="4" t="s">
        <v>614</v>
      </c>
      <c r="Y34" s="4" t="s">
        <v>615</v>
      </c>
      <c r="Z34" s="4" t="s">
        <v>616</v>
      </c>
      <c r="AA34" s="4" t="s">
        <v>172</v>
      </c>
      <c r="AC34" s="4" t="s">
        <v>533</v>
      </c>
      <c r="AD34" s="4" t="s">
        <v>123</v>
      </c>
      <c r="AV34" s="4" t="s">
        <v>123</v>
      </c>
      <c r="CP34" s="4" t="s">
        <v>123</v>
      </c>
      <c r="CZ34" s="4" t="s">
        <v>123</v>
      </c>
      <c r="DJ34" s="4" t="s">
        <v>123</v>
      </c>
      <c r="EM34" s="4" t="s">
        <v>123</v>
      </c>
      <c r="FM34" s="4" t="s">
        <v>123</v>
      </c>
      <c r="FN34" s="4" t="s">
        <v>132</v>
      </c>
      <c r="GU34" s="4" t="s">
        <v>617</v>
      </c>
      <c r="GV34" s="4" t="s">
        <v>618</v>
      </c>
      <c r="GW34" s="4" t="s">
        <v>619</v>
      </c>
      <c r="GX34" s="4" t="s">
        <v>140</v>
      </c>
      <c r="GY34" s="4">
        <v>1998</v>
      </c>
      <c r="GZ34" s="4" t="s">
        <v>398</v>
      </c>
      <c r="HB34" s="4" t="s">
        <v>620</v>
      </c>
    </row>
    <row r="35" spans="1:212" x14ac:dyDescent="0.45">
      <c r="A35" s="4" t="s">
        <v>622</v>
      </c>
      <c r="B35" s="4">
        <v>33</v>
      </c>
      <c r="C35" s="4" t="s">
        <v>621</v>
      </c>
      <c r="D35" s="4" t="s">
        <v>118</v>
      </c>
      <c r="E35" s="4" t="s">
        <v>359</v>
      </c>
      <c r="I35" s="4" t="s">
        <v>119</v>
      </c>
      <c r="J35" s="4" t="s">
        <v>623</v>
      </c>
      <c r="K35" s="4">
        <v>595</v>
      </c>
      <c r="L35" s="4">
        <v>0</v>
      </c>
      <c r="M35" s="4" t="s">
        <v>122</v>
      </c>
      <c r="N35" s="4" t="s">
        <v>416</v>
      </c>
      <c r="O35" s="4" t="s">
        <v>445</v>
      </c>
      <c r="P35" s="4" t="s">
        <v>148</v>
      </c>
      <c r="Q35" s="4" t="s">
        <v>624</v>
      </c>
      <c r="R35" s="4" t="s">
        <v>150</v>
      </c>
      <c r="S35" s="4" t="s">
        <v>150</v>
      </c>
      <c r="T35" s="4" t="s">
        <v>169</v>
      </c>
      <c r="U35" s="4">
        <v>12</v>
      </c>
      <c r="V35" s="4" t="s">
        <v>302</v>
      </c>
      <c r="W35" s="4" t="s">
        <v>226</v>
      </c>
      <c r="Y35" s="4" t="s">
        <v>625</v>
      </c>
      <c r="Z35" s="4" t="s">
        <v>626</v>
      </c>
      <c r="AA35" s="4" t="s">
        <v>172</v>
      </c>
      <c r="AC35" s="4" t="s">
        <v>424</v>
      </c>
      <c r="AD35" s="4" t="s">
        <v>123</v>
      </c>
      <c r="AV35" s="4" t="s">
        <v>123</v>
      </c>
      <c r="AW35" s="4" t="s">
        <v>132</v>
      </c>
      <c r="CP35" s="4" t="s">
        <v>123</v>
      </c>
      <c r="CZ35" s="4" t="s">
        <v>123</v>
      </c>
      <c r="DJ35" s="4" t="s">
        <v>123</v>
      </c>
      <c r="EM35" s="4" t="s">
        <v>123</v>
      </c>
      <c r="FM35" s="4" t="s">
        <v>123</v>
      </c>
      <c r="FN35" s="4" t="s">
        <v>132</v>
      </c>
      <c r="GU35" s="4" t="s">
        <v>627</v>
      </c>
      <c r="GV35" s="4" t="s">
        <v>628</v>
      </c>
      <c r="GW35" s="4" t="s">
        <v>629</v>
      </c>
      <c r="GX35" s="4" t="s">
        <v>186</v>
      </c>
      <c r="GY35" s="4" t="s">
        <v>630</v>
      </c>
      <c r="GZ35" s="4" t="s">
        <v>398</v>
      </c>
      <c r="HB35" s="4" t="s">
        <v>631</v>
      </c>
      <c r="HC35" s="4" t="s">
        <v>632</v>
      </c>
    </row>
    <row r="36" spans="1:212" x14ac:dyDescent="0.45">
      <c r="A36" s="4" t="s">
        <v>646</v>
      </c>
      <c r="B36" s="4">
        <v>34</v>
      </c>
      <c r="C36" s="4" t="s">
        <v>645</v>
      </c>
      <c r="D36" s="4" t="s">
        <v>118</v>
      </c>
      <c r="E36" s="4" t="s">
        <v>375</v>
      </c>
      <c r="I36" s="4" t="s">
        <v>119</v>
      </c>
      <c r="J36" s="4" t="s">
        <v>647</v>
      </c>
      <c r="K36" s="4">
        <v>551</v>
      </c>
      <c r="L36" s="4">
        <v>0</v>
      </c>
      <c r="M36" s="4" t="s">
        <v>122</v>
      </c>
      <c r="N36" s="4" t="s">
        <v>416</v>
      </c>
      <c r="O36" s="4" t="s">
        <v>160</v>
      </c>
      <c r="P36" s="4" t="s">
        <v>148</v>
      </c>
      <c r="Q36" s="4" t="s">
        <v>648</v>
      </c>
      <c r="R36" s="4" t="s">
        <v>128</v>
      </c>
      <c r="S36" s="4" t="s">
        <v>162</v>
      </c>
      <c r="T36" s="4" t="s">
        <v>162</v>
      </c>
      <c r="U36" s="4" t="s">
        <v>237</v>
      </c>
      <c r="V36" s="4" t="s">
        <v>302</v>
      </c>
      <c r="W36" s="4" t="s">
        <v>153</v>
      </c>
      <c r="Y36" s="4" t="s">
        <v>649</v>
      </c>
      <c r="Z36" s="4" t="s">
        <v>650</v>
      </c>
      <c r="AA36" s="4" t="s">
        <v>157</v>
      </c>
      <c r="AC36" s="4">
        <v>8</v>
      </c>
      <c r="AD36" s="4" t="s">
        <v>123</v>
      </c>
      <c r="AV36" s="4" t="s">
        <v>123</v>
      </c>
      <c r="CP36" s="4" t="s">
        <v>123</v>
      </c>
      <c r="CZ36" s="4" t="s">
        <v>123</v>
      </c>
      <c r="DJ36" s="4" t="s">
        <v>123</v>
      </c>
      <c r="EM36" s="4" t="s">
        <v>123</v>
      </c>
      <c r="FM36" s="4" t="s">
        <v>123</v>
      </c>
      <c r="FN36" s="4" t="s">
        <v>132</v>
      </c>
      <c r="GU36" s="4" t="s">
        <v>651</v>
      </c>
      <c r="GV36" s="4" t="s">
        <v>652</v>
      </c>
      <c r="GW36" s="4" t="s">
        <v>653</v>
      </c>
      <c r="GX36" s="4" t="s">
        <v>140</v>
      </c>
      <c r="GY36" s="4">
        <v>1998</v>
      </c>
      <c r="GZ36" s="4" t="s">
        <v>141</v>
      </c>
    </row>
    <row r="37" spans="1:212" x14ac:dyDescent="0.45">
      <c r="A37" s="4" t="s">
        <v>657</v>
      </c>
      <c r="B37" s="4">
        <v>35</v>
      </c>
      <c r="C37" s="4" t="s">
        <v>656</v>
      </c>
      <c r="D37" s="4" t="s">
        <v>118</v>
      </c>
      <c r="E37" s="4" t="s">
        <v>359</v>
      </c>
      <c r="I37" s="4" t="s">
        <v>119</v>
      </c>
      <c r="J37" s="4" t="s">
        <v>658</v>
      </c>
      <c r="K37" s="4">
        <v>770</v>
      </c>
      <c r="L37" s="4">
        <v>0</v>
      </c>
      <c r="M37" s="4" t="s">
        <v>122</v>
      </c>
      <c r="N37" s="4" t="s">
        <v>123</v>
      </c>
      <c r="AD37" s="4" t="s">
        <v>124</v>
      </c>
      <c r="AE37" s="4" t="s">
        <v>445</v>
      </c>
      <c r="AF37" s="4" t="s">
        <v>659</v>
      </c>
      <c r="AG37" s="4" t="s">
        <v>148</v>
      </c>
      <c r="AH37" s="4" t="s">
        <v>660</v>
      </c>
      <c r="AI37" s="4" t="s">
        <v>169</v>
      </c>
      <c r="AJ37" s="4" t="s">
        <v>169</v>
      </c>
      <c r="AK37" s="4" t="s">
        <v>169</v>
      </c>
      <c r="AL37" s="4" t="s">
        <v>150</v>
      </c>
      <c r="AM37" s="4" t="s">
        <v>132</v>
      </c>
      <c r="AN37" s="4" t="s">
        <v>661</v>
      </c>
      <c r="AO37" s="4" t="s">
        <v>302</v>
      </c>
      <c r="AP37" s="4" t="s">
        <v>132</v>
      </c>
      <c r="AR37" s="4" t="s">
        <v>662</v>
      </c>
      <c r="AS37" s="4" t="s">
        <v>663</v>
      </c>
      <c r="AT37" s="4" t="s">
        <v>157</v>
      </c>
      <c r="AU37" s="4" t="s">
        <v>664</v>
      </c>
      <c r="AV37" s="4" t="s">
        <v>123</v>
      </c>
      <c r="CP37" s="4" t="s">
        <v>123</v>
      </c>
      <c r="CZ37" s="4" t="s">
        <v>214</v>
      </c>
      <c r="DA37" s="4" t="s">
        <v>445</v>
      </c>
      <c r="DB37" s="4" t="s">
        <v>518</v>
      </c>
      <c r="DC37" s="4" t="s">
        <v>169</v>
      </c>
      <c r="DD37" s="4" t="s">
        <v>169</v>
      </c>
      <c r="DE37" s="4" t="s">
        <v>169</v>
      </c>
      <c r="DF37" s="4" t="s">
        <v>169</v>
      </c>
      <c r="DG37" s="4" t="s">
        <v>169</v>
      </c>
      <c r="DH37" s="4" t="s">
        <v>150</v>
      </c>
      <c r="DJ37" s="4" t="s">
        <v>123</v>
      </c>
      <c r="EM37" s="4" t="s">
        <v>123</v>
      </c>
      <c r="FM37" s="4" t="s">
        <v>123</v>
      </c>
      <c r="FN37" s="4" t="s">
        <v>132</v>
      </c>
      <c r="GU37" s="4" t="s">
        <v>665</v>
      </c>
      <c r="GV37" s="4" t="s">
        <v>666</v>
      </c>
      <c r="GW37" s="4" t="s">
        <v>667</v>
      </c>
      <c r="GX37" s="4" t="s">
        <v>140</v>
      </c>
      <c r="GY37" s="4">
        <v>1989</v>
      </c>
      <c r="GZ37" s="4" t="s">
        <v>141</v>
      </c>
    </row>
    <row r="38" spans="1:212" x14ac:dyDescent="0.45">
      <c r="A38" s="4" t="s">
        <v>669</v>
      </c>
      <c r="B38" s="4">
        <v>36</v>
      </c>
      <c r="C38" s="4" t="s">
        <v>668</v>
      </c>
      <c r="D38" s="4" t="s">
        <v>118</v>
      </c>
      <c r="E38" s="4" t="s">
        <v>359</v>
      </c>
      <c r="I38" s="4" t="s">
        <v>119</v>
      </c>
      <c r="J38" s="4" t="s">
        <v>670</v>
      </c>
      <c r="K38" s="4">
        <v>463</v>
      </c>
      <c r="L38" s="4">
        <v>0</v>
      </c>
      <c r="M38" s="4" t="s">
        <v>122</v>
      </c>
      <c r="N38" s="4" t="s">
        <v>123</v>
      </c>
      <c r="AD38" s="4" t="s">
        <v>124</v>
      </c>
      <c r="AE38" s="4" t="s">
        <v>445</v>
      </c>
      <c r="AF38" s="4">
        <v>2019</v>
      </c>
      <c r="AG38" s="4" t="s">
        <v>148</v>
      </c>
      <c r="AH38" s="4" t="s">
        <v>601</v>
      </c>
      <c r="AI38" s="4" t="s">
        <v>162</v>
      </c>
      <c r="AJ38" s="4" t="s">
        <v>162</v>
      </c>
      <c r="AK38" s="4" t="s">
        <v>129</v>
      </c>
      <c r="AL38" s="4" t="s">
        <v>129</v>
      </c>
      <c r="AM38" s="4" t="s">
        <v>129</v>
      </c>
      <c r="AN38" s="4">
        <v>4</v>
      </c>
      <c r="AO38" s="4" t="s">
        <v>152</v>
      </c>
      <c r="AP38" s="4" t="s">
        <v>131</v>
      </c>
      <c r="AQ38" s="4" t="s">
        <v>671</v>
      </c>
      <c r="AR38" s="4" t="s">
        <v>672</v>
      </c>
      <c r="AS38" s="4" t="s">
        <v>673</v>
      </c>
      <c r="AT38" s="4" t="s">
        <v>157</v>
      </c>
      <c r="AV38" s="4" t="s">
        <v>123</v>
      </c>
      <c r="AW38" s="4" t="s">
        <v>132</v>
      </c>
      <c r="CP38" s="4" t="s">
        <v>123</v>
      </c>
      <c r="CZ38" s="4" t="s">
        <v>123</v>
      </c>
      <c r="DJ38" s="4" t="s">
        <v>123</v>
      </c>
      <c r="EM38" s="4" t="s">
        <v>123</v>
      </c>
      <c r="EN38" s="4" t="s">
        <v>180</v>
      </c>
      <c r="EO38" s="4" t="s">
        <v>132</v>
      </c>
      <c r="FM38" s="4" t="s">
        <v>123</v>
      </c>
      <c r="FN38" s="4" t="s">
        <v>132</v>
      </c>
      <c r="FP38" s="4" t="s">
        <v>132</v>
      </c>
      <c r="GU38" s="4" t="s">
        <v>674</v>
      </c>
      <c r="GV38" s="4" t="s">
        <v>675</v>
      </c>
      <c r="GW38" s="4" t="s">
        <v>676</v>
      </c>
      <c r="GX38" s="4" t="s">
        <v>140</v>
      </c>
      <c r="GY38" s="4">
        <v>1994</v>
      </c>
      <c r="GZ38" s="4" t="s">
        <v>483</v>
      </c>
    </row>
    <row r="39" spans="1:212" x14ac:dyDescent="0.45">
      <c r="A39" s="4" t="s">
        <v>680</v>
      </c>
      <c r="B39" s="4">
        <v>37</v>
      </c>
      <c r="C39" s="4" t="s">
        <v>679</v>
      </c>
      <c r="D39" s="4" t="s">
        <v>118</v>
      </c>
      <c r="E39" s="4" t="s">
        <v>359</v>
      </c>
      <c r="I39" s="4" t="s">
        <v>119</v>
      </c>
      <c r="J39" s="4" t="s">
        <v>681</v>
      </c>
      <c r="K39" s="4">
        <v>770</v>
      </c>
      <c r="L39" s="4">
        <v>0</v>
      </c>
      <c r="M39" s="4" t="s">
        <v>122</v>
      </c>
      <c r="N39" s="4" t="s">
        <v>123</v>
      </c>
      <c r="AD39" s="4" t="s">
        <v>124</v>
      </c>
      <c r="AE39" s="4" t="s">
        <v>682</v>
      </c>
      <c r="AF39" s="4">
        <v>2017</v>
      </c>
      <c r="AG39" s="4" t="s">
        <v>148</v>
      </c>
      <c r="AH39" s="4" t="s">
        <v>601</v>
      </c>
      <c r="AI39" s="4" t="s">
        <v>169</v>
      </c>
      <c r="AJ39" s="4" t="s">
        <v>169</v>
      </c>
      <c r="AK39" s="4" t="s">
        <v>150</v>
      </c>
      <c r="AL39" s="4" t="s">
        <v>236</v>
      </c>
      <c r="AM39" s="4" t="s">
        <v>169</v>
      </c>
      <c r="AN39" s="4" t="s">
        <v>683</v>
      </c>
      <c r="AO39" s="4" t="s">
        <v>131</v>
      </c>
      <c r="AP39" s="4" t="s">
        <v>153</v>
      </c>
      <c r="AQ39" s="4" t="s">
        <v>684</v>
      </c>
      <c r="AR39" s="4" t="s">
        <v>685</v>
      </c>
      <c r="AS39" s="4" t="s">
        <v>686</v>
      </c>
      <c r="AT39" s="4" t="s">
        <v>157</v>
      </c>
      <c r="AV39" s="4" t="s">
        <v>123</v>
      </c>
      <c r="AW39" s="4" t="s">
        <v>132</v>
      </c>
      <c r="CP39" s="4" t="s">
        <v>123</v>
      </c>
      <c r="CZ39" s="4" t="s">
        <v>123</v>
      </c>
      <c r="DJ39" s="4" t="s">
        <v>123</v>
      </c>
      <c r="EM39" s="4" t="s">
        <v>123</v>
      </c>
      <c r="EN39" s="4" t="s">
        <v>180</v>
      </c>
      <c r="EO39" s="4" t="s">
        <v>132</v>
      </c>
      <c r="FM39" s="4" t="s">
        <v>123</v>
      </c>
      <c r="FN39" s="4" t="s">
        <v>132</v>
      </c>
      <c r="FP39" s="4" t="s">
        <v>132</v>
      </c>
      <c r="GU39" s="4" t="s">
        <v>687</v>
      </c>
      <c r="GV39" s="4" t="s">
        <v>688</v>
      </c>
      <c r="GW39" s="4" t="s">
        <v>689</v>
      </c>
      <c r="GX39" s="4" t="s">
        <v>140</v>
      </c>
      <c r="GY39" s="4">
        <v>1994</v>
      </c>
      <c r="GZ39" s="4" t="s">
        <v>246</v>
      </c>
      <c r="HB39" s="4" t="s">
        <v>142</v>
      </c>
      <c r="HC39" s="4" t="s">
        <v>142</v>
      </c>
    </row>
    <row r="40" spans="1:212" x14ac:dyDescent="0.45">
      <c r="A40" s="4" t="s">
        <v>699</v>
      </c>
      <c r="B40" s="4">
        <v>38</v>
      </c>
      <c r="C40" s="4" t="s">
        <v>698</v>
      </c>
      <c r="D40" s="4" t="s">
        <v>118</v>
      </c>
      <c r="E40" s="4" t="s">
        <v>359</v>
      </c>
      <c r="I40" s="4" t="s">
        <v>119</v>
      </c>
      <c r="J40" s="4" t="s">
        <v>700</v>
      </c>
      <c r="K40" s="4">
        <v>1910</v>
      </c>
      <c r="L40" s="4">
        <v>0</v>
      </c>
      <c r="M40" s="4" t="s">
        <v>122</v>
      </c>
      <c r="N40" s="4" t="s">
        <v>123</v>
      </c>
      <c r="AD40" s="4" t="s">
        <v>124</v>
      </c>
      <c r="AE40" s="4" t="s">
        <v>701</v>
      </c>
      <c r="AF40" s="4">
        <v>2020</v>
      </c>
      <c r="AG40" s="4" t="s">
        <v>148</v>
      </c>
      <c r="AH40" s="4" t="s">
        <v>702</v>
      </c>
      <c r="AI40" s="4" t="s">
        <v>162</v>
      </c>
      <c r="AJ40" s="4" t="s">
        <v>162</v>
      </c>
      <c r="AK40" s="4" t="s">
        <v>236</v>
      </c>
      <c r="AL40" s="4" t="s">
        <v>236</v>
      </c>
      <c r="AM40" s="4" t="s">
        <v>132</v>
      </c>
      <c r="AN40" s="4" t="s">
        <v>703</v>
      </c>
      <c r="AO40" s="4" t="s">
        <v>131</v>
      </c>
      <c r="AP40" s="4" t="s">
        <v>132</v>
      </c>
      <c r="AQ40" s="4" t="s">
        <v>704</v>
      </c>
      <c r="AR40" s="4" t="s">
        <v>705</v>
      </c>
      <c r="AS40" s="4" t="s">
        <v>706</v>
      </c>
      <c r="AT40" s="4" t="s">
        <v>157</v>
      </c>
      <c r="AV40" s="4" t="s">
        <v>123</v>
      </c>
      <c r="AW40" s="4" t="s">
        <v>132</v>
      </c>
      <c r="CP40" s="4" t="s">
        <v>123</v>
      </c>
      <c r="CZ40" s="4" t="s">
        <v>123</v>
      </c>
      <c r="DJ40" s="4" t="s">
        <v>123</v>
      </c>
      <c r="EM40" s="4" t="s">
        <v>123</v>
      </c>
      <c r="EN40" s="4" t="s">
        <v>180</v>
      </c>
      <c r="EO40" s="4" t="s">
        <v>132</v>
      </c>
      <c r="FM40" s="4" t="s">
        <v>123</v>
      </c>
      <c r="FN40" s="4" t="s">
        <v>132</v>
      </c>
      <c r="FP40" s="4" t="s">
        <v>132</v>
      </c>
      <c r="GU40" s="4" t="s">
        <v>707</v>
      </c>
      <c r="GV40" s="4" t="s">
        <v>708</v>
      </c>
      <c r="GW40" s="4" t="s">
        <v>709</v>
      </c>
      <c r="GX40" s="4" t="s">
        <v>140</v>
      </c>
      <c r="GY40" s="4">
        <v>1994</v>
      </c>
      <c r="GZ40" s="4" t="s">
        <v>220</v>
      </c>
    </row>
    <row r="41" spans="1:212" x14ac:dyDescent="0.45">
      <c r="A41" s="4" t="s">
        <v>715</v>
      </c>
      <c r="B41" s="4">
        <v>39</v>
      </c>
      <c r="C41" s="4" t="s">
        <v>714</v>
      </c>
      <c r="D41" s="4" t="s">
        <v>118</v>
      </c>
      <c r="I41" s="4" t="s">
        <v>119</v>
      </c>
      <c r="J41" s="4" t="s">
        <v>716</v>
      </c>
      <c r="K41" s="4">
        <v>1868</v>
      </c>
      <c r="L41" s="4">
        <v>0</v>
      </c>
      <c r="M41" s="4" t="s">
        <v>122</v>
      </c>
      <c r="N41" s="4" t="s">
        <v>123</v>
      </c>
      <c r="AD41" s="4" t="s">
        <v>124</v>
      </c>
      <c r="AE41" s="4" t="s">
        <v>191</v>
      </c>
      <c r="AF41" s="4">
        <v>2008</v>
      </c>
      <c r="AG41" s="4" t="s">
        <v>126</v>
      </c>
      <c r="AH41" s="4" t="s">
        <v>717</v>
      </c>
      <c r="AI41" s="4" t="s">
        <v>162</v>
      </c>
      <c r="AJ41" s="4" t="s">
        <v>151</v>
      </c>
      <c r="AK41" s="4" t="s">
        <v>162</v>
      </c>
      <c r="AL41" s="4" t="s">
        <v>236</v>
      </c>
      <c r="AM41" s="4" t="s">
        <v>236</v>
      </c>
      <c r="AN41" s="4" t="s">
        <v>718</v>
      </c>
      <c r="AO41" s="4" t="s">
        <v>131</v>
      </c>
      <c r="AP41" s="4" t="s">
        <v>302</v>
      </c>
      <c r="AQ41" s="4" t="s">
        <v>719</v>
      </c>
      <c r="AR41" s="4" t="s">
        <v>720</v>
      </c>
      <c r="AS41" s="4" t="s">
        <v>721</v>
      </c>
      <c r="AT41" s="4" t="s">
        <v>172</v>
      </c>
      <c r="AV41" s="4" t="s">
        <v>123</v>
      </c>
      <c r="CP41" s="4" t="s">
        <v>123</v>
      </c>
      <c r="CZ41" s="4" t="s">
        <v>214</v>
      </c>
      <c r="DA41" s="4" t="s">
        <v>722</v>
      </c>
      <c r="DB41" s="4" t="s">
        <v>723</v>
      </c>
      <c r="DC41" s="4" t="s">
        <v>150</v>
      </c>
      <c r="DD41" s="4" t="s">
        <v>162</v>
      </c>
      <c r="DE41" s="4" t="s">
        <v>151</v>
      </c>
      <c r="DF41" s="4" t="s">
        <v>162</v>
      </c>
      <c r="DG41" s="4" t="s">
        <v>128</v>
      </c>
      <c r="DH41" s="4" t="s">
        <v>128</v>
      </c>
      <c r="DI41" s="4" t="s">
        <v>724</v>
      </c>
      <c r="DJ41" s="4" t="s">
        <v>123</v>
      </c>
      <c r="EM41" s="4" t="s">
        <v>177</v>
      </c>
      <c r="EN41" s="4" t="s">
        <v>180</v>
      </c>
      <c r="EO41" s="4">
        <v>1</v>
      </c>
      <c r="EP41" s="4" t="s">
        <v>722</v>
      </c>
      <c r="EQ41" s="4" t="s">
        <v>162</v>
      </c>
      <c r="ER41" s="4" t="s">
        <v>150</v>
      </c>
      <c r="ES41" s="4" t="s">
        <v>236</v>
      </c>
      <c r="ET41" s="4" t="s">
        <v>178</v>
      </c>
      <c r="EU41" s="4" t="s">
        <v>725</v>
      </c>
      <c r="EV41" s="4" t="s">
        <v>726</v>
      </c>
      <c r="EW41" s="4" t="s">
        <v>173</v>
      </c>
      <c r="FM41" s="4" t="s">
        <v>123</v>
      </c>
      <c r="FN41" s="4" t="s">
        <v>132</v>
      </c>
      <c r="FP41" s="4" t="s">
        <v>132</v>
      </c>
      <c r="GU41" s="4" t="s">
        <v>727</v>
      </c>
      <c r="GV41" s="4" t="s">
        <v>728</v>
      </c>
      <c r="GW41" s="4" t="s">
        <v>729</v>
      </c>
      <c r="GX41" s="4" t="s">
        <v>186</v>
      </c>
      <c r="GY41" s="4">
        <v>1983</v>
      </c>
      <c r="GZ41" s="4" t="s">
        <v>141</v>
      </c>
      <c r="HB41" s="4" t="s">
        <v>730</v>
      </c>
      <c r="HD41" s="4" t="s">
        <v>731</v>
      </c>
    </row>
    <row r="42" spans="1:212" x14ac:dyDescent="0.45">
      <c r="A42" s="4" t="s">
        <v>740</v>
      </c>
      <c r="B42" s="4">
        <v>40</v>
      </c>
      <c r="C42" s="4" t="s">
        <v>739</v>
      </c>
      <c r="D42" s="4" t="s">
        <v>118</v>
      </c>
      <c r="I42" s="4" t="s">
        <v>119</v>
      </c>
      <c r="J42" s="4" t="s">
        <v>741</v>
      </c>
      <c r="K42" s="4">
        <v>341</v>
      </c>
      <c r="L42" s="4">
        <v>0</v>
      </c>
      <c r="M42" s="4" t="s">
        <v>122</v>
      </c>
      <c r="N42" s="4" t="s">
        <v>123</v>
      </c>
      <c r="AD42" s="4" t="s">
        <v>124</v>
      </c>
      <c r="AE42" s="4" t="s">
        <v>742</v>
      </c>
      <c r="AF42" s="4">
        <v>2007</v>
      </c>
      <c r="AG42" s="4" t="s">
        <v>148</v>
      </c>
      <c r="AH42" s="4" t="s">
        <v>743</v>
      </c>
      <c r="AI42" s="4" t="s">
        <v>236</v>
      </c>
      <c r="AJ42" s="4" t="s">
        <v>129</v>
      </c>
      <c r="AK42" s="4" t="s">
        <v>128</v>
      </c>
      <c r="AL42" s="4" t="s">
        <v>162</v>
      </c>
      <c r="AM42" s="4" t="s">
        <v>150</v>
      </c>
      <c r="AN42" s="4" t="s">
        <v>237</v>
      </c>
      <c r="AO42" s="4" t="s">
        <v>302</v>
      </c>
      <c r="AP42" s="4" t="s">
        <v>153</v>
      </c>
      <c r="AQ42" s="4" t="s">
        <v>744</v>
      </c>
      <c r="AR42" s="4" t="s">
        <v>745</v>
      </c>
      <c r="AS42" s="4" t="s">
        <v>746</v>
      </c>
      <c r="AT42" s="4" t="s">
        <v>172</v>
      </c>
      <c r="AV42" s="4" t="s">
        <v>123</v>
      </c>
      <c r="AW42" s="4" t="s">
        <v>132</v>
      </c>
      <c r="CP42" s="4" t="s">
        <v>387</v>
      </c>
      <c r="CQ42" s="4" t="s">
        <v>747</v>
      </c>
      <c r="CR42" s="4" t="s">
        <v>748</v>
      </c>
      <c r="CS42" s="4" t="s">
        <v>150</v>
      </c>
      <c r="CT42" s="4" t="s">
        <v>150</v>
      </c>
      <c r="CU42" s="4" t="s">
        <v>169</v>
      </c>
      <c r="CV42" s="4" t="s">
        <v>169</v>
      </c>
      <c r="CW42" s="4" t="s">
        <v>150</v>
      </c>
      <c r="CX42" s="4" t="s">
        <v>150</v>
      </c>
      <c r="CY42" s="4" t="s">
        <v>749</v>
      </c>
      <c r="CZ42" s="4" t="s">
        <v>123</v>
      </c>
      <c r="DJ42" s="4" t="s">
        <v>123</v>
      </c>
      <c r="EM42" s="4" t="s">
        <v>123</v>
      </c>
      <c r="EN42" s="4" t="s">
        <v>178</v>
      </c>
      <c r="EO42" s="4" t="s">
        <v>132</v>
      </c>
      <c r="FM42" s="4" t="s">
        <v>123</v>
      </c>
      <c r="FN42" s="4" t="s">
        <v>132</v>
      </c>
      <c r="FP42" s="4" t="s">
        <v>132</v>
      </c>
      <c r="GU42" s="4" t="s">
        <v>750</v>
      </c>
      <c r="GV42" s="4" t="s">
        <v>751</v>
      </c>
      <c r="GW42" s="4" t="s">
        <v>752</v>
      </c>
      <c r="GX42" s="4" t="s">
        <v>186</v>
      </c>
      <c r="GY42" s="4">
        <v>1983</v>
      </c>
      <c r="GZ42" s="4" t="s">
        <v>398</v>
      </c>
      <c r="HB42" s="4" t="s">
        <v>753</v>
      </c>
      <c r="HC42" s="4" t="s">
        <v>532</v>
      </c>
    </row>
    <row r="43" spans="1:212" x14ac:dyDescent="0.45">
      <c r="A43" s="4" t="s">
        <v>756</v>
      </c>
      <c r="B43" s="4">
        <v>41</v>
      </c>
      <c r="C43" s="4" t="s">
        <v>754</v>
      </c>
      <c r="D43" s="4" t="s">
        <v>118</v>
      </c>
      <c r="E43" s="4" t="s">
        <v>755</v>
      </c>
      <c r="I43" s="4" t="s">
        <v>119</v>
      </c>
      <c r="J43" s="4" t="s">
        <v>757</v>
      </c>
      <c r="K43" s="4">
        <v>487</v>
      </c>
      <c r="L43" s="4">
        <v>0</v>
      </c>
      <c r="M43" s="4" t="s">
        <v>122</v>
      </c>
      <c r="N43" s="4" t="s">
        <v>416</v>
      </c>
      <c r="O43" s="4" t="s">
        <v>147</v>
      </c>
      <c r="P43" s="4" t="s">
        <v>148</v>
      </c>
      <c r="Q43" s="4" t="s">
        <v>758</v>
      </c>
      <c r="R43" s="4" t="s">
        <v>236</v>
      </c>
      <c r="S43" s="4" t="s">
        <v>129</v>
      </c>
      <c r="T43" s="4" t="s">
        <v>236</v>
      </c>
      <c r="U43" s="4" t="s">
        <v>718</v>
      </c>
      <c r="V43" s="4" t="s">
        <v>759</v>
      </c>
      <c r="W43" s="4" t="s">
        <v>194</v>
      </c>
      <c r="X43" s="4" t="s">
        <v>760</v>
      </c>
      <c r="Y43" s="4" t="s">
        <v>761</v>
      </c>
      <c r="Z43" s="4" t="s">
        <v>762</v>
      </c>
      <c r="AA43" s="4" t="s">
        <v>157</v>
      </c>
      <c r="AC43" s="4" t="s">
        <v>763</v>
      </c>
      <c r="AD43" s="4" t="s">
        <v>124</v>
      </c>
      <c r="AE43" s="4" t="s">
        <v>223</v>
      </c>
      <c r="AF43" s="4">
        <v>2012</v>
      </c>
      <c r="AG43" s="4" t="s">
        <v>148</v>
      </c>
      <c r="AH43" s="4" t="s">
        <v>764</v>
      </c>
      <c r="AI43" s="4" t="s">
        <v>236</v>
      </c>
      <c r="AJ43" s="4" t="s">
        <v>236</v>
      </c>
      <c r="AK43" s="4" t="s">
        <v>236</v>
      </c>
      <c r="AL43" s="4" t="s">
        <v>129</v>
      </c>
      <c r="AM43" s="4" t="s">
        <v>236</v>
      </c>
      <c r="AN43" s="4" t="s">
        <v>237</v>
      </c>
      <c r="AO43" s="4" t="s">
        <v>302</v>
      </c>
      <c r="AP43" s="4" t="s">
        <v>153</v>
      </c>
      <c r="AQ43" s="4" t="s">
        <v>765</v>
      </c>
      <c r="AR43" s="4" t="s">
        <v>766</v>
      </c>
      <c r="AS43" s="4" t="s">
        <v>767</v>
      </c>
      <c r="AT43" s="4" t="s">
        <v>230</v>
      </c>
      <c r="AV43" s="4" t="s">
        <v>123</v>
      </c>
      <c r="AW43" s="4" t="s">
        <v>132</v>
      </c>
      <c r="CP43" s="4" t="s">
        <v>123</v>
      </c>
      <c r="CZ43" s="4" t="s">
        <v>123</v>
      </c>
      <c r="DJ43" s="4" t="s">
        <v>123</v>
      </c>
      <c r="EM43" s="4" t="s">
        <v>123</v>
      </c>
      <c r="EN43" s="4" t="s">
        <v>180</v>
      </c>
      <c r="EO43" s="4" t="s">
        <v>132</v>
      </c>
      <c r="FM43" s="4" t="s">
        <v>123</v>
      </c>
      <c r="FN43" s="4" t="s">
        <v>132</v>
      </c>
      <c r="FP43" s="4" t="s">
        <v>132</v>
      </c>
      <c r="GU43" s="4" t="s">
        <v>768</v>
      </c>
      <c r="GV43" s="4" t="s">
        <v>769</v>
      </c>
      <c r="GW43" s="4" t="s">
        <v>770</v>
      </c>
      <c r="GX43" s="4" t="s">
        <v>186</v>
      </c>
      <c r="GY43" s="4">
        <v>1990</v>
      </c>
      <c r="GZ43" s="4" t="s">
        <v>141</v>
      </c>
      <c r="HB43" s="4" t="s">
        <v>771</v>
      </c>
      <c r="HC43" s="4" t="s">
        <v>772</v>
      </c>
    </row>
    <row r="44" spans="1:212" x14ac:dyDescent="0.45">
      <c r="A44" s="4" t="s">
        <v>775</v>
      </c>
      <c r="B44" s="4">
        <v>42</v>
      </c>
      <c r="C44" s="4" t="s">
        <v>773</v>
      </c>
      <c r="D44" s="4" t="s">
        <v>118</v>
      </c>
      <c r="E44" s="4" t="s">
        <v>774</v>
      </c>
      <c r="I44" s="4" t="s">
        <v>119</v>
      </c>
      <c r="J44" s="4" t="s">
        <v>776</v>
      </c>
      <c r="K44" s="4">
        <v>1636</v>
      </c>
      <c r="L44" s="4">
        <v>0</v>
      </c>
      <c r="M44" s="4" t="s">
        <v>122</v>
      </c>
      <c r="N44" s="4" t="s">
        <v>123</v>
      </c>
      <c r="AD44" s="4" t="s">
        <v>124</v>
      </c>
      <c r="AE44" s="4" t="s">
        <v>777</v>
      </c>
      <c r="AF44" s="4">
        <v>2013</v>
      </c>
      <c r="AG44" s="4" t="s">
        <v>148</v>
      </c>
      <c r="AH44" s="4" t="s">
        <v>429</v>
      </c>
      <c r="AI44" s="4" t="s">
        <v>128</v>
      </c>
      <c r="AJ44" s="4" t="s">
        <v>151</v>
      </c>
      <c r="AK44" s="4" t="s">
        <v>162</v>
      </c>
      <c r="AL44" s="4" t="s">
        <v>129</v>
      </c>
      <c r="AM44" s="4" t="s">
        <v>236</v>
      </c>
      <c r="AN44" s="4">
        <v>0</v>
      </c>
      <c r="AO44" s="4" t="s">
        <v>131</v>
      </c>
      <c r="AP44" s="4" t="s">
        <v>131</v>
      </c>
      <c r="AQ44" s="4" t="s">
        <v>778</v>
      </c>
      <c r="AR44" s="4" t="s">
        <v>779</v>
      </c>
      <c r="AS44" s="4" t="s">
        <v>780</v>
      </c>
      <c r="AT44" s="4" t="s">
        <v>157</v>
      </c>
      <c r="AV44" s="4" t="s">
        <v>123</v>
      </c>
      <c r="CP44" s="4" t="s">
        <v>123</v>
      </c>
      <c r="CZ44" s="4" t="s">
        <v>214</v>
      </c>
      <c r="DA44" s="4" t="s">
        <v>777</v>
      </c>
      <c r="DB44" s="4" t="s">
        <v>781</v>
      </c>
      <c r="DC44" s="4" t="s">
        <v>129</v>
      </c>
      <c r="DD44" s="4" t="s">
        <v>150</v>
      </c>
      <c r="DE44" s="4" t="s">
        <v>129</v>
      </c>
      <c r="DF44" s="4" t="s">
        <v>236</v>
      </c>
      <c r="DG44" s="4" t="s">
        <v>151</v>
      </c>
      <c r="DH44" s="4" t="s">
        <v>151</v>
      </c>
      <c r="DI44" s="4" t="s">
        <v>782</v>
      </c>
      <c r="DJ44" s="4" t="s">
        <v>123</v>
      </c>
      <c r="EM44" s="4" t="s">
        <v>177</v>
      </c>
      <c r="EN44" s="4" t="s">
        <v>180</v>
      </c>
      <c r="EO44" s="4">
        <v>1</v>
      </c>
      <c r="EP44" s="4" t="s">
        <v>783</v>
      </c>
      <c r="EQ44" s="4" t="s">
        <v>150</v>
      </c>
      <c r="ER44" s="4" t="s">
        <v>150</v>
      </c>
      <c r="ES44" s="4" t="s">
        <v>236</v>
      </c>
      <c r="ET44" s="4" t="s">
        <v>178</v>
      </c>
      <c r="EU44" s="4" t="s">
        <v>784</v>
      </c>
      <c r="EV44" s="4" t="s">
        <v>785</v>
      </c>
      <c r="EW44" s="4" t="s">
        <v>173</v>
      </c>
      <c r="FM44" s="4" t="s">
        <v>123</v>
      </c>
      <c r="FN44" s="4" t="s">
        <v>132</v>
      </c>
      <c r="GU44" s="4" t="s">
        <v>786</v>
      </c>
      <c r="GV44" s="4" t="s">
        <v>787</v>
      </c>
      <c r="GW44" s="4" t="s">
        <v>788</v>
      </c>
      <c r="GX44" s="4" t="s">
        <v>140</v>
      </c>
      <c r="GY44" s="4">
        <v>1988</v>
      </c>
      <c r="GZ44" s="4" t="s">
        <v>246</v>
      </c>
      <c r="HB44" s="4" t="s">
        <v>789</v>
      </c>
      <c r="HD44" s="4" t="s">
        <v>790</v>
      </c>
    </row>
    <row r="45" spans="1:212" x14ac:dyDescent="0.45">
      <c r="A45" s="4" t="s">
        <v>791</v>
      </c>
      <c r="B45" s="4">
        <v>43</v>
      </c>
      <c r="C45" s="4" t="s">
        <v>773</v>
      </c>
      <c r="D45" s="4" t="s">
        <v>118</v>
      </c>
      <c r="E45" s="4" t="s">
        <v>774</v>
      </c>
      <c r="I45" s="4" t="s">
        <v>119</v>
      </c>
      <c r="J45" s="4" t="s">
        <v>792</v>
      </c>
      <c r="K45" s="4">
        <v>333</v>
      </c>
      <c r="L45" s="4">
        <v>0</v>
      </c>
      <c r="M45" s="4" t="s">
        <v>122</v>
      </c>
      <c r="N45" s="4" t="s">
        <v>123</v>
      </c>
      <c r="AD45" s="4" t="s">
        <v>124</v>
      </c>
      <c r="AE45" s="4" t="s">
        <v>742</v>
      </c>
      <c r="AF45" s="4">
        <v>2012</v>
      </c>
      <c r="AG45" s="4" t="s">
        <v>148</v>
      </c>
      <c r="AH45" s="4" t="s">
        <v>793</v>
      </c>
      <c r="AI45" s="4" t="s">
        <v>151</v>
      </c>
      <c r="AJ45" s="4" t="s">
        <v>151</v>
      </c>
      <c r="AK45" s="4" t="s">
        <v>129</v>
      </c>
      <c r="AL45" s="4" t="s">
        <v>129</v>
      </c>
      <c r="AM45" s="4" t="s">
        <v>128</v>
      </c>
      <c r="AN45" s="4">
        <v>3</v>
      </c>
      <c r="AO45" s="4" t="s">
        <v>131</v>
      </c>
      <c r="AP45" s="4" t="s">
        <v>302</v>
      </c>
      <c r="AQ45" s="4" t="s">
        <v>386</v>
      </c>
      <c r="AR45" s="4" t="s">
        <v>794</v>
      </c>
      <c r="AS45" s="4" t="s">
        <v>780</v>
      </c>
      <c r="AT45" s="4" t="s">
        <v>157</v>
      </c>
      <c r="AV45" s="4" t="s">
        <v>123</v>
      </c>
      <c r="AW45" s="4" t="s">
        <v>132</v>
      </c>
      <c r="CP45" s="4" t="s">
        <v>123</v>
      </c>
      <c r="CZ45" s="4" t="s">
        <v>123</v>
      </c>
      <c r="DJ45" s="4" t="s">
        <v>123</v>
      </c>
      <c r="EM45" s="4" t="s">
        <v>123</v>
      </c>
      <c r="FM45" s="4" t="s">
        <v>123</v>
      </c>
      <c r="FN45" s="4" t="s">
        <v>132</v>
      </c>
      <c r="GU45" s="4" t="s">
        <v>786</v>
      </c>
      <c r="GV45" s="4" t="s">
        <v>787</v>
      </c>
      <c r="GW45" s="4" t="s">
        <v>788</v>
      </c>
      <c r="GX45" s="4" t="s">
        <v>186</v>
      </c>
      <c r="GY45" s="4">
        <v>1987</v>
      </c>
      <c r="GZ45" s="4" t="s">
        <v>141</v>
      </c>
      <c r="HB45" s="4" t="s">
        <v>795</v>
      </c>
    </row>
    <row r="46" spans="1:212" x14ac:dyDescent="0.45">
      <c r="A46" s="4" t="s">
        <v>798</v>
      </c>
      <c r="B46" s="4">
        <v>44</v>
      </c>
      <c r="C46" s="4" t="s">
        <v>796</v>
      </c>
      <c r="D46" s="4" t="s">
        <v>118</v>
      </c>
      <c r="E46" s="4" t="s">
        <v>797</v>
      </c>
      <c r="I46" s="4" t="s">
        <v>119</v>
      </c>
      <c r="J46" s="4" t="s">
        <v>799</v>
      </c>
      <c r="K46" s="4">
        <v>2364</v>
      </c>
      <c r="L46" s="4">
        <v>0</v>
      </c>
      <c r="M46" s="4" t="s">
        <v>122</v>
      </c>
      <c r="N46" s="4" t="s">
        <v>123</v>
      </c>
      <c r="O46" s="4" t="s">
        <v>800</v>
      </c>
      <c r="AD46" s="4" t="s">
        <v>124</v>
      </c>
      <c r="AE46" s="4" t="s">
        <v>800</v>
      </c>
      <c r="AF46" s="4">
        <v>2002</v>
      </c>
      <c r="AG46" s="4" t="s">
        <v>126</v>
      </c>
      <c r="AH46" s="4" t="s">
        <v>801</v>
      </c>
      <c r="AI46" s="4" t="s">
        <v>150</v>
      </c>
      <c r="AJ46" s="4" t="s">
        <v>162</v>
      </c>
      <c r="AK46" s="4" t="s">
        <v>151</v>
      </c>
      <c r="AL46" s="4" t="s">
        <v>129</v>
      </c>
      <c r="AM46" s="4" t="s">
        <v>236</v>
      </c>
      <c r="AN46" s="4">
        <v>3</v>
      </c>
      <c r="AO46" s="4" t="s">
        <v>152</v>
      </c>
      <c r="AP46" s="4" t="s">
        <v>152</v>
      </c>
      <c r="AQ46" s="4" t="s">
        <v>802</v>
      </c>
      <c r="AR46" s="4" t="s">
        <v>803</v>
      </c>
      <c r="AS46" s="4" t="s">
        <v>804</v>
      </c>
      <c r="AT46" s="4" t="s">
        <v>157</v>
      </c>
      <c r="AV46" s="4" t="s">
        <v>123</v>
      </c>
      <c r="CP46" s="4" t="s">
        <v>123</v>
      </c>
      <c r="CZ46" s="4" t="s">
        <v>123</v>
      </c>
      <c r="DJ46" s="4" t="s">
        <v>123</v>
      </c>
      <c r="EM46" s="4" t="s">
        <v>123</v>
      </c>
      <c r="FM46" s="4" t="s">
        <v>123</v>
      </c>
      <c r="FN46" s="4" t="s">
        <v>132</v>
      </c>
      <c r="GU46" s="4" t="s">
        <v>805</v>
      </c>
      <c r="GV46" s="4" t="s">
        <v>806</v>
      </c>
      <c r="GW46" s="4" t="s">
        <v>807</v>
      </c>
      <c r="GX46" s="4" t="s">
        <v>140</v>
      </c>
      <c r="GY46" s="4">
        <v>1978</v>
      </c>
      <c r="GZ46" s="4" t="s">
        <v>141</v>
      </c>
      <c r="HB46" s="4" t="s">
        <v>386</v>
      </c>
      <c r="HC46" s="4" t="s">
        <v>386</v>
      </c>
    </row>
    <row r="47" spans="1:212" x14ac:dyDescent="0.45">
      <c r="A47" s="4" t="s">
        <v>811</v>
      </c>
      <c r="B47" s="4">
        <v>45</v>
      </c>
      <c r="C47" s="4" t="s">
        <v>370</v>
      </c>
      <c r="D47" s="4" t="s">
        <v>118</v>
      </c>
      <c r="E47" s="4" t="s">
        <v>774</v>
      </c>
      <c r="I47" s="4" t="s">
        <v>119</v>
      </c>
      <c r="J47" s="4" t="s">
        <v>812</v>
      </c>
      <c r="K47" s="4">
        <v>1671</v>
      </c>
      <c r="L47" s="4">
        <v>0</v>
      </c>
      <c r="M47" s="4" t="s">
        <v>122</v>
      </c>
      <c r="N47" s="4" t="s">
        <v>123</v>
      </c>
      <c r="AD47" s="4" t="s">
        <v>124</v>
      </c>
      <c r="AE47" s="4" t="s">
        <v>813</v>
      </c>
      <c r="AF47" s="4">
        <v>1956</v>
      </c>
      <c r="AG47" s="4" t="s">
        <v>148</v>
      </c>
      <c r="AH47" s="4" t="s">
        <v>601</v>
      </c>
      <c r="AI47" s="4" t="s">
        <v>162</v>
      </c>
      <c r="AJ47" s="4" t="s">
        <v>162</v>
      </c>
      <c r="AK47" s="4" t="s">
        <v>150</v>
      </c>
      <c r="AL47" s="4" t="s">
        <v>236</v>
      </c>
      <c r="AM47" s="4" t="s">
        <v>236</v>
      </c>
      <c r="AN47" s="4" t="s">
        <v>814</v>
      </c>
      <c r="AO47" s="4" t="s">
        <v>131</v>
      </c>
      <c r="AP47" s="4" t="s">
        <v>131</v>
      </c>
      <c r="AR47" s="4" t="s">
        <v>815</v>
      </c>
      <c r="AS47" s="4" t="s">
        <v>816</v>
      </c>
      <c r="AT47" s="4" t="s">
        <v>172</v>
      </c>
      <c r="AU47" s="4" t="s">
        <v>817</v>
      </c>
      <c r="AV47" s="4" t="s">
        <v>123</v>
      </c>
      <c r="CP47" s="4" t="s">
        <v>123</v>
      </c>
      <c r="CZ47" s="4" t="s">
        <v>123</v>
      </c>
      <c r="DJ47" s="4" t="s">
        <v>123</v>
      </c>
      <c r="EM47" s="4" t="s">
        <v>123</v>
      </c>
      <c r="EN47" s="4" t="s">
        <v>180</v>
      </c>
      <c r="EO47" s="4" t="s">
        <v>132</v>
      </c>
      <c r="FM47" s="4" t="s">
        <v>123</v>
      </c>
      <c r="FN47" s="4" t="s">
        <v>132</v>
      </c>
      <c r="FP47" s="4" t="s">
        <v>132</v>
      </c>
      <c r="GU47" s="4" t="s">
        <v>818</v>
      </c>
      <c r="GV47" s="4" t="s">
        <v>819</v>
      </c>
      <c r="GW47" s="4" t="s">
        <v>820</v>
      </c>
      <c r="GX47" s="4" t="s">
        <v>140</v>
      </c>
      <c r="GY47" s="4">
        <v>1933</v>
      </c>
      <c r="GZ47" s="4" t="s">
        <v>220</v>
      </c>
    </row>
    <row r="48" spans="1:212" x14ac:dyDescent="0.45">
      <c r="A48" s="4" t="s">
        <v>821</v>
      </c>
      <c r="B48" s="4">
        <v>46</v>
      </c>
      <c r="C48" s="4" t="s">
        <v>370</v>
      </c>
      <c r="D48" s="4" t="s">
        <v>118</v>
      </c>
      <c r="E48" s="4" t="s">
        <v>774</v>
      </c>
      <c r="I48" s="4" t="s">
        <v>119</v>
      </c>
      <c r="J48" s="4" t="s">
        <v>822</v>
      </c>
      <c r="K48" s="4">
        <v>3447</v>
      </c>
      <c r="L48" s="4">
        <v>0</v>
      </c>
      <c r="M48" s="4" t="s">
        <v>122</v>
      </c>
      <c r="N48" s="4" t="s">
        <v>123</v>
      </c>
      <c r="AD48" s="4" t="s">
        <v>124</v>
      </c>
      <c r="AE48" s="4" t="s">
        <v>813</v>
      </c>
      <c r="AF48" s="4">
        <v>1960</v>
      </c>
      <c r="AG48" s="4" t="s">
        <v>148</v>
      </c>
      <c r="AH48" s="4" t="s">
        <v>823</v>
      </c>
      <c r="AI48" s="4" t="s">
        <v>150</v>
      </c>
      <c r="AJ48" s="4" t="s">
        <v>150</v>
      </c>
      <c r="AK48" s="4" t="s">
        <v>151</v>
      </c>
      <c r="AL48" s="4" t="s">
        <v>236</v>
      </c>
      <c r="AM48" s="4" t="s">
        <v>236</v>
      </c>
      <c r="AN48" s="4" t="s">
        <v>814</v>
      </c>
      <c r="AO48" s="4" t="s">
        <v>131</v>
      </c>
      <c r="AP48" s="4" t="s">
        <v>131</v>
      </c>
      <c r="AR48" s="4" t="s">
        <v>824</v>
      </c>
      <c r="AS48" s="4" t="s">
        <v>825</v>
      </c>
      <c r="AT48" s="4" t="s">
        <v>157</v>
      </c>
      <c r="AV48" s="4" t="s">
        <v>123</v>
      </c>
      <c r="CP48" s="4" t="s">
        <v>123</v>
      </c>
      <c r="CZ48" s="4" t="s">
        <v>123</v>
      </c>
      <c r="DJ48" s="4" t="s">
        <v>123</v>
      </c>
      <c r="EM48" s="4" t="s">
        <v>123</v>
      </c>
      <c r="FM48" s="4" t="s">
        <v>123</v>
      </c>
      <c r="FN48" s="4" t="s">
        <v>132</v>
      </c>
      <c r="GU48" s="4" t="s">
        <v>826</v>
      </c>
      <c r="GV48" s="4" t="s">
        <v>824</v>
      </c>
      <c r="GW48" s="4" t="s">
        <v>827</v>
      </c>
      <c r="GX48" s="4" t="s">
        <v>186</v>
      </c>
      <c r="GY48" s="4">
        <v>1934</v>
      </c>
      <c r="GZ48" s="4" t="s">
        <v>220</v>
      </c>
    </row>
    <row r="49" spans="1:211" x14ac:dyDescent="0.45">
      <c r="A49" s="4" t="s">
        <v>829</v>
      </c>
      <c r="B49" s="4">
        <v>47</v>
      </c>
      <c r="C49" s="4" t="s">
        <v>828</v>
      </c>
      <c r="D49" s="4" t="s">
        <v>118</v>
      </c>
      <c r="I49" s="4" t="s">
        <v>119</v>
      </c>
      <c r="J49" s="4" t="s">
        <v>830</v>
      </c>
      <c r="K49" s="4">
        <v>3349</v>
      </c>
      <c r="L49" s="4">
        <v>0</v>
      </c>
      <c r="M49" s="4" t="s">
        <v>122</v>
      </c>
      <c r="N49" s="4" t="s">
        <v>123</v>
      </c>
      <c r="AD49" s="4" t="s">
        <v>123</v>
      </c>
      <c r="AV49" s="4" t="s">
        <v>123</v>
      </c>
      <c r="AW49" s="4" t="s">
        <v>132</v>
      </c>
      <c r="CP49" s="4" t="s">
        <v>123</v>
      </c>
      <c r="CZ49" s="4" t="s">
        <v>123</v>
      </c>
      <c r="DJ49" s="4" t="s">
        <v>123</v>
      </c>
      <c r="EM49" s="4" t="s">
        <v>177</v>
      </c>
      <c r="EN49" s="4" t="s">
        <v>178</v>
      </c>
      <c r="EO49" s="4">
        <v>1</v>
      </c>
      <c r="EP49" s="4" t="s">
        <v>191</v>
      </c>
      <c r="EQ49" s="4" t="s">
        <v>162</v>
      </c>
      <c r="ER49" s="4" t="s">
        <v>162</v>
      </c>
      <c r="ES49" s="4" t="s">
        <v>128</v>
      </c>
      <c r="ET49" s="4" t="s">
        <v>178</v>
      </c>
      <c r="EU49" s="4" t="s">
        <v>831</v>
      </c>
      <c r="EV49" s="4" t="s">
        <v>832</v>
      </c>
      <c r="EW49" s="4" t="s">
        <v>173</v>
      </c>
      <c r="FM49" s="4" t="s">
        <v>123</v>
      </c>
      <c r="FN49" s="4" t="s">
        <v>132</v>
      </c>
      <c r="FP49" s="4" t="s">
        <v>132</v>
      </c>
      <c r="GU49" s="4" t="s">
        <v>833</v>
      </c>
      <c r="GV49" s="4" t="s">
        <v>834</v>
      </c>
      <c r="GW49" s="4" t="s">
        <v>835</v>
      </c>
      <c r="GX49" s="4" t="s">
        <v>140</v>
      </c>
      <c r="GY49" s="4">
        <v>1977</v>
      </c>
      <c r="GZ49" s="4" t="s">
        <v>398</v>
      </c>
      <c r="HB49" s="4" t="s">
        <v>836</v>
      </c>
    </row>
    <row r="50" spans="1:211" x14ac:dyDescent="0.45">
      <c r="A50" s="4" t="s">
        <v>838</v>
      </c>
      <c r="B50" s="4">
        <v>48</v>
      </c>
      <c r="C50" s="4" t="s">
        <v>837</v>
      </c>
      <c r="D50" s="4" t="s">
        <v>118</v>
      </c>
      <c r="I50" s="4" t="s">
        <v>119</v>
      </c>
      <c r="J50" s="4" t="s">
        <v>839</v>
      </c>
      <c r="K50" s="4">
        <v>3312</v>
      </c>
      <c r="L50" s="4">
        <v>0</v>
      </c>
      <c r="M50" s="4" t="s">
        <v>122</v>
      </c>
      <c r="N50" s="4" t="s">
        <v>123</v>
      </c>
      <c r="AD50" s="4" t="s">
        <v>124</v>
      </c>
      <c r="AE50" s="4" t="s">
        <v>840</v>
      </c>
      <c r="AF50" s="4">
        <v>1978</v>
      </c>
      <c r="AG50" s="4" t="s">
        <v>126</v>
      </c>
      <c r="AH50" s="4" t="s">
        <v>841</v>
      </c>
      <c r="AI50" s="4" t="s">
        <v>169</v>
      </c>
      <c r="AJ50" s="4" t="s">
        <v>169</v>
      </c>
      <c r="AK50" s="4" t="s">
        <v>151</v>
      </c>
      <c r="AL50" s="4" t="s">
        <v>150</v>
      </c>
      <c r="AM50" s="4" t="s">
        <v>150</v>
      </c>
      <c r="AN50" s="4">
        <v>2</v>
      </c>
      <c r="AO50" s="4" t="s">
        <v>302</v>
      </c>
      <c r="AP50" s="4" t="s">
        <v>226</v>
      </c>
      <c r="AQ50" s="4" t="s">
        <v>842</v>
      </c>
      <c r="AR50" s="4" t="s">
        <v>843</v>
      </c>
      <c r="AS50" s="4" t="s">
        <v>386</v>
      </c>
      <c r="AT50" s="4" t="s">
        <v>157</v>
      </c>
      <c r="AV50" s="4" t="s">
        <v>159</v>
      </c>
      <c r="AW50" s="4">
        <v>2</v>
      </c>
      <c r="AX50" s="4" t="s">
        <v>191</v>
      </c>
      <c r="AY50" s="4">
        <v>2005</v>
      </c>
      <c r="AZ50" s="4" t="s">
        <v>126</v>
      </c>
      <c r="BA50" s="4" t="s">
        <v>844</v>
      </c>
      <c r="BB50" s="4" t="s">
        <v>150</v>
      </c>
      <c r="BC50" s="4" t="s">
        <v>150</v>
      </c>
      <c r="BD50" s="4" t="s">
        <v>169</v>
      </c>
      <c r="BE50" s="4" t="s">
        <v>162</v>
      </c>
      <c r="BF50" s="4" t="s">
        <v>162</v>
      </c>
      <c r="BG50" s="4">
        <v>3</v>
      </c>
      <c r="BH50" s="4" t="s">
        <v>845</v>
      </c>
      <c r="BI50" s="4" t="s">
        <v>157</v>
      </c>
      <c r="BK50" s="4" t="s">
        <v>148</v>
      </c>
      <c r="BL50" s="4" t="s">
        <v>166</v>
      </c>
      <c r="BM50" s="4" t="s">
        <v>191</v>
      </c>
      <c r="BN50" s="4">
        <v>2007</v>
      </c>
      <c r="BO50" s="4" t="s">
        <v>126</v>
      </c>
      <c r="BP50" s="4" t="s">
        <v>844</v>
      </c>
      <c r="BQ50" s="4" t="s">
        <v>150</v>
      </c>
      <c r="BR50" s="4" t="s">
        <v>150</v>
      </c>
      <c r="BS50" s="4" t="s">
        <v>150</v>
      </c>
      <c r="BT50" s="4" t="s">
        <v>162</v>
      </c>
      <c r="BU50" s="4" t="s">
        <v>162</v>
      </c>
      <c r="BV50" s="4">
        <v>3</v>
      </c>
      <c r="BW50" s="4" t="s">
        <v>148</v>
      </c>
      <c r="BX50" s="4" t="s">
        <v>157</v>
      </c>
      <c r="BZ50" s="4" t="s">
        <v>148</v>
      </c>
      <c r="CA50" s="4" t="s">
        <v>173</v>
      </c>
      <c r="CP50" s="4" t="s">
        <v>123</v>
      </c>
      <c r="CZ50" s="4" t="s">
        <v>214</v>
      </c>
      <c r="DA50" s="4" t="s">
        <v>846</v>
      </c>
      <c r="DB50" s="4" t="s">
        <v>847</v>
      </c>
      <c r="DC50" s="4" t="s">
        <v>150</v>
      </c>
      <c r="DD50" s="4" t="s">
        <v>150</v>
      </c>
      <c r="DE50" s="4" t="s">
        <v>150</v>
      </c>
      <c r="DF50" s="4" t="s">
        <v>150</v>
      </c>
      <c r="DG50" s="4" t="s">
        <v>150</v>
      </c>
      <c r="DH50" s="4" t="s">
        <v>162</v>
      </c>
      <c r="DI50" s="4" t="s">
        <v>848</v>
      </c>
      <c r="DJ50" s="4" t="s">
        <v>123</v>
      </c>
      <c r="EM50" s="4" t="s">
        <v>123</v>
      </c>
      <c r="EN50" s="4" t="s">
        <v>180</v>
      </c>
      <c r="EO50" s="4" t="s">
        <v>132</v>
      </c>
      <c r="FM50" s="4" t="s">
        <v>123</v>
      </c>
      <c r="FN50" s="4" t="s">
        <v>132</v>
      </c>
      <c r="FP50" s="4" t="s">
        <v>132</v>
      </c>
      <c r="GU50" s="4" t="s">
        <v>849</v>
      </c>
      <c r="GV50" s="4" t="s">
        <v>850</v>
      </c>
      <c r="GW50" s="4" t="s">
        <v>851</v>
      </c>
      <c r="GX50" s="4" t="s">
        <v>186</v>
      </c>
      <c r="GY50" s="4">
        <v>1954</v>
      </c>
      <c r="GZ50" s="4" t="s">
        <v>141</v>
      </c>
      <c r="HB50" s="4" t="s">
        <v>852</v>
      </c>
      <c r="HC50" s="4" t="s">
        <v>853</v>
      </c>
    </row>
    <row r="51" spans="1:211" x14ac:dyDescent="0.45">
      <c r="A51" s="4" t="s">
        <v>855</v>
      </c>
      <c r="B51" s="4">
        <v>49</v>
      </c>
      <c r="C51" s="4" t="s">
        <v>854</v>
      </c>
      <c r="D51" s="4" t="s">
        <v>118</v>
      </c>
      <c r="I51" s="4" t="s">
        <v>119</v>
      </c>
      <c r="J51" s="4" t="s">
        <v>856</v>
      </c>
      <c r="K51" s="4">
        <v>1349</v>
      </c>
      <c r="L51" s="4">
        <v>0</v>
      </c>
      <c r="M51" s="4" t="s">
        <v>122</v>
      </c>
      <c r="N51" s="4" t="s">
        <v>416</v>
      </c>
      <c r="O51" s="4" t="s">
        <v>179</v>
      </c>
      <c r="P51" s="4" t="s">
        <v>148</v>
      </c>
      <c r="Q51" s="4" t="s">
        <v>857</v>
      </c>
      <c r="R51" s="4" t="s">
        <v>162</v>
      </c>
      <c r="S51" s="4" t="s">
        <v>162</v>
      </c>
      <c r="T51" s="4" t="s">
        <v>151</v>
      </c>
      <c r="U51" s="4" t="s">
        <v>718</v>
      </c>
      <c r="V51" s="4" t="s">
        <v>152</v>
      </c>
      <c r="W51" s="4" t="s">
        <v>759</v>
      </c>
      <c r="X51" s="4" t="s">
        <v>858</v>
      </c>
      <c r="Y51" s="4" t="s">
        <v>859</v>
      </c>
      <c r="Z51" s="4" t="s">
        <v>860</v>
      </c>
      <c r="AB51" s="4" t="s">
        <v>861</v>
      </c>
      <c r="AC51" s="4">
        <v>2</v>
      </c>
      <c r="AD51" s="4" t="s">
        <v>124</v>
      </c>
      <c r="AE51" s="4" t="s">
        <v>862</v>
      </c>
      <c r="AF51" s="4">
        <v>2019</v>
      </c>
      <c r="AG51" s="4" t="s">
        <v>148</v>
      </c>
      <c r="AH51" s="4" t="s">
        <v>863</v>
      </c>
      <c r="AI51" s="4" t="s">
        <v>150</v>
      </c>
      <c r="AJ51" s="4" t="s">
        <v>150</v>
      </c>
      <c r="AK51" s="4" t="s">
        <v>169</v>
      </c>
      <c r="AL51" s="4" t="s">
        <v>151</v>
      </c>
      <c r="AM51" s="4" t="s">
        <v>150</v>
      </c>
      <c r="AN51" s="4" t="s">
        <v>864</v>
      </c>
      <c r="AO51" s="4" t="s">
        <v>302</v>
      </c>
      <c r="AP51" s="4" t="s">
        <v>759</v>
      </c>
      <c r="AQ51" s="4" t="s">
        <v>865</v>
      </c>
      <c r="AR51" s="4" t="s">
        <v>866</v>
      </c>
      <c r="AS51" s="4" t="s">
        <v>867</v>
      </c>
      <c r="AT51" s="4" t="s">
        <v>157</v>
      </c>
      <c r="AV51" s="4" t="s">
        <v>123</v>
      </c>
      <c r="AW51" s="4" t="s">
        <v>132</v>
      </c>
      <c r="CP51" s="4" t="s">
        <v>123</v>
      </c>
      <c r="CZ51" s="4" t="s">
        <v>123</v>
      </c>
      <c r="DJ51" s="4" t="s">
        <v>123</v>
      </c>
      <c r="EM51" s="4" t="s">
        <v>123</v>
      </c>
      <c r="FM51" s="4" t="s">
        <v>123</v>
      </c>
      <c r="FN51" s="4" t="s">
        <v>132</v>
      </c>
      <c r="GU51" s="4" t="s">
        <v>868</v>
      </c>
      <c r="GV51" s="4" t="s">
        <v>869</v>
      </c>
      <c r="GW51" s="4" t="s">
        <v>870</v>
      </c>
      <c r="GX51" s="4" t="s">
        <v>186</v>
      </c>
      <c r="GY51" s="4">
        <v>1991</v>
      </c>
      <c r="GZ51" s="4" t="s">
        <v>220</v>
      </c>
      <c r="HA51" s="4" t="s">
        <v>871</v>
      </c>
      <c r="HB51" s="4" t="s">
        <v>872</v>
      </c>
      <c r="HC51" s="4" t="s">
        <v>386</v>
      </c>
    </row>
    <row r="52" spans="1:211" x14ac:dyDescent="0.45">
      <c r="A52" s="4" t="s">
        <v>874</v>
      </c>
      <c r="B52" s="4">
        <v>50</v>
      </c>
      <c r="C52" s="4" t="s">
        <v>873</v>
      </c>
      <c r="D52" s="4" t="s">
        <v>118</v>
      </c>
      <c r="E52" s="4" t="s">
        <v>797</v>
      </c>
      <c r="I52" s="4" t="s">
        <v>119</v>
      </c>
      <c r="J52" s="4" t="s">
        <v>875</v>
      </c>
      <c r="K52" s="4">
        <v>1971</v>
      </c>
      <c r="L52" s="4">
        <v>0</v>
      </c>
      <c r="M52" s="4" t="s">
        <v>122</v>
      </c>
      <c r="N52" s="4" t="s">
        <v>123</v>
      </c>
      <c r="AD52" s="4" t="s">
        <v>124</v>
      </c>
      <c r="AE52" s="4" t="s">
        <v>223</v>
      </c>
      <c r="AF52" s="4">
        <v>2012</v>
      </c>
      <c r="AG52" s="4" t="s">
        <v>148</v>
      </c>
      <c r="AH52" s="4" t="s">
        <v>876</v>
      </c>
      <c r="AI52" s="4" t="s">
        <v>150</v>
      </c>
      <c r="AJ52" s="4" t="s">
        <v>162</v>
      </c>
      <c r="AK52" s="4" t="s">
        <v>128</v>
      </c>
      <c r="AL52" s="4" t="s">
        <v>236</v>
      </c>
      <c r="AM52" s="4" t="s">
        <v>151</v>
      </c>
      <c r="AN52" s="4">
        <v>2</v>
      </c>
      <c r="AO52" s="4" t="s">
        <v>131</v>
      </c>
      <c r="AP52" s="4" t="s">
        <v>153</v>
      </c>
      <c r="AQ52" s="4" t="s">
        <v>877</v>
      </c>
      <c r="AR52" s="4" t="s">
        <v>532</v>
      </c>
      <c r="AS52" s="4" t="s">
        <v>532</v>
      </c>
      <c r="AT52" s="4" t="s">
        <v>157</v>
      </c>
      <c r="AU52" s="4" t="s">
        <v>878</v>
      </c>
      <c r="AV52" s="4" t="s">
        <v>123</v>
      </c>
      <c r="CP52" s="4" t="s">
        <v>123</v>
      </c>
      <c r="CZ52" s="4" t="s">
        <v>123</v>
      </c>
      <c r="DJ52" s="4" t="s">
        <v>123</v>
      </c>
      <c r="EM52" s="4" t="s">
        <v>123</v>
      </c>
      <c r="FM52" s="4" t="s">
        <v>123</v>
      </c>
      <c r="FN52" s="4" t="s">
        <v>132</v>
      </c>
      <c r="GU52" s="4" t="s">
        <v>532</v>
      </c>
      <c r="GV52" s="4" t="s">
        <v>532</v>
      </c>
      <c r="GW52" s="4" t="s">
        <v>532</v>
      </c>
      <c r="GX52" s="4" t="s">
        <v>186</v>
      </c>
      <c r="GY52" s="4">
        <v>1988</v>
      </c>
      <c r="GZ52" s="4" t="s">
        <v>246</v>
      </c>
      <c r="HC52" s="4" t="s">
        <v>879</v>
      </c>
    </row>
    <row r="53" spans="1:211" x14ac:dyDescent="0.45">
      <c r="A53" s="4" t="s">
        <v>880</v>
      </c>
      <c r="B53" s="4">
        <v>51</v>
      </c>
      <c r="C53" s="4" t="s">
        <v>873</v>
      </c>
      <c r="D53" s="4" t="s">
        <v>118</v>
      </c>
      <c r="E53" s="4" t="s">
        <v>797</v>
      </c>
      <c r="I53" s="4" t="s">
        <v>119</v>
      </c>
      <c r="J53" s="4" t="s">
        <v>881</v>
      </c>
      <c r="K53" s="4">
        <v>2138</v>
      </c>
      <c r="L53" s="4">
        <v>0</v>
      </c>
      <c r="M53" s="4" t="s">
        <v>122</v>
      </c>
      <c r="N53" s="4" t="s">
        <v>123</v>
      </c>
      <c r="AD53" s="4" t="s">
        <v>124</v>
      </c>
      <c r="AE53" s="4" t="s">
        <v>191</v>
      </c>
      <c r="AF53" s="4">
        <v>2005</v>
      </c>
      <c r="AG53" s="4" t="s">
        <v>126</v>
      </c>
      <c r="AH53" s="4" t="s">
        <v>882</v>
      </c>
      <c r="AI53" s="4" t="s">
        <v>162</v>
      </c>
      <c r="AJ53" s="4" t="s">
        <v>162</v>
      </c>
      <c r="AK53" s="4" t="s">
        <v>162</v>
      </c>
      <c r="AL53" s="4" t="s">
        <v>236</v>
      </c>
      <c r="AM53" s="4" t="s">
        <v>128</v>
      </c>
      <c r="AN53" s="4" t="s">
        <v>883</v>
      </c>
      <c r="AO53" s="4" t="s">
        <v>131</v>
      </c>
      <c r="AP53" s="4" t="s">
        <v>302</v>
      </c>
      <c r="AQ53" s="4" t="s">
        <v>884</v>
      </c>
      <c r="AR53" s="4" t="s">
        <v>532</v>
      </c>
      <c r="AS53" s="4" t="s">
        <v>532</v>
      </c>
      <c r="AT53" s="4" t="s">
        <v>157</v>
      </c>
      <c r="AU53" s="4" t="s">
        <v>878</v>
      </c>
      <c r="AV53" s="4" t="s">
        <v>123</v>
      </c>
      <c r="CP53" s="4" t="s">
        <v>123</v>
      </c>
      <c r="CZ53" s="4" t="s">
        <v>123</v>
      </c>
      <c r="DJ53" s="4" t="s">
        <v>123</v>
      </c>
      <c r="EM53" s="4" t="s">
        <v>177</v>
      </c>
      <c r="EN53" s="4" t="s">
        <v>178</v>
      </c>
      <c r="EO53" s="4">
        <v>1</v>
      </c>
      <c r="EP53" s="4" t="s">
        <v>747</v>
      </c>
      <c r="EQ53" s="4" t="s">
        <v>162</v>
      </c>
      <c r="ER53" s="4" t="s">
        <v>162</v>
      </c>
      <c r="ES53" s="4" t="s">
        <v>151</v>
      </c>
      <c r="ET53" s="4" t="s">
        <v>178</v>
      </c>
      <c r="EU53" s="4" t="s">
        <v>885</v>
      </c>
      <c r="EV53" s="4" t="s">
        <v>886</v>
      </c>
      <c r="EW53" s="4" t="s">
        <v>173</v>
      </c>
      <c r="FM53" s="4" t="s">
        <v>123</v>
      </c>
      <c r="FN53" s="4" t="s">
        <v>132</v>
      </c>
      <c r="GU53" s="4" t="s">
        <v>887</v>
      </c>
      <c r="GV53" s="4" t="s">
        <v>532</v>
      </c>
      <c r="GW53" s="4" t="s">
        <v>532</v>
      </c>
      <c r="GX53" s="4" t="s">
        <v>140</v>
      </c>
      <c r="GY53" s="4">
        <v>1981</v>
      </c>
      <c r="GZ53" s="4" t="s">
        <v>141</v>
      </c>
    </row>
    <row r="54" spans="1:211" x14ac:dyDescent="0.45">
      <c r="A54" s="4" t="s">
        <v>888</v>
      </c>
      <c r="B54" s="4">
        <v>52</v>
      </c>
      <c r="C54" s="4" t="s">
        <v>873</v>
      </c>
      <c r="D54" s="4" t="s">
        <v>118</v>
      </c>
      <c r="E54" s="4" t="s">
        <v>797</v>
      </c>
      <c r="I54" s="4" t="s">
        <v>119</v>
      </c>
      <c r="J54" s="4" t="s">
        <v>889</v>
      </c>
      <c r="K54" s="4">
        <v>1595</v>
      </c>
      <c r="L54" s="4">
        <v>0</v>
      </c>
      <c r="M54" s="4" t="s">
        <v>122</v>
      </c>
      <c r="N54" s="4" t="s">
        <v>123</v>
      </c>
      <c r="AD54" s="4" t="s">
        <v>124</v>
      </c>
      <c r="AE54" s="4" t="s">
        <v>191</v>
      </c>
      <c r="AF54" s="4">
        <v>1975</v>
      </c>
      <c r="AG54" s="4" t="s">
        <v>126</v>
      </c>
      <c r="AH54" s="4" t="s">
        <v>890</v>
      </c>
      <c r="AI54" s="4" t="s">
        <v>150</v>
      </c>
      <c r="AJ54" s="4" t="s">
        <v>162</v>
      </c>
      <c r="AK54" s="4" t="s">
        <v>128</v>
      </c>
      <c r="AL54" s="4" t="s">
        <v>169</v>
      </c>
      <c r="AM54" s="4" t="s">
        <v>169</v>
      </c>
      <c r="AN54" s="4" t="s">
        <v>883</v>
      </c>
      <c r="AO54" s="4" t="s">
        <v>194</v>
      </c>
      <c r="AP54" s="4" t="s">
        <v>194</v>
      </c>
      <c r="AQ54" s="4" t="s">
        <v>891</v>
      </c>
      <c r="AR54" s="4" t="s">
        <v>532</v>
      </c>
      <c r="AS54" s="4" t="s">
        <v>532</v>
      </c>
      <c r="AT54" s="4" t="s">
        <v>892</v>
      </c>
      <c r="AV54" s="4" t="s">
        <v>159</v>
      </c>
      <c r="AX54" s="4" t="s">
        <v>893</v>
      </c>
      <c r="AY54" s="4">
        <v>2002</v>
      </c>
      <c r="AZ54" s="4" t="s">
        <v>126</v>
      </c>
      <c r="BA54" s="4" t="s">
        <v>894</v>
      </c>
      <c r="BB54" s="4" t="s">
        <v>150</v>
      </c>
      <c r="BC54" s="4" t="s">
        <v>150</v>
      </c>
      <c r="BD54" s="4" t="s">
        <v>150</v>
      </c>
      <c r="BE54" s="4" t="s">
        <v>236</v>
      </c>
      <c r="BF54" s="4" t="s">
        <v>128</v>
      </c>
      <c r="BG54" s="4">
        <v>3</v>
      </c>
      <c r="BI54" s="4" t="s">
        <v>157</v>
      </c>
      <c r="BL54" s="4" t="s">
        <v>173</v>
      </c>
      <c r="CP54" s="4" t="s">
        <v>123</v>
      </c>
      <c r="CZ54" s="4" t="s">
        <v>123</v>
      </c>
      <c r="DJ54" s="4" t="s">
        <v>123</v>
      </c>
      <c r="EM54" s="4" t="s">
        <v>123</v>
      </c>
      <c r="FM54" s="4" t="s">
        <v>123</v>
      </c>
      <c r="FN54" s="4" t="s">
        <v>132</v>
      </c>
      <c r="GU54" s="4" t="s">
        <v>532</v>
      </c>
      <c r="GV54" s="4" t="s">
        <v>532</v>
      </c>
      <c r="GW54" s="4" t="s">
        <v>532</v>
      </c>
      <c r="GX54" s="4" t="s">
        <v>186</v>
      </c>
      <c r="GY54" s="4">
        <v>1950</v>
      </c>
      <c r="GZ54" s="4" t="s">
        <v>141</v>
      </c>
    </row>
    <row r="55" spans="1:211" x14ac:dyDescent="0.45">
      <c r="A55" s="4" t="s">
        <v>895</v>
      </c>
      <c r="B55" s="4">
        <v>53</v>
      </c>
      <c r="C55" s="4" t="s">
        <v>873</v>
      </c>
      <c r="D55" s="4" t="s">
        <v>118</v>
      </c>
      <c r="E55" s="4" t="s">
        <v>797</v>
      </c>
      <c r="I55" s="4" t="s">
        <v>119</v>
      </c>
      <c r="J55" s="4" t="s">
        <v>896</v>
      </c>
      <c r="K55" s="4">
        <v>1418</v>
      </c>
      <c r="L55" s="4">
        <v>0</v>
      </c>
      <c r="M55" s="4" t="s">
        <v>122</v>
      </c>
      <c r="N55" s="4" t="s">
        <v>123</v>
      </c>
      <c r="AD55" s="4" t="s">
        <v>124</v>
      </c>
      <c r="AE55" s="4" t="s">
        <v>191</v>
      </c>
      <c r="AF55" s="4">
        <v>1975</v>
      </c>
      <c r="AG55" s="4" t="s">
        <v>126</v>
      </c>
      <c r="AH55" s="4" t="s">
        <v>897</v>
      </c>
      <c r="AI55" s="4" t="s">
        <v>150</v>
      </c>
      <c r="AJ55" s="4" t="s">
        <v>162</v>
      </c>
      <c r="AK55" s="4" t="s">
        <v>150</v>
      </c>
      <c r="AL55" s="4" t="s">
        <v>162</v>
      </c>
      <c r="AM55" s="4" t="s">
        <v>162</v>
      </c>
      <c r="AN55" s="4" t="s">
        <v>898</v>
      </c>
      <c r="AO55" s="4" t="s">
        <v>153</v>
      </c>
      <c r="AP55" s="4" t="s">
        <v>153</v>
      </c>
      <c r="AR55" s="4" t="s">
        <v>532</v>
      </c>
      <c r="AS55" s="4" t="s">
        <v>532</v>
      </c>
      <c r="AT55" s="4" t="s">
        <v>157</v>
      </c>
      <c r="AV55" s="4" t="s">
        <v>159</v>
      </c>
      <c r="AW55" s="4">
        <v>1</v>
      </c>
      <c r="AX55" s="4" t="s">
        <v>191</v>
      </c>
      <c r="AY55" s="4">
        <v>2011</v>
      </c>
      <c r="AZ55" s="4" t="s">
        <v>126</v>
      </c>
      <c r="BA55" s="4" t="s">
        <v>899</v>
      </c>
      <c r="BB55" s="4" t="s">
        <v>162</v>
      </c>
      <c r="BC55" s="4" t="s">
        <v>150</v>
      </c>
      <c r="BD55" s="4" t="s">
        <v>236</v>
      </c>
      <c r="BE55" s="4" t="s">
        <v>132</v>
      </c>
      <c r="BF55" s="4" t="s">
        <v>132</v>
      </c>
      <c r="BG55" s="4" t="s">
        <v>900</v>
      </c>
      <c r="BH55" s="4" t="s">
        <v>901</v>
      </c>
      <c r="BI55" s="4" t="s">
        <v>157</v>
      </c>
      <c r="BJ55" s="4" t="s">
        <v>878</v>
      </c>
      <c r="BL55" s="4" t="s">
        <v>173</v>
      </c>
      <c r="CP55" s="4" t="s">
        <v>123</v>
      </c>
      <c r="CZ55" s="4" t="s">
        <v>123</v>
      </c>
      <c r="DJ55" s="4" t="s">
        <v>123</v>
      </c>
      <c r="EM55" s="4" t="s">
        <v>123</v>
      </c>
      <c r="FM55" s="4" t="s">
        <v>123</v>
      </c>
      <c r="FN55" s="4" t="s">
        <v>132</v>
      </c>
      <c r="GU55" s="4" t="s">
        <v>532</v>
      </c>
      <c r="GV55" s="4" t="s">
        <v>532</v>
      </c>
      <c r="GW55" s="4" t="s">
        <v>532</v>
      </c>
      <c r="GX55" s="4" t="s">
        <v>140</v>
      </c>
      <c r="GY55" s="4">
        <v>1950</v>
      </c>
      <c r="GZ55" s="4" t="s">
        <v>141</v>
      </c>
    </row>
    <row r="56" spans="1:211" x14ac:dyDescent="0.45">
      <c r="A56" s="4" t="s">
        <v>903</v>
      </c>
      <c r="B56" s="4">
        <v>54</v>
      </c>
      <c r="C56" s="4" t="s">
        <v>902</v>
      </c>
      <c r="D56" s="4" t="s">
        <v>118</v>
      </c>
      <c r="I56" s="4" t="s">
        <v>119</v>
      </c>
      <c r="J56" s="4" t="s">
        <v>904</v>
      </c>
      <c r="K56" s="4">
        <v>255</v>
      </c>
      <c r="L56" s="4">
        <v>0</v>
      </c>
      <c r="M56" s="4" t="s">
        <v>122</v>
      </c>
      <c r="N56" s="4" t="s">
        <v>123</v>
      </c>
      <c r="AD56" s="4" t="s">
        <v>124</v>
      </c>
      <c r="AE56" s="4" t="s">
        <v>905</v>
      </c>
      <c r="AF56" s="4">
        <v>2009</v>
      </c>
      <c r="AG56" s="4" t="s">
        <v>126</v>
      </c>
      <c r="AH56" s="4" t="s">
        <v>906</v>
      </c>
      <c r="AI56" s="4" t="s">
        <v>151</v>
      </c>
      <c r="AJ56" s="4" t="s">
        <v>151</v>
      </c>
      <c r="AK56" s="4" t="s">
        <v>150</v>
      </c>
      <c r="AL56" s="4" t="s">
        <v>128</v>
      </c>
      <c r="AM56" s="4" t="s">
        <v>162</v>
      </c>
      <c r="AN56" s="4" t="s">
        <v>907</v>
      </c>
      <c r="AO56" s="4" t="s">
        <v>131</v>
      </c>
      <c r="AP56" s="4" t="s">
        <v>759</v>
      </c>
      <c r="AQ56" s="4" t="s">
        <v>908</v>
      </c>
      <c r="AR56" s="4" t="s">
        <v>908</v>
      </c>
      <c r="AS56" s="4" t="s">
        <v>909</v>
      </c>
      <c r="AT56" s="4" t="s">
        <v>172</v>
      </c>
      <c r="AV56" s="4" t="s">
        <v>123</v>
      </c>
      <c r="AW56" s="4" t="s">
        <v>132</v>
      </c>
      <c r="CP56" s="4" t="s">
        <v>123</v>
      </c>
      <c r="CZ56" s="4" t="s">
        <v>123</v>
      </c>
      <c r="DJ56" s="4" t="s">
        <v>123</v>
      </c>
      <c r="EM56" s="4" t="s">
        <v>123</v>
      </c>
      <c r="EN56" s="4" t="s">
        <v>180</v>
      </c>
      <c r="EO56" s="4" t="s">
        <v>132</v>
      </c>
      <c r="FM56" s="4" t="s">
        <v>123</v>
      </c>
      <c r="FN56" s="4" t="s">
        <v>132</v>
      </c>
      <c r="FP56" s="4" t="s">
        <v>132</v>
      </c>
      <c r="GU56" s="4" t="s">
        <v>910</v>
      </c>
      <c r="GV56" s="4" t="s">
        <v>911</v>
      </c>
      <c r="GW56" s="4" t="s">
        <v>912</v>
      </c>
      <c r="GX56" s="4" t="s">
        <v>186</v>
      </c>
      <c r="GY56" s="4">
        <v>1983</v>
      </c>
      <c r="GZ56" s="4" t="s">
        <v>141</v>
      </c>
    </row>
    <row r="57" spans="1:211" x14ac:dyDescent="0.45">
      <c r="A57" s="4" t="s">
        <v>916</v>
      </c>
      <c r="B57" s="4">
        <v>55</v>
      </c>
      <c r="C57" s="4" t="s">
        <v>915</v>
      </c>
      <c r="D57" s="4" t="s">
        <v>118</v>
      </c>
      <c r="I57" s="4" t="s">
        <v>119</v>
      </c>
      <c r="J57" s="4" t="s">
        <v>917</v>
      </c>
      <c r="K57" s="4">
        <v>76609</v>
      </c>
      <c r="L57" s="4">
        <v>0</v>
      </c>
      <c r="M57" s="4" t="s">
        <v>122</v>
      </c>
      <c r="N57" s="4" t="s">
        <v>123</v>
      </c>
      <c r="AD57" s="4" t="s">
        <v>124</v>
      </c>
      <c r="AE57" s="4" t="s">
        <v>223</v>
      </c>
      <c r="AF57" s="4" t="s">
        <v>918</v>
      </c>
      <c r="AG57" s="4" t="s">
        <v>148</v>
      </c>
      <c r="AH57" s="4" t="s">
        <v>919</v>
      </c>
      <c r="AI57" s="4" t="s">
        <v>169</v>
      </c>
      <c r="AJ57" s="4" t="s">
        <v>169</v>
      </c>
      <c r="AK57" s="4" t="s">
        <v>150</v>
      </c>
      <c r="AL57" s="4" t="s">
        <v>128</v>
      </c>
      <c r="AM57" s="4" t="s">
        <v>128</v>
      </c>
      <c r="AN57" s="4" t="s">
        <v>920</v>
      </c>
      <c r="AO57" s="4" t="s">
        <v>302</v>
      </c>
      <c r="AP57" s="4" t="s">
        <v>302</v>
      </c>
      <c r="AQ57" s="4" t="s">
        <v>921</v>
      </c>
      <c r="AR57" s="4" t="s">
        <v>922</v>
      </c>
      <c r="AS57" s="4" t="s">
        <v>923</v>
      </c>
      <c r="AT57" s="4" t="s">
        <v>157</v>
      </c>
      <c r="AV57" s="4" t="s">
        <v>159</v>
      </c>
      <c r="AW57" s="4">
        <v>2</v>
      </c>
      <c r="AX57" s="4" t="s">
        <v>223</v>
      </c>
      <c r="AY57" s="4">
        <v>2009</v>
      </c>
      <c r="AZ57" s="4" t="s">
        <v>148</v>
      </c>
      <c r="BA57" s="4" t="s">
        <v>924</v>
      </c>
      <c r="BB57" s="4" t="s">
        <v>169</v>
      </c>
      <c r="BC57" s="4" t="s">
        <v>169</v>
      </c>
      <c r="BD57" s="4" t="s">
        <v>169</v>
      </c>
      <c r="BE57" s="4" t="s">
        <v>128</v>
      </c>
      <c r="BF57" s="4" t="s">
        <v>128</v>
      </c>
      <c r="BG57" s="4" t="s">
        <v>925</v>
      </c>
      <c r="BH57" s="4" t="s">
        <v>926</v>
      </c>
      <c r="BI57" s="4" t="s">
        <v>157</v>
      </c>
      <c r="BK57" s="4" t="s">
        <v>927</v>
      </c>
      <c r="BL57" s="4" t="s">
        <v>173</v>
      </c>
      <c r="CP57" s="4" t="s">
        <v>387</v>
      </c>
      <c r="CQ57" s="4" t="s">
        <v>223</v>
      </c>
      <c r="CR57" s="4" t="s">
        <v>928</v>
      </c>
      <c r="CS57" s="4" t="s">
        <v>169</v>
      </c>
      <c r="CT57" s="4" t="s">
        <v>162</v>
      </c>
      <c r="CU57" s="4" t="s">
        <v>128</v>
      </c>
      <c r="CV57" s="4" t="s">
        <v>169</v>
      </c>
      <c r="CW57" s="4" t="s">
        <v>169</v>
      </c>
      <c r="CX57" s="4" t="s">
        <v>169</v>
      </c>
      <c r="CY57" s="4" t="s">
        <v>929</v>
      </c>
      <c r="CZ57" s="4" t="s">
        <v>214</v>
      </c>
      <c r="DA57" s="4" t="s">
        <v>223</v>
      </c>
      <c r="DB57" s="4" t="s">
        <v>928</v>
      </c>
      <c r="DC57" s="4" t="s">
        <v>169</v>
      </c>
      <c r="DD57" s="4" t="s">
        <v>162</v>
      </c>
      <c r="DE57" s="4" t="s">
        <v>128</v>
      </c>
      <c r="DF57" s="4" t="s">
        <v>169</v>
      </c>
      <c r="DG57" s="4" t="s">
        <v>169</v>
      </c>
      <c r="DH57" s="4" t="s">
        <v>150</v>
      </c>
      <c r="DI57" s="4" t="s">
        <v>930</v>
      </c>
      <c r="DJ57" s="4" t="s">
        <v>123</v>
      </c>
      <c r="EM57" s="4" t="s">
        <v>177</v>
      </c>
      <c r="EN57" s="4" t="s">
        <v>180</v>
      </c>
      <c r="EO57" s="4">
        <v>1</v>
      </c>
      <c r="EP57" s="4" t="s">
        <v>223</v>
      </c>
      <c r="EQ57" s="4" t="s">
        <v>169</v>
      </c>
      <c r="ER57" s="4" t="s">
        <v>169</v>
      </c>
      <c r="ES57" s="4" t="s">
        <v>236</v>
      </c>
      <c r="ET57" s="4" t="s">
        <v>180</v>
      </c>
      <c r="EU57" s="4" t="s">
        <v>931</v>
      </c>
      <c r="EV57" s="4" t="s">
        <v>932</v>
      </c>
      <c r="EW57" s="4" t="s">
        <v>173</v>
      </c>
      <c r="FM57" s="4" t="s">
        <v>123</v>
      </c>
      <c r="FN57" s="4" t="s">
        <v>132</v>
      </c>
      <c r="FP57" s="4" t="s">
        <v>132</v>
      </c>
      <c r="GU57" s="4" t="s">
        <v>933</v>
      </c>
      <c r="GV57" s="4" t="s">
        <v>934</v>
      </c>
      <c r="GW57" s="4" t="s">
        <v>935</v>
      </c>
      <c r="GX57" s="4" t="s">
        <v>140</v>
      </c>
      <c r="GY57" s="4">
        <v>1957</v>
      </c>
      <c r="GZ57" s="4" t="s">
        <v>141</v>
      </c>
      <c r="HB57" s="4" t="s">
        <v>936</v>
      </c>
    </row>
    <row r="58" spans="1:211" x14ac:dyDescent="0.45">
      <c r="A58" s="4" t="s">
        <v>939</v>
      </c>
      <c r="B58" s="4">
        <v>56</v>
      </c>
      <c r="C58" s="4" t="s">
        <v>938</v>
      </c>
      <c r="D58" s="4" t="s">
        <v>118</v>
      </c>
      <c r="I58" s="4" t="s">
        <v>119</v>
      </c>
      <c r="J58" s="4" t="s">
        <v>940</v>
      </c>
      <c r="K58" s="4">
        <v>451</v>
      </c>
      <c r="L58" s="4">
        <v>0</v>
      </c>
      <c r="M58" s="4" t="s">
        <v>122</v>
      </c>
      <c r="N58" s="4" t="s">
        <v>123</v>
      </c>
      <c r="AD58" s="4" t="s">
        <v>124</v>
      </c>
      <c r="AE58" s="4" t="s">
        <v>941</v>
      </c>
      <c r="AF58" s="4">
        <v>2004</v>
      </c>
      <c r="AG58" s="4" t="s">
        <v>148</v>
      </c>
      <c r="AH58" s="4" t="s">
        <v>942</v>
      </c>
      <c r="AI58" s="4" t="s">
        <v>150</v>
      </c>
      <c r="AJ58" s="4" t="s">
        <v>150</v>
      </c>
      <c r="AK58" s="4" t="s">
        <v>150</v>
      </c>
      <c r="AL58" s="4" t="s">
        <v>150</v>
      </c>
      <c r="AM58" s="4" t="s">
        <v>169</v>
      </c>
      <c r="AN58" s="4" t="s">
        <v>237</v>
      </c>
      <c r="AO58" s="4" t="s">
        <v>302</v>
      </c>
      <c r="AP58" s="4" t="s">
        <v>943</v>
      </c>
      <c r="AQ58" s="4" t="s">
        <v>944</v>
      </c>
      <c r="AR58" s="4" t="s">
        <v>945</v>
      </c>
      <c r="AS58" s="4" t="s">
        <v>946</v>
      </c>
      <c r="AT58" s="4" t="s">
        <v>157</v>
      </c>
      <c r="AV58" s="4" t="s">
        <v>123</v>
      </c>
      <c r="AW58" s="4" t="s">
        <v>132</v>
      </c>
      <c r="CP58" s="4" t="s">
        <v>123</v>
      </c>
      <c r="CZ58" s="4" t="s">
        <v>123</v>
      </c>
      <c r="DJ58" s="4" t="s">
        <v>123</v>
      </c>
      <c r="EM58" s="4" t="s">
        <v>177</v>
      </c>
      <c r="EN58" s="4" t="s">
        <v>178</v>
      </c>
      <c r="EO58" s="4">
        <v>1</v>
      </c>
      <c r="EP58" s="4" t="s">
        <v>747</v>
      </c>
      <c r="EQ58" s="4" t="s">
        <v>169</v>
      </c>
      <c r="ER58" s="4" t="s">
        <v>169</v>
      </c>
      <c r="ES58" s="4" t="s">
        <v>169</v>
      </c>
      <c r="ET58" s="4" t="s">
        <v>178</v>
      </c>
      <c r="EU58" s="4" t="s">
        <v>947</v>
      </c>
      <c r="EV58" s="4" t="s">
        <v>948</v>
      </c>
      <c r="EW58" s="4" t="s">
        <v>173</v>
      </c>
      <c r="FM58" s="4" t="s">
        <v>123</v>
      </c>
      <c r="FN58" s="4" t="s">
        <v>132</v>
      </c>
      <c r="FP58" s="4" t="s">
        <v>132</v>
      </c>
      <c r="GU58" s="4" t="s">
        <v>949</v>
      </c>
      <c r="GV58" s="4" t="s">
        <v>950</v>
      </c>
      <c r="GW58" s="4" t="s">
        <v>951</v>
      </c>
      <c r="GX58" s="4" t="s">
        <v>186</v>
      </c>
      <c r="GY58" s="4">
        <v>1984</v>
      </c>
      <c r="GZ58" s="4" t="s">
        <v>141</v>
      </c>
      <c r="HA58" s="4" t="s">
        <v>952</v>
      </c>
      <c r="HB58" s="4" t="s">
        <v>953</v>
      </c>
      <c r="HC58" s="4" t="s">
        <v>954</v>
      </c>
    </row>
    <row r="59" spans="1:211" x14ac:dyDescent="0.45">
      <c r="A59" s="4" t="s">
        <v>956</v>
      </c>
      <c r="B59" s="4">
        <v>57</v>
      </c>
      <c r="C59" s="4" t="s">
        <v>955</v>
      </c>
      <c r="D59" s="4" t="s">
        <v>118</v>
      </c>
      <c r="E59" s="4" t="s">
        <v>774</v>
      </c>
      <c r="I59" s="4" t="s">
        <v>119</v>
      </c>
      <c r="J59" s="4" t="s">
        <v>957</v>
      </c>
      <c r="K59" s="4">
        <v>1186</v>
      </c>
      <c r="L59" s="4">
        <v>0</v>
      </c>
      <c r="M59" s="4" t="s">
        <v>122</v>
      </c>
      <c r="N59" s="4" t="s">
        <v>416</v>
      </c>
      <c r="O59" s="4" t="s">
        <v>223</v>
      </c>
      <c r="P59" s="4" t="s">
        <v>148</v>
      </c>
      <c r="Q59" s="4" t="s">
        <v>958</v>
      </c>
      <c r="R59" s="4" t="s">
        <v>151</v>
      </c>
      <c r="S59" s="4" t="s">
        <v>128</v>
      </c>
      <c r="T59" s="4" t="s">
        <v>236</v>
      </c>
      <c r="U59" s="4" t="s">
        <v>959</v>
      </c>
      <c r="V59" s="4" t="s">
        <v>302</v>
      </c>
      <c r="W59" s="4" t="s">
        <v>153</v>
      </c>
      <c r="X59" s="4" t="s">
        <v>960</v>
      </c>
      <c r="Y59" s="4" t="s">
        <v>961</v>
      </c>
      <c r="Z59" s="4" t="s">
        <v>962</v>
      </c>
      <c r="AA59" s="4" t="s">
        <v>157</v>
      </c>
      <c r="AC59" s="4">
        <v>4</v>
      </c>
      <c r="AD59" s="4" t="s">
        <v>123</v>
      </c>
      <c r="AV59" s="4" t="s">
        <v>123</v>
      </c>
      <c r="AW59" s="4" t="s">
        <v>132</v>
      </c>
      <c r="CP59" s="4" t="s">
        <v>123</v>
      </c>
      <c r="CZ59" s="4" t="s">
        <v>123</v>
      </c>
      <c r="DJ59" s="4" t="s">
        <v>123</v>
      </c>
      <c r="EM59" s="4" t="s">
        <v>123</v>
      </c>
      <c r="EN59" s="4" t="s">
        <v>180</v>
      </c>
      <c r="EO59" s="4" t="s">
        <v>132</v>
      </c>
      <c r="FM59" s="4" t="s">
        <v>123</v>
      </c>
      <c r="FN59" s="4" t="s">
        <v>132</v>
      </c>
      <c r="GU59" s="4" t="s">
        <v>826</v>
      </c>
      <c r="GV59" s="4" t="s">
        <v>824</v>
      </c>
      <c r="GW59" s="4" t="s">
        <v>820</v>
      </c>
      <c r="GX59" s="4" t="s">
        <v>140</v>
      </c>
      <c r="GY59" s="4">
        <v>1993</v>
      </c>
      <c r="GZ59" s="4" t="s">
        <v>483</v>
      </c>
    </row>
    <row r="60" spans="1:211" x14ac:dyDescent="0.45">
      <c r="A60" s="4" t="s">
        <v>963</v>
      </c>
      <c r="B60" s="4">
        <v>58</v>
      </c>
      <c r="C60" s="4" t="s">
        <v>955</v>
      </c>
      <c r="D60" s="4" t="s">
        <v>118</v>
      </c>
      <c r="E60" s="4" t="s">
        <v>774</v>
      </c>
      <c r="I60" s="4" t="s">
        <v>119</v>
      </c>
      <c r="J60" s="4" t="s">
        <v>964</v>
      </c>
      <c r="K60" s="4">
        <v>456</v>
      </c>
      <c r="L60" s="4">
        <v>0</v>
      </c>
      <c r="M60" s="4" t="s">
        <v>122</v>
      </c>
      <c r="N60" s="4" t="s">
        <v>123</v>
      </c>
      <c r="AD60" s="4" t="s">
        <v>123</v>
      </c>
      <c r="AV60" s="4" t="s">
        <v>123</v>
      </c>
      <c r="CP60" s="4" t="s">
        <v>123</v>
      </c>
      <c r="CZ60" s="4" t="s">
        <v>123</v>
      </c>
      <c r="DJ60" s="4" t="s">
        <v>123</v>
      </c>
      <c r="EM60" s="4" t="s">
        <v>123</v>
      </c>
      <c r="EN60" s="4" t="s">
        <v>178</v>
      </c>
      <c r="FM60" s="4" t="s">
        <v>123</v>
      </c>
      <c r="FN60" s="4" t="s">
        <v>132</v>
      </c>
      <c r="GU60" s="4" t="s">
        <v>818</v>
      </c>
      <c r="GV60" s="4" t="s">
        <v>824</v>
      </c>
      <c r="GW60" s="4" t="s">
        <v>788</v>
      </c>
      <c r="GX60" s="4" t="s">
        <v>186</v>
      </c>
      <c r="GY60" s="4">
        <v>1992</v>
      </c>
      <c r="GZ60" s="4" t="s">
        <v>141</v>
      </c>
      <c r="HB60" s="4" t="s">
        <v>965</v>
      </c>
      <c r="HC60" s="4" t="s">
        <v>966</v>
      </c>
    </row>
    <row r="61" spans="1:211" x14ac:dyDescent="0.45">
      <c r="A61" s="4" t="s">
        <v>967</v>
      </c>
      <c r="B61" s="4">
        <v>59</v>
      </c>
      <c r="C61" s="4" t="s">
        <v>370</v>
      </c>
      <c r="D61" s="4" t="s">
        <v>118</v>
      </c>
      <c r="E61" s="4" t="s">
        <v>774</v>
      </c>
      <c r="I61" s="4" t="s">
        <v>119</v>
      </c>
      <c r="J61" s="4" t="s">
        <v>968</v>
      </c>
      <c r="K61" s="4">
        <v>5160</v>
      </c>
      <c r="L61" s="4">
        <v>0</v>
      </c>
      <c r="M61" s="4" t="s">
        <v>122</v>
      </c>
      <c r="N61" s="4" t="s">
        <v>123</v>
      </c>
      <c r="AD61" s="4" t="s">
        <v>124</v>
      </c>
      <c r="AE61" s="4" t="s">
        <v>191</v>
      </c>
      <c r="AF61" s="4">
        <v>2000</v>
      </c>
      <c r="AG61" s="4" t="s">
        <v>148</v>
      </c>
      <c r="AH61" s="4" t="s">
        <v>969</v>
      </c>
      <c r="AI61" s="4" t="s">
        <v>151</v>
      </c>
      <c r="AJ61" s="4" t="s">
        <v>151</v>
      </c>
      <c r="AK61" s="4" t="s">
        <v>162</v>
      </c>
      <c r="AL61" s="4" t="s">
        <v>162</v>
      </c>
      <c r="AM61" s="4" t="s">
        <v>150</v>
      </c>
      <c r="AN61" s="4">
        <v>0</v>
      </c>
      <c r="AO61" s="4" t="s">
        <v>153</v>
      </c>
      <c r="AP61" s="4" t="s">
        <v>226</v>
      </c>
      <c r="AQ61" s="4" t="s">
        <v>802</v>
      </c>
      <c r="AR61" s="4" t="s">
        <v>824</v>
      </c>
      <c r="AS61" s="4" t="s">
        <v>780</v>
      </c>
      <c r="AT61" s="4" t="s">
        <v>230</v>
      </c>
      <c r="AU61" s="4" t="s">
        <v>970</v>
      </c>
      <c r="AV61" s="4" t="s">
        <v>123</v>
      </c>
      <c r="AW61" s="4" t="s">
        <v>132</v>
      </c>
      <c r="CP61" s="4" t="s">
        <v>123</v>
      </c>
      <c r="CZ61" s="4" t="s">
        <v>123</v>
      </c>
      <c r="DJ61" s="4" t="s">
        <v>123</v>
      </c>
      <c r="EM61" s="4" t="s">
        <v>123</v>
      </c>
      <c r="FM61" s="4" t="s">
        <v>123</v>
      </c>
      <c r="FN61" s="4" t="s">
        <v>132</v>
      </c>
      <c r="FP61" s="4" t="s">
        <v>132</v>
      </c>
      <c r="GU61" s="4" t="s">
        <v>786</v>
      </c>
      <c r="GV61" s="4" t="s">
        <v>787</v>
      </c>
      <c r="GW61" s="4" t="s">
        <v>807</v>
      </c>
      <c r="GX61" s="4" t="s">
        <v>186</v>
      </c>
      <c r="GY61" s="4">
        <v>1968</v>
      </c>
      <c r="GZ61" s="4" t="s">
        <v>398</v>
      </c>
      <c r="HA61" s="4" t="s">
        <v>971</v>
      </c>
      <c r="HB61" s="4" t="s">
        <v>972</v>
      </c>
    </row>
    <row r="62" spans="1:211" x14ac:dyDescent="0.45">
      <c r="A62" s="4" t="s">
        <v>973</v>
      </c>
      <c r="B62" s="4">
        <v>60</v>
      </c>
      <c r="C62" s="4" t="s">
        <v>370</v>
      </c>
      <c r="D62" s="4" t="s">
        <v>118</v>
      </c>
      <c r="E62" s="4" t="s">
        <v>774</v>
      </c>
      <c r="I62" s="4" t="s">
        <v>119</v>
      </c>
      <c r="J62" s="4" t="s">
        <v>974</v>
      </c>
      <c r="K62" s="4">
        <v>1963</v>
      </c>
      <c r="L62" s="4">
        <v>0</v>
      </c>
      <c r="M62" s="4" t="s">
        <v>122</v>
      </c>
      <c r="N62" s="4" t="s">
        <v>123</v>
      </c>
      <c r="AD62" s="4" t="s">
        <v>124</v>
      </c>
      <c r="AE62" s="4" t="s">
        <v>975</v>
      </c>
      <c r="AF62" s="4">
        <v>1996</v>
      </c>
      <c r="AG62" s="4" t="s">
        <v>148</v>
      </c>
      <c r="AH62" s="4" t="s">
        <v>601</v>
      </c>
      <c r="AI62" s="4" t="s">
        <v>128</v>
      </c>
      <c r="AJ62" s="4" t="s">
        <v>151</v>
      </c>
      <c r="AK62" s="4" t="s">
        <v>169</v>
      </c>
      <c r="AL62" s="4" t="s">
        <v>129</v>
      </c>
      <c r="AM62" s="4" t="s">
        <v>129</v>
      </c>
      <c r="AN62" s="4" t="s">
        <v>976</v>
      </c>
      <c r="AO62" s="4" t="s">
        <v>131</v>
      </c>
      <c r="AP62" s="4" t="s">
        <v>131</v>
      </c>
      <c r="AQ62" s="4" t="s">
        <v>802</v>
      </c>
      <c r="AR62" s="4" t="s">
        <v>824</v>
      </c>
      <c r="AS62" s="4" t="s">
        <v>977</v>
      </c>
      <c r="AT62" s="4" t="s">
        <v>230</v>
      </c>
      <c r="AV62" s="4" t="s">
        <v>123</v>
      </c>
      <c r="AW62" s="4" t="s">
        <v>132</v>
      </c>
      <c r="CP62" s="4" t="s">
        <v>123</v>
      </c>
      <c r="CZ62" s="4" t="s">
        <v>123</v>
      </c>
      <c r="DJ62" s="4" t="s">
        <v>123</v>
      </c>
      <c r="EM62" s="4" t="s">
        <v>123</v>
      </c>
      <c r="EN62" s="4" t="s">
        <v>178</v>
      </c>
      <c r="EO62" s="4" t="s">
        <v>132</v>
      </c>
      <c r="FM62" s="4" t="s">
        <v>123</v>
      </c>
      <c r="FN62" s="4" t="s">
        <v>132</v>
      </c>
      <c r="FP62" s="4" t="s">
        <v>132</v>
      </c>
      <c r="GU62" s="4" t="s">
        <v>978</v>
      </c>
      <c r="GV62" s="4" t="s">
        <v>819</v>
      </c>
      <c r="GW62" s="4" t="s">
        <v>979</v>
      </c>
      <c r="GX62" s="4" t="s">
        <v>140</v>
      </c>
      <c r="GY62" s="4">
        <v>1962</v>
      </c>
      <c r="GZ62" s="4" t="s">
        <v>220</v>
      </c>
      <c r="HB62" s="4" t="s">
        <v>980</v>
      </c>
      <c r="HC62" s="4" t="s">
        <v>386</v>
      </c>
    </row>
    <row r="63" spans="1:211" x14ac:dyDescent="0.45">
      <c r="A63" s="4" t="s">
        <v>985</v>
      </c>
      <c r="B63" s="4">
        <v>61</v>
      </c>
      <c r="C63" s="4" t="s">
        <v>984</v>
      </c>
      <c r="D63" s="4" t="s">
        <v>118</v>
      </c>
      <c r="E63" s="4" t="s">
        <v>774</v>
      </c>
      <c r="I63" s="4" t="s">
        <v>119</v>
      </c>
      <c r="J63" s="4" t="s">
        <v>986</v>
      </c>
      <c r="K63" s="4">
        <v>1348</v>
      </c>
      <c r="L63" s="4">
        <v>0</v>
      </c>
      <c r="M63" s="4" t="s">
        <v>122</v>
      </c>
      <c r="N63" s="4" t="s">
        <v>123</v>
      </c>
      <c r="AD63" s="4" t="s">
        <v>124</v>
      </c>
      <c r="AE63" s="4" t="s">
        <v>987</v>
      </c>
      <c r="AF63" s="4">
        <v>2015</v>
      </c>
      <c r="AG63" s="4" t="s">
        <v>148</v>
      </c>
      <c r="AH63" s="4" t="s">
        <v>988</v>
      </c>
      <c r="AI63" s="4" t="s">
        <v>169</v>
      </c>
      <c r="AJ63" s="4" t="s">
        <v>150</v>
      </c>
      <c r="AK63" s="4" t="s">
        <v>151</v>
      </c>
      <c r="AL63" s="4" t="s">
        <v>151</v>
      </c>
      <c r="AM63" s="4" t="s">
        <v>151</v>
      </c>
      <c r="AN63" s="4" t="s">
        <v>883</v>
      </c>
      <c r="AO63" s="4" t="s">
        <v>131</v>
      </c>
      <c r="AP63" s="4" t="s">
        <v>302</v>
      </c>
      <c r="AR63" s="4" t="s">
        <v>989</v>
      </c>
      <c r="AS63" s="4" t="s">
        <v>990</v>
      </c>
      <c r="AT63" s="4" t="s">
        <v>157</v>
      </c>
      <c r="AV63" s="4" t="s">
        <v>123</v>
      </c>
      <c r="CP63" s="4" t="s">
        <v>123</v>
      </c>
      <c r="CZ63" s="4" t="s">
        <v>123</v>
      </c>
      <c r="DJ63" s="4" t="s">
        <v>123</v>
      </c>
      <c r="EM63" s="4" t="s">
        <v>123</v>
      </c>
      <c r="FM63" s="4" t="s">
        <v>123</v>
      </c>
      <c r="FN63" s="4" t="s">
        <v>132</v>
      </c>
      <c r="GU63" s="4" t="s">
        <v>786</v>
      </c>
      <c r="GV63" s="4" t="s">
        <v>991</v>
      </c>
      <c r="GW63" s="4" t="s">
        <v>820</v>
      </c>
      <c r="GX63" s="4" t="s">
        <v>140</v>
      </c>
      <c r="GY63" s="4">
        <v>1991</v>
      </c>
      <c r="GZ63" s="4" t="s">
        <v>220</v>
      </c>
    </row>
    <row r="64" spans="1:211" x14ac:dyDescent="0.45">
      <c r="A64" s="4" t="s">
        <v>993</v>
      </c>
      <c r="B64" s="4">
        <v>62</v>
      </c>
      <c r="C64" s="4" t="s">
        <v>984</v>
      </c>
      <c r="D64" s="4" t="s">
        <v>118</v>
      </c>
      <c r="E64" s="4" t="s">
        <v>992</v>
      </c>
      <c r="I64" s="4" t="s">
        <v>119</v>
      </c>
      <c r="J64" s="4" t="s">
        <v>994</v>
      </c>
      <c r="K64" s="4">
        <v>1026</v>
      </c>
      <c r="L64" s="4">
        <v>0</v>
      </c>
      <c r="M64" s="4" t="s">
        <v>122</v>
      </c>
      <c r="N64" s="4" t="s">
        <v>123</v>
      </c>
      <c r="AD64" s="4" t="s">
        <v>124</v>
      </c>
      <c r="AE64" s="4" t="s">
        <v>995</v>
      </c>
      <c r="AF64" s="4">
        <v>2010</v>
      </c>
      <c r="AG64" s="4" t="s">
        <v>148</v>
      </c>
      <c r="AH64" s="4" t="s">
        <v>429</v>
      </c>
      <c r="AI64" s="4" t="s">
        <v>169</v>
      </c>
      <c r="AJ64" s="4" t="s">
        <v>169</v>
      </c>
      <c r="AK64" s="4" t="s">
        <v>150</v>
      </c>
      <c r="AL64" s="4" t="s">
        <v>236</v>
      </c>
      <c r="AM64" s="4" t="s">
        <v>128</v>
      </c>
      <c r="AN64" s="4" t="s">
        <v>883</v>
      </c>
      <c r="AO64" s="4" t="s">
        <v>152</v>
      </c>
      <c r="AP64" s="4" t="s">
        <v>131</v>
      </c>
      <c r="AQ64" s="4" t="s">
        <v>996</v>
      </c>
      <c r="AR64" s="4" t="s">
        <v>794</v>
      </c>
      <c r="AS64" s="4" t="s">
        <v>780</v>
      </c>
      <c r="AT64" s="4" t="s">
        <v>230</v>
      </c>
      <c r="AV64" s="4" t="s">
        <v>123</v>
      </c>
      <c r="AW64" s="4" t="s">
        <v>132</v>
      </c>
      <c r="CP64" s="4" t="s">
        <v>123</v>
      </c>
      <c r="CZ64" s="4" t="s">
        <v>123</v>
      </c>
      <c r="DJ64" s="4" t="s">
        <v>123</v>
      </c>
      <c r="EM64" s="4" t="s">
        <v>123</v>
      </c>
      <c r="EN64" s="4" t="s">
        <v>180</v>
      </c>
      <c r="EO64" s="4" t="s">
        <v>132</v>
      </c>
      <c r="FM64" s="4" t="s">
        <v>123</v>
      </c>
      <c r="FN64" s="4" t="s">
        <v>132</v>
      </c>
      <c r="FP64" s="4" t="s">
        <v>132</v>
      </c>
      <c r="GU64" s="4" t="s">
        <v>786</v>
      </c>
      <c r="GV64" s="4" t="s">
        <v>819</v>
      </c>
      <c r="GW64" s="4" t="s">
        <v>820</v>
      </c>
      <c r="GX64" s="4" t="s">
        <v>186</v>
      </c>
      <c r="GY64" s="4">
        <v>1986</v>
      </c>
      <c r="GZ64" s="4" t="s">
        <v>483</v>
      </c>
      <c r="HB64" s="4" t="s">
        <v>386</v>
      </c>
      <c r="HC64" s="4" t="s">
        <v>386</v>
      </c>
    </row>
    <row r="65" spans="1:211" x14ac:dyDescent="0.45">
      <c r="A65" s="4" t="s">
        <v>1000</v>
      </c>
      <c r="B65" s="4">
        <v>63</v>
      </c>
      <c r="C65" s="4" t="s">
        <v>999</v>
      </c>
      <c r="D65" s="4" t="s">
        <v>118</v>
      </c>
      <c r="E65" s="4" t="s">
        <v>260</v>
      </c>
      <c r="I65" s="4" t="s">
        <v>119</v>
      </c>
      <c r="J65" s="4" t="s">
        <v>1001</v>
      </c>
      <c r="K65" s="4">
        <v>18013</v>
      </c>
      <c r="L65" s="4">
        <v>0</v>
      </c>
      <c r="M65" s="4" t="s">
        <v>122</v>
      </c>
      <c r="N65" s="4" t="s">
        <v>123</v>
      </c>
      <c r="AD65" s="4" t="s">
        <v>124</v>
      </c>
      <c r="AE65" s="4" t="s">
        <v>1002</v>
      </c>
      <c r="AF65" s="4">
        <v>1996</v>
      </c>
      <c r="AG65" s="4" t="s">
        <v>148</v>
      </c>
      <c r="AH65" s="4" t="s">
        <v>1003</v>
      </c>
      <c r="AI65" s="4" t="s">
        <v>150</v>
      </c>
      <c r="AJ65" s="4" t="s">
        <v>150</v>
      </c>
      <c r="AK65" s="4" t="s">
        <v>162</v>
      </c>
      <c r="AL65" s="4" t="s">
        <v>129</v>
      </c>
      <c r="AM65" s="4" t="s">
        <v>236</v>
      </c>
      <c r="AN65" s="4">
        <v>1</v>
      </c>
      <c r="AO65" s="4" t="s">
        <v>131</v>
      </c>
      <c r="AP65" s="4" t="s">
        <v>153</v>
      </c>
      <c r="AQ65" s="4" t="s">
        <v>1004</v>
      </c>
      <c r="AR65" s="4" t="s">
        <v>1005</v>
      </c>
      <c r="AS65" s="4" t="s">
        <v>532</v>
      </c>
      <c r="AT65" s="4" t="s">
        <v>157</v>
      </c>
      <c r="AU65" s="4" t="s">
        <v>1006</v>
      </c>
      <c r="AV65" s="4" t="s">
        <v>123</v>
      </c>
      <c r="AW65" s="4" t="s">
        <v>132</v>
      </c>
      <c r="CP65" s="4" t="s">
        <v>123</v>
      </c>
      <c r="CZ65" s="4" t="s">
        <v>123</v>
      </c>
      <c r="DJ65" s="4" t="s">
        <v>123</v>
      </c>
      <c r="EM65" s="4" t="s">
        <v>177</v>
      </c>
      <c r="EN65" s="4" t="s">
        <v>178</v>
      </c>
      <c r="EO65" s="4" t="s">
        <v>132</v>
      </c>
      <c r="EP65" s="4" t="s">
        <v>1002</v>
      </c>
      <c r="EQ65" s="4" t="s">
        <v>236</v>
      </c>
      <c r="ER65" s="4" t="s">
        <v>236</v>
      </c>
      <c r="ES65" s="4" t="s">
        <v>151</v>
      </c>
      <c r="ET65" s="4" t="s">
        <v>178</v>
      </c>
      <c r="EU65" s="4" t="s">
        <v>1007</v>
      </c>
      <c r="EV65" s="4" t="s">
        <v>1008</v>
      </c>
      <c r="EW65" s="4" t="s">
        <v>173</v>
      </c>
      <c r="FM65" s="4" t="s">
        <v>123</v>
      </c>
      <c r="FN65" s="4" t="s">
        <v>132</v>
      </c>
      <c r="FP65" s="4" t="s">
        <v>132</v>
      </c>
      <c r="GU65" s="4" t="s">
        <v>1009</v>
      </c>
      <c r="GV65" s="4" t="s">
        <v>1007</v>
      </c>
      <c r="GW65" s="4" t="s">
        <v>1009</v>
      </c>
      <c r="GX65" s="4" t="s">
        <v>186</v>
      </c>
      <c r="GY65" s="4">
        <v>1966</v>
      </c>
      <c r="GZ65" s="4" t="s">
        <v>141</v>
      </c>
    </row>
    <row r="66" spans="1:211" x14ac:dyDescent="0.45">
      <c r="A66" s="4" t="s">
        <v>1015</v>
      </c>
      <c r="B66" s="4">
        <v>64</v>
      </c>
      <c r="C66" s="4" t="s">
        <v>1014</v>
      </c>
      <c r="D66" s="4" t="s">
        <v>118</v>
      </c>
      <c r="I66" s="4" t="s">
        <v>119</v>
      </c>
      <c r="J66" s="4" t="s">
        <v>1016</v>
      </c>
      <c r="K66" s="4">
        <v>1293</v>
      </c>
      <c r="L66" s="4">
        <v>0</v>
      </c>
      <c r="M66" s="4" t="s">
        <v>122</v>
      </c>
      <c r="N66" s="4" t="s">
        <v>123</v>
      </c>
      <c r="AD66" s="4" t="s">
        <v>124</v>
      </c>
      <c r="AE66" s="4" t="s">
        <v>742</v>
      </c>
      <c r="AF66" s="4">
        <v>2003</v>
      </c>
      <c r="AG66" s="4" t="s">
        <v>148</v>
      </c>
      <c r="AH66" s="4" t="s">
        <v>1017</v>
      </c>
      <c r="AI66" s="4" t="s">
        <v>128</v>
      </c>
      <c r="AJ66" s="4" t="s">
        <v>128</v>
      </c>
      <c r="AK66" s="4" t="s">
        <v>128</v>
      </c>
      <c r="AL66" s="4" t="s">
        <v>236</v>
      </c>
      <c r="AM66" s="4" t="s">
        <v>132</v>
      </c>
      <c r="AN66" s="4" t="s">
        <v>1018</v>
      </c>
      <c r="AO66" s="4" t="s">
        <v>131</v>
      </c>
      <c r="AP66" s="4" t="s">
        <v>131</v>
      </c>
      <c r="AR66" s="4" t="s">
        <v>1019</v>
      </c>
      <c r="AS66" s="4" t="s">
        <v>1020</v>
      </c>
      <c r="AT66" s="4" t="s">
        <v>157</v>
      </c>
      <c r="AV66" s="4" t="s">
        <v>123</v>
      </c>
      <c r="AW66" s="4" t="s">
        <v>132</v>
      </c>
      <c r="CP66" s="4" t="s">
        <v>123</v>
      </c>
      <c r="CZ66" s="4" t="s">
        <v>123</v>
      </c>
      <c r="DJ66" s="4" t="s">
        <v>123</v>
      </c>
      <c r="EM66" s="4" t="s">
        <v>123</v>
      </c>
      <c r="EN66" s="4" t="s">
        <v>180</v>
      </c>
      <c r="EO66" s="4" t="s">
        <v>132</v>
      </c>
      <c r="FM66" s="4" t="s">
        <v>123</v>
      </c>
      <c r="FN66" s="4" t="s">
        <v>132</v>
      </c>
      <c r="FP66" s="4" t="s">
        <v>132</v>
      </c>
      <c r="GU66" s="4" t="s">
        <v>276</v>
      </c>
      <c r="GV66" s="4" t="s">
        <v>1021</v>
      </c>
      <c r="GW66" s="4" t="s">
        <v>1022</v>
      </c>
      <c r="GX66" s="4" t="s">
        <v>140</v>
      </c>
      <c r="GY66" s="4">
        <v>1980</v>
      </c>
      <c r="GZ66" s="4" t="s">
        <v>483</v>
      </c>
      <c r="HB66" s="4" t="s">
        <v>1023</v>
      </c>
    </row>
    <row r="67" spans="1:211" x14ac:dyDescent="0.45">
      <c r="A67" s="4" t="s">
        <v>1035</v>
      </c>
      <c r="B67" s="4">
        <v>65</v>
      </c>
      <c r="C67" s="4" t="s">
        <v>1033</v>
      </c>
      <c r="D67" s="4" t="s">
        <v>118</v>
      </c>
      <c r="E67" s="4" t="s">
        <v>1034</v>
      </c>
      <c r="I67" s="4" t="s">
        <v>119</v>
      </c>
      <c r="J67" s="4" t="s">
        <v>1036</v>
      </c>
      <c r="K67" s="4">
        <v>1167</v>
      </c>
      <c r="L67" s="4">
        <v>0</v>
      </c>
      <c r="M67" s="4" t="s">
        <v>122</v>
      </c>
      <c r="N67" s="4" t="s">
        <v>123</v>
      </c>
      <c r="AD67" s="4" t="s">
        <v>124</v>
      </c>
      <c r="AE67" s="4" t="s">
        <v>1037</v>
      </c>
      <c r="AF67" s="4" t="s">
        <v>1038</v>
      </c>
      <c r="AG67" s="4" t="s">
        <v>126</v>
      </c>
      <c r="AH67" s="4" t="s">
        <v>1039</v>
      </c>
      <c r="AI67" s="4" t="s">
        <v>128</v>
      </c>
      <c r="AJ67" s="4" t="s">
        <v>151</v>
      </c>
      <c r="AK67" s="4" t="s">
        <v>236</v>
      </c>
      <c r="AL67" s="4" t="s">
        <v>129</v>
      </c>
      <c r="AM67" s="4" t="s">
        <v>129</v>
      </c>
      <c r="AN67" s="4">
        <v>5</v>
      </c>
      <c r="AO67" s="4" t="s">
        <v>302</v>
      </c>
      <c r="AP67" s="4" t="s">
        <v>302</v>
      </c>
      <c r="AR67" s="4" t="s">
        <v>1040</v>
      </c>
      <c r="AS67" s="4" t="s">
        <v>1041</v>
      </c>
      <c r="AT67" s="4" t="s">
        <v>892</v>
      </c>
      <c r="AU67" s="4" t="s">
        <v>1042</v>
      </c>
      <c r="AV67" s="4" t="s">
        <v>123</v>
      </c>
      <c r="AW67" s="4" t="s">
        <v>132</v>
      </c>
      <c r="CP67" s="4" t="s">
        <v>123</v>
      </c>
      <c r="CZ67" s="4" t="s">
        <v>123</v>
      </c>
      <c r="DJ67" s="4" t="s">
        <v>123</v>
      </c>
      <c r="EM67" s="4" t="s">
        <v>123</v>
      </c>
      <c r="EN67" s="4" t="s">
        <v>180</v>
      </c>
      <c r="EO67" s="4" t="s">
        <v>132</v>
      </c>
      <c r="FM67" s="4" t="s">
        <v>123</v>
      </c>
      <c r="FN67" s="4" t="s">
        <v>132</v>
      </c>
      <c r="FP67" s="4" t="s">
        <v>132</v>
      </c>
      <c r="GU67" s="4" t="s">
        <v>1043</v>
      </c>
      <c r="GV67" s="4" t="s">
        <v>1044</v>
      </c>
      <c r="GW67" s="4" t="s">
        <v>1045</v>
      </c>
      <c r="GX67" s="4" t="s">
        <v>186</v>
      </c>
      <c r="GY67" s="4">
        <v>1982</v>
      </c>
      <c r="GZ67" s="4" t="s">
        <v>246</v>
      </c>
    </row>
    <row r="68" spans="1:211" x14ac:dyDescent="0.45">
      <c r="A68" s="4" t="s">
        <v>1047</v>
      </c>
      <c r="B68" s="4">
        <v>66</v>
      </c>
      <c r="C68" s="4" t="s">
        <v>1046</v>
      </c>
      <c r="D68" s="4" t="s">
        <v>118</v>
      </c>
      <c r="I68" s="4" t="s">
        <v>119</v>
      </c>
      <c r="J68" s="4" t="s">
        <v>1048</v>
      </c>
      <c r="K68" s="4">
        <v>1978</v>
      </c>
      <c r="L68" s="4">
        <v>0</v>
      </c>
      <c r="M68" s="4" t="s">
        <v>122</v>
      </c>
      <c r="N68" s="4" t="s">
        <v>123</v>
      </c>
      <c r="AD68" s="4" t="s">
        <v>124</v>
      </c>
      <c r="AE68" s="4" t="s">
        <v>1049</v>
      </c>
      <c r="AF68" s="4">
        <v>2009</v>
      </c>
      <c r="AG68" s="4" t="s">
        <v>148</v>
      </c>
      <c r="AH68" s="4" t="s">
        <v>1050</v>
      </c>
      <c r="AI68" s="4" t="s">
        <v>150</v>
      </c>
      <c r="AJ68" s="4" t="s">
        <v>162</v>
      </c>
      <c r="AK68" s="4" t="s">
        <v>169</v>
      </c>
      <c r="AL68" s="4" t="s">
        <v>162</v>
      </c>
      <c r="AM68" s="4" t="s">
        <v>150</v>
      </c>
      <c r="AN68" s="4" t="s">
        <v>1051</v>
      </c>
      <c r="AO68" s="4" t="s">
        <v>302</v>
      </c>
      <c r="AP68" s="4" t="s">
        <v>153</v>
      </c>
      <c r="AQ68" s="4" t="s">
        <v>1052</v>
      </c>
      <c r="AR68" s="4" t="s">
        <v>1053</v>
      </c>
      <c r="AS68" s="4" t="s">
        <v>1054</v>
      </c>
      <c r="AT68" s="4" t="s">
        <v>230</v>
      </c>
      <c r="AU68" s="4" t="s">
        <v>1050</v>
      </c>
      <c r="AV68" s="4" t="s">
        <v>123</v>
      </c>
      <c r="AW68" s="4" t="s">
        <v>132</v>
      </c>
      <c r="CP68" s="4" t="s">
        <v>123</v>
      </c>
      <c r="CZ68" s="4" t="s">
        <v>123</v>
      </c>
      <c r="DJ68" s="4" t="s">
        <v>123</v>
      </c>
      <c r="EM68" s="4" t="s">
        <v>123</v>
      </c>
      <c r="EN68" s="4" t="s">
        <v>180</v>
      </c>
      <c r="EO68" s="4" t="s">
        <v>132</v>
      </c>
      <c r="FM68" s="4" t="s">
        <v>123</v>
      </c>
      <c r="FN68" s="4" t="s">
        <v>132</v>
      </c>
      <c r="FP68" s="4" t="s">
        <v>132</v>
      </c>
      <c r="GU68" s="4" t="s">
        <v>1055</v>
      </c>
      <c r="GV68" s="4" t="s">
        <v>1056</v>
      </c>
      <c r="GW68" s="4" t="s">
        <v>1057</v>
      </c>
      <c r="GX68" s="4" t="s">
        <v>186</v>
      </c>
      <c r="GY68" s="4">
        <v>1978</v>
      </c>
      <c r="GZ68" s="4" t="s">
        <v>141</v>
      </c>
      <c r="HB68" s="4" t="s">
        <v>1058</v>
      </c>
    </row>
    <row r="69" spans="1:211" x14ac:dyDescent="0.45">
      <c r="A69" s="4" t="s">
        <v>1066</v>
      </c>
      <c r="B69" s="4">
        <v>67</v>
      </c>
      <c r="C69" s="4" t="s">
        <v>1065</v>
      </c>
      <c r="D69" s="4" t="s">
        <v>118</v>
      </c>
      <c r="I69" s="4" t="s">
        <v>119</v>
      </c>
      <c r="J69" s="4" t="s">
        <v>1067</v>
      </c>
      <c r="K69" s="4">
        <v>2803</v>
      </c>
      <c r="L69" s="4">
        <v>0</v>
      </c>
      <c r="M69" s="4" t="s">
        <v>122</v>
      </c>
      <c r="N69" s="4" t="s">
        <v>123</v>
      </c>
      <c r="AD69" s="4" t="s">
        <v>124</v>
      </c>
      <c r="AE69" s="4" t="s">
        <v>1068</v>
      </c>
      <c r="AF69" s="4">
        <v>2019</v>
      </c>
      <c r="AG69" s="4" t="s">
        <v>148</v>
      </c>
      <c r="AH69" s="4" t="s">
        <v>1069</v>
      </c>
      <c r="AI69" s="4" t="s">
        <v>128</v>
      </c>
      <c r="AJ69" s="4" t="s">
        <v>151</v>
      </c>
      <c r="AK69" s="4" t="s">
        <v>128</v>
      </c>
      <c r="AL69" s="4" t="s">
        <v>129</v>
      </c>
      <c r="AM69" s="4" t="s">
        <v>132</v>
      </c>
      <c r="AN69" s="4" t="s">
        <v>1070</v>
      </c>
      <c r="AO69" s="4" t="s">
        <v>153</v>
      </c>
      <c r="AP69" s="4" t="s">
        <v>132</v>
      </c>
      <c r="AR69" s="4" t="s">
        <v>1071</v>
      </c>
      <c r="AS69" s="4" t="s">
        <v>1072</v>
      </c>
      <c r="AT69" s="4" t="s">
        <v>892</v>
      </c>
      <c r="AV69" s="4" t="s">
        <v>123</v>
      </c>
      <c r="CP69" s="4" t="s">
        <v>123</v>
      </c>
      <c r="CZ69" s="4" t="s">
        <v>123</v>
      </c>
      <c r="DJ69" s="4" t="s">
        <v>123</v>
      </c>
      <c r="EM69" s="4" t="s">
        <v>123</v>
      </c>
      <c r="FM69" s="4" t="s">
        <v>123</v>
      </c>
      <c r="FN69" s="4" t="s">
        <v>132</v>
      </c>
      <c r="GU69" s="4" t="s">
        <v>1073</v>
      </c>
      <c r="GV69" s="4" t="s">
        <v>1074</v>
      </c>
      <c r="GW69" s="4" t="s">
        <v>1075</v>
      </c>
      <c r="GX69" s="4" t="s">
        <v>140</v>
      </c>
      <c r="GY69" s="4">
        <v>1991</v>
      </c>
      <c r="GZ69" s="4" t="s">
        <v>398</v>
      </c>
      <c r="HC69" s="4" t="s">
        <v>1076</v>
      </c>
    </row>
    <row r="70" spans="1:211" x14ac:dyDescent="0.45">
      <c r="A70" s="4" t="s">
        <v>1078</v>
      </c>
      <c r="B70" s="4">
        <v>68</v>
      </c>
      <c r="C70" s="4" t="s">
        <v>1077</v>
      </c>
      <c r="D70" s="4" t="s">
        <v>118</v>
      </c>
      <c r="I70" s="4" t="s">
        <v>119</v>
      </c>
      <c r="J70" s="4" t="s">
        <v>1079</v>
      </c>
      <c r="K70" s="4">
        <v>862</v>
      </c>
      <c r="L70" s="4">
        <v>0</v>
      </c>
      <c r="M70" s="4" t="s">
        <v>122</v>
      </c>
      <c r="N70" s="4" t="s">
        <v>123</v>
      </c>
      <c r="AD70" s="4" t="s">
        <v>124</v>
      </c>
      <c r="AE70" s="4" t="s">
        <v>223</v>
      </c>
      <c r="AF70" s="4">
        <v>2007</v>
      </c>
      <c r="AG70" s="4" t="s">
        <v>148</v>
      </c>
      <c r="AH70" s="4" t="s">
        <v>969</v>
      </c>
      <c r="AI70" s="4" t="s">
        <v>151</v>
      </c>
      <c r="AJ70" s="4" t="s">
        <v>151</v>
      </c>
      <c r="AK70" s="4" t="s">
        <v>150</v>
      </c>
      <c r="AL70" s="4" t="s">
        <v>162</v>
      </c>
      <c r="AM70" s="4" t="s">
        <v>150</v>
      </c>
      <c r="AN70" s="4" t="s">
        <v>237</v>
      </c>
      <c r="AO70" s="4" t="s">
        <v>131</v>
      </c>
      <c r="AP70" s="4" t="s">
        <v>302</v>
      </c>
      <c r="AR70" s="4" t="s">
        <v>1080</v>
      </c>
      <c r="AS70" s="4" t="s">
        <v>1081</v>
      </c>
      <c r="AT70" s="4" t="s">
        <v>230</v>
      </c>
      <c r="AV70" s="4" t="s">
        <v>123</v>
      </c>
      <c r="AW70" s="4" t="s">
        <v>132</v>
      </c>
      <c r="CP70" s="4" t="s">
        <v>123</v>
      </c>
      <c r="CZ70" s="4" t="s">
        <v>123</v>
      </c>
      <c r="DJ70" s="4" t="s">
        <v>123</v>
      </c>
      <c r="EM70" s="4" t="s">
        <v>123</v>
      </c>
      <c r="EN70" s="4" t="s">
        <v>178</v>
      </c>
      <c r="EO70" s="4" t="s">
        <v>132</v>
      </c>
      <c r="EP70" s="4" t="s">
        <v>1082</v>
      </c>
      <c r="EQ70" s="4" t="s">
        <v>151</v>
      </c>
      <c r="ER70" s="4" t="s">
        <v>151</v>
      </c>
      <c r="ES70" s="4" t="s">
        <v>151</v>
      </c>
      <c r="ET70" s="4" t="s">
        <v>178</v>
      </c>
      <c r="EV70" s="4" t="s">
        <v>1083</v>
      </c>
      <c r="EW70" s="4" t="s">
        <v>173</v>
      </c>
      <c r="FM70" s="4" t="s">
        <v>123</v>
      </c>
      <c r="FN70" s="4" t="s">
        <v>132</v>
      </c>
      <c r="FP70" s="4" t="s">
        <v>132</v>
      </c>
      <c r="GU70" s="4" t="s">
        <v>1084</v>
      </c>
      <c r="GV70" s="4" t="s">
        <v>1085</v>
      </c>
      <c r="GW70" s="4" t="s">
        <v>1086</v>
      </c>
      <c r="GX70" s="4" t="s">
        <v>140</v>
      </c>
      <c r="GY70" s="4">
        <v>1982</v>
      </c>
      <c r="GZ70" s="4" t="s">
        <v>141</v>
      </c>
    </row>
    <row r="71" spans="1:211" x14ac:dyDescent="0.45">
      <c r="A71" s="4" t="s">
        <v>1088</v>
      </c>
      <c r="B71" s="4">
        <v>69</v>
      </c>
      <c r="C71" s="4" t="s">
        <v>1087</v>
      </c>
      <c r="D71" s="4" t="s">
        <v>118</v>
      </c>
      <c r="I71" s="4" t="s">
        <v>119</v>
      </c>
      <c r="J71" s="4" t="s">
        <v>1089</v>
      </c>
      <c r="K71" s="4">
        <v>1206</v>
      </c>
      <c r="L71" s="4">
        <v>0</v>
      </c>
      <c r="M71" s="4" t="s">
        <v>122</v>
      </c>
      <c r="N71" s="4" t="s">
        <v>123</v>
      </c>
      <c r="AD71" s="4" t="s">
        <v>124</v>
      </c>
      <c r="AE71" s="4" t="s">
        <v>1090</v>
      </c>
      <c r="AF71" s="4">
        <v>2004</v>
      </c>
      <c r="AG71" s="4" t="s">
        <v>126</v>
      </c>
      <c r="AH71" s="4" t="s">
        <v>844</v>
      </c>
      <c r="AI71" s="4" t="s">
        <v>162</v>
      </c>
      <c r="AJ71" s="4" t="s">
        <v>162</v>
      </c>
      <c r="AK71" s="4" t="s">
        <v>150</v>
      </c>
      <c r="AL71" s="4" t="s">
        <v>151</v>
      </c>
      <c r="AM71" s="4" t="s">
        <v>150</v>
      </c>
      <c r="AN71" s="4" t="s">
        <v>237</v>
      </c>
      <c r="AO71" s="4" t="s">
        <v>302</v>
      </c>
      <c r="AP71" s="4" t="s">
        <v>226</v>
      </c>
      <c r="AQ71" s="4" t="s">
        <v>1091</v>
      </c>
      <c r="AR71" s="4" t="s">
        <v>1092</v>
      </c>
      <c r="AS71" s="4" t="s">
        <v>1093</v>
      </c>
      <c r="AT71" s="4" t="s">
        <v>157</v>
      </c>
      <c r="AV71" s="4" t="s">
        <v>123</v>
      </c>
      <c r="CP71" s="4" t="s">
        <v>123</v>
      </c>
      <c r="CZ71" s="4" t="s">
        <v>123</v>
      </c>
      <c r="DJ71" s="4" t="s">
        <v>123</v>
      </c>
      <c r="EM71" s="4" t="s">
        <v>123</v>
      </c>
      <c r="FM71" s="4" t="s">
        <v>123</v>
      </c>
      <c r="FN71" s="4" t="s">
        <v>132</v>
      </c>
      <c r="GU71" s="4" t="s">
        <v>1094</v>
      </c>
      <c r="GV71" s="4" t="s">
        <v>1095</v>
      </c>
      <c r="GW71" s="4" t="s">
        <v>1096</v>
      </c>
      <c r="GX71" s="4" t="s">
        <v>140</v>
      </c>
      <c r="GY71" s="4">
        <v>1976</v>
      </c>
      <c r="GZ71" s="4" t="s">
        <v>141</v>
      </c>
    </row>
    <row r="72" spans="1:211" x14ac:dyDescent="0.45">
      <c r="A72" s="4" t="s">
        <v>1099</v>
      </c>
      <c r="B72" s="4">
        <v>70</v>
      </c>
      <c r="C72" s="4" t="s">
        <v>1098</v>
      </c>
      <c r="D72" s="4" t="s">
        <v>118</v>
      </c>
      <c r="I72" s="4" t="s">
        <v>119</v>
      </c>
      <c r="J72" s="4" t="s">
        <v>1100</v>
      </c>
      <c r="K72" s="4">
        <v>358</v>
      </c>
      <c r="L72" s="4">
        <v>0</v>
      </c>
      <c r="M72" s="4" t="s">
        <v>122</v>
      </c>
      <c r="N72" s="4" t="s">
        <v>123</v>
      </c>
      <c r="AD72" s="4" t="s">
        <v>124</v>
      </c>
      <c r="AE72" s="4" t="s">
        <v>1090</v>
      </c>
      <c r="AF72" s="4">
        <v>2018</v>
      </c>
      <c r="AG72" s="4" t="s">
        <v>126</v>
      </c>
      <c r="AH72" s="4" t="s">
        <v>844</v>
      </c>
      <c r="AI72" s="4" t="s">
        <v>150</v>
      </c>
      <c r="AJ72" s="4" t="s">
        <v>151</v>
      </c>
      <c r="AK72" s="4" t="s">
        <v>162</v>
      </c>
      <c r="AL72" s="4" t="s">
        <v>150</v>
      </c>
      <c r="AM72" s="4" t="s">
        <v>132</v>
      </c>
      <c r="AN72" s="4">
        <v>1</v>
      </c>
      <c r="AO72" s="4" t="s">
        <v>153</v>
      </c>
      <c r="AP72" s="4" t="s">
        <v>132</v>
      </c>
      <c r="AR72" s="4" t="s">
        <v>1101</v>
      </c>
      <c r="AS72" s="4" t="s">
        <v>1102</v>
      </c>
      <c r="AT72" s="4" t="s">
        <v>157</v>
      </c>
      <c r="AV72" s="4" t="s">
        <v>123</v>
      </c>
      <c r="AW72" s="4" t="s">
        <v>132</v>
      </c>
      <c r="CP72" s="4" t="s">
        <v>123</v>
      </c>
      <c r="CZ72" s="4" t="s">
        <v>123</v>
      </c>
      <c r="DJ72" s="4" t="s">
        <v>123</v>
      </c>
      <c r="EM72" s="4" t="s">
        <v>123</v>
      </c>
      <c r="FM72" s="4" t="s">
        <v>123</v>
      </c>
      <c r="GU72" s="4" t="s">
        <v>1103</v>
      </c>
      <c r="GV72" s="4" t="s">
        <v>1104</v>
      </c>
      <c r="GW72" s="4" t="s">
        <v>1105</v>
      </c>
      <c r="GX72" s="4" t="s">
        <v>140</v>
      </c>
      <c r="GY72" s="4">
        <v>1991</v>
      </c>
      <c r="GZ72" s="4" t="s">
        <v>141</v>
      </c>
    </row>
    <row r="73" spans="1:211" x14ac:dyDescent="0.45">
      <c r="A73" s="4" t="s">
        <v>1132</v>
      </c>
      <c r="B73" s="4">
        <v>71</v>
      </c>
      <c r="C73" s="4" t="s">
        <v>1131</v>
      </c>
      <c r="D73" s="4" t="s">
        <v>118</v>
      </c>
      <c r="I73" s="4" t="s">
        <v>119</v>
      </c>
      <c r="J73" s="4" t="s">
        <v>1133</v>
      </c>
      <c r="K73" s="4">
        <v>3215</v>
      </c>
      <c r="L73" s="4">
        <v>0</v>
      </c>
      <c r="M73" s="4" t="s">
        <v>122</v>
      </c>
      <c r="N73" s="4" t="s">
        <v>123</v>
      </c>
      <c r="AD73" s="4" t="s">
        <v>124</v>
      </c>
      <c r="AE73" s="4" t="s">
        <v>191</v>
      </c>
      <c r="AF73" s="4">
        <v>2015</v>
      </c>
      <c r="AG73" s="4" t="s">
        <v>126</v>
      </c>
      <c r="AH73" s="4" t="s">
        <v>1134</v>
      </c>
      <c r="AI73" s="4" t="s">
        <v>128</v>
      </c>
      <c r="AJ73" s="4" t="s">
        <v>151</v>
      </c>
      <c r="AK73" s="4" t="s">
        <v>169</v>
      </c>
      <c r="AL73" s="4" t="s">
        <v>162</v>
      </c>
      <c r="AM73" s="4" t="s">
        <v>150</v>
      </c>
      <c r="AN73" s="4">
        <v>1</v>
      </c>
      <c r="AO73" s="4" t="s">
        <v>302</v>
      </c>
      <c r="AP73" s="4" t="s">
        <v>226</v>
      </c>
      <c r="AQ73" s="4" t="s">
        <v>1135</v>
      </c>
      <c r="AR73" s="4" t="s">
        <v>1136</v>
      </c>
      <c r="AS73" s="4" t="s">
        <v>1137</v>
      </c>
      <c r="AT73" s="4" t="s">
        <v>172</v>
      </c>
      <c r="AV73" s="4" t="s">
        <v>123</v>
      </c>
      <c r="AW73" s="4" t="s">
        <v>132</v>
      </c>
      <c r="CP73" s="4" t="s">
        <v>123</v>
      </c>
      <c r="CZ73" s="4" t="s">
        <v>123</v>
      </c>
      <c r="DJ73" s="4" t="s">
        <v>123</v>
      </c>
      <c r="EM73" s="4" t="s">
        <v>123</v>
      </c>
      <c r="FM73" s="4" t="s">
        <v>123</v>
      </c>
      <c r="GU73" s="4" t="s">
        <v>1138</v>
      </c>
      <c r="GV73" s="4" t="s">
        <v>1139</v>
      </c>
      <c r="GW73" s="4" t="s">
        <v>1140</v>
      </c>
      <c r="GX73" s="4" t="s">
        <v>186</v>
      </c>
      <c r="GY73" s="4">
        <v>1991</v>
      </c>
      <c r="GZ73" s="4" t="s">
        <v>141</v>
      </c>
      <c r="HB73" s="4" t="s">
        <v>1141</v>
      </c>
    </row>
    <row r="74" spans="1:211" x14ac:dyDescent="0.45">
      <c r="A74" s="4" t="s">
        <v>1143</v>
      </c>
      <c r="B74" s="4">
        <v>72</v>
      </c>
      <c r="C74" s="4" t="s">
        <v>1142</v>
      </c>
      <c r="D74" s="4" t="s">
        <v>118</v>
      </c>
      <c r="I74" s="4" t="s">
        <v>119</v>
      </c>
      <c r="J74" s="4" t="s">
        <v>1144</v>
      </c>
      <c r="K74" s="4">
        <v>258</v>
      </c>
      <c r="L74" s="4">
        <v>0</v>
      </c>
      <c r="M74" s="4" t="s">
        <v>122</v>
      </c>
      <c r="N74" s="4" t="s">
        <v>123</v>
      </c>
      <c r="AD74" s="4" t="s">
        <v>124</v>
      </c>
      <c r="AE74" s="4" t="s">
        <v>1145</v>
      </c>
      <c r="AF74" s="4">
        <v>2016</v>
      </c>
      <c r="AG74" s="4" t="s">
        <v>126</v>
      </c>
      <c r="AH74" s="4" t="s">
        <v>1146</v>
      </c>
      <c r="AI74" s="4" t="s">
        <v>150</v>
      </c>
      <c r="AJ74" s="4" t="s">
        <v>150</v>
      </c>
      <c r="AK74" s="4" t="s">
        <v>169</v>
      </c>
      <c r="AL74" s="4" t="s">
        <v>169</v>
      </c>
      <c r="AM74" s="4" t="s">
        <v>169</v>
      </c>
      <c r="AN74" s="4">
        <v>3</v>
      </c>
      <c r="AO74" s="4" t="s">
        <v>302</v>
      </c>
      <c r="AP74" s="4" t="s">
        <v>943</v>
      </c>
      <c r="AR74" s="4" t="s">
        <v>1147</v>
      </c>
      <c r="AS74" s="4" t="s">
        <v>1148</v>
      </c>
      <c r="AT74" s="4" t="s">
        <v>892</v>
      </c>
      <c r="AV74" s="4" t="s">
        <v>123</v>
      </c>
      <c r="AW74" s="4" t="s">
        <v>132</v>
      </c>
      <c r="CP74" s="4" t="s">
        <v>123</v>
      </c>
      <c r="CZ74" s="4" t="s">
        <v>123</v>
      </c>
      <c r="DJ74" s="4" t="s">
        <v>123</v>
      </c>
      <c r="EM74" s="4" t="s">
        <v>123</v>
      </c>
      <c r="EN74" s="4" t="s">
        <v>178</v>
      </c>
      <c r="EO74" s="4">
        <v>1</v>
      </c>
      <c r="FM74" s="4" t="s">
        <v>123</v>
      </c>
      <c r="GU74" s="4" t="s">
        <v>1149</v>
      </c>
      <c r="GV74" s="4" t="s">
        <v>1149</v>
      </c>
      <c r="GW74" s="4" t="s">
        <v>1150</v>
      </c>
      <c r="GX74" s="4" t="s">
        <v>186</v>
      </c>
      <c r="GY74" s="4">
        <v>1986</v>
      </c>
      <c r="GZ74" s="4" t="s">
        <v>398</v>
      </c>
    </row>
    <row r="75" spans="1:211" x14ac:dyDescent="0.45">
      <c r="A75" s="4" t="s">
        <v>1153</v>
      </c>
      <c r="B75" s="4">
        <v>73</v>
      </c>
      <c r="C75" s="4" t="s">
        <v>1151</v>
      </c>
      <c r="D75" s="4" t="s">
        <v>118</v>
      </c>
      <c r="E75" s="4" t="s">
        <v>1152</v>
      </c>
      <c r="I75" s="4" t="s">
        <v>119</v>
      </c>
      <c r="J75" s="4" t="s">
        <v>1154</v>
      </c>
      <c r="K75" s="4">
        <v>1159</v>
      </c>
      <c r="L75" s="4">
        <v>0</v>
      </c>
      <c r="M75" s="4" t="s">
        <v>122</v>
      </c>
      <c r="N75" s="4" t="s">
        <v>123</v>
      </c>
      <c r="AD75" s="4" t="s">
        <v>124</v>
      </c>
      <c r="AE75" s="4" t="s">
        <v>191</v>
      </c>
      <c r="AF75" s="4">
        <v>2018</v>
      </c>
      <c r="AG75" s="4" t="s">
        <v>126</v>
      </c>
      <c r="AH75" s="4" t="s">
        <v>969</v>
      </c>
      <c r="AI75" s="4" t="s">
        <v>150</v>
      </c>
      <c r="AJ75" s="4" t="s">
        <v>150</v>
      </c>
      <c r="AK75" s="4" t="s">
        <v>162</v>
      </c>
      <c r="AL75" s="4" t="s">
        <v>128</v>
      </c>
      <c r="AM75" s="4" t="s">
        <v>151</v>
      </c>
      <c r="AN75" s="4" t="s">
        <v>530</v>
      </c>
      <c r="AO75" s="4" t="s">
        <v>131</v>
      </c>
      <c r="AP75" s="4" t="s">
        <v>302</v>
      </c>
      <c r="AQ75" s="4" t="s">
        <v>1155</v>
      </c>
      <c r="AR75" s="4" t="s">
        <v>1156</v>
      </c>
      <c r="AS75" s="4" t="s">
        <v>1157</v>
      </c>
      <c r="AT75" s="4" t="s">
        <v>230</v>
      </c>
      <c r="AU75" s="4" t="s">
        <v>1158</v>
      </c>
      <c r="AV75" s="4" t="s">
        <v>123</v>
      </c>
      <c r="CP75" s="4" t="s">
        <v>123</v>
      </c>
      <c r="CZ75" s="4" t="s">
        <v>123</v>
      </c>
      <c r="DJ75" s="4" t="s">
        <v>123</v>
      </c>
      <c r="EM75" s="4" t="s">
        <v>123</v>
      </c>
      <c r="FM75" s="4" t="s">
        <v>123</v>
      </c>
      <c r="GU75" s="4" t="s">
        <v>1159</v>
      </c>
      <c r="GV75" s="4" t="s">
        <v>1160</v>
      </c>
      <c r="GW75" s="4" t="s">
        <v>1161</v>
      </c>
      <c r="GX75" s="4" t="s">
        <v>140</v>
      </c>
      <c r="GY75" s="4">
        <v>1991</v>
      </c>
      <c r="GZ75" s="4" t="s">
        <v>483</v>
      </c>
      <c r="HB75" s="4" t="s">
        <v>1162</v>
      </c>
      <c r="HC75" s="4" t="s">
        <v>142</v>
      </c>
    </row>
    <row r="76" spans="1:211" x14ac:dyDescent="0.45">
      <c r="A76" s="4" t="s">
        <v>1164</v>
      </c>
      <c r="B76" s="4">
        <v>74</v>
      </c>
      <c r="C76" s="4" t="s">
        <v>1163</v>
      </c>
      <c r="D76" s="4" t="s">
        <v>118</v>
      </c>
      <c r="I76" s="4" t="s">
        <v>119</v>
      </c>
      <c r="J76" s="4" t="s">
        <v>1165</v>
      </c>
      <c r="K76" s="4">
        <v>982</v>
      </c>
      <c r="L76" s="4">
        <v>0</v>
      </c>
      <c r="M76" s="4" t="s">
        <v>122</v>
      </c>
      <c r="N76" s="4" t="s">
        <v>123</v>
      </c>
      <c r="AD76" s="4" t="s">
        <v>124</v>
      </c>
      <c r="AE76" s="4" t="s">
        <v>191</v>
      </c>
      <c r="AF76" s="4" t="s">
        <v>1166</v>
      </c>
      <c r="AG76" s="4" t="s">
        <v>148</v>
      </c>
      <c r="AH76" s="4" t="s">
        <v>1167</v>
      </c>
      <c r="AI76" s="4" t="s">
        <v>169</v>
      </c>
      <c r="AJ76" s="4" t="s">
        <v>169</v>
      </c>
      <c r="AK76" s="4" t="s">
        <v>169</v>
      </c>
      <c r="AL76" s="4" t="s">
        <v>150</v>
      </c>
      <c r="AM76" s="4" t="s">
        <v>150</v>
      </c>
      <c r="AN76" s="4" t="s">
        <v>1168</v>
      </c>
      <c r="AO76" s="4" t="s">
        <v>132</v>
      </c>
      <c r="AP76" s="4" t="s">
        <v>132</v>
      </c>
      <c r="AQ76" s="4" t="s">
        <v>1169</v>
      </c>
      <c r="AR76" s="4" t="s">
        <v>1170</v>
      </c>
      <c r="AS76" s="4" t="s">
        <v>132</v>
      </c>
      <c r="AU76" s="4" t="s">
        <v>1171</v>
      </c>
      <c r="AV76" s="4" t="s">
        <v>159</v>
      </c>
      <c r="AW76" s="4">
        <v>1</v>
      </c>
      <c r="AX76" s="4" t="s">
        <v>1172</v>
      </c>
      <c r="AY76" s="4">
        <v>2020</v>
      </c>
      <c r="AZ76" s="4" t="s">
        <v>148</v>
      </c>
      <c r="BA76" s="4" t="s">
        <v>927</v>
      </c>
      <c r="BB76" s="4" t="s">
        <v>132</v>
      </c>
      <c r="BC76" s="4" t="s">
        <v>132</v>
      </c>
      <c r="BD76" s="4" t="s">
        <v>132</v>
      </c>
      <c r="BE76" s="4" t="s">
        <v>132</v>
      </c>
      <c r="BF76" s="4" t="s">
        <v>132</v>
      </c>
      <c r="BG76" s="4" t="s">
        <v>1173</v>
      </c>
      <c r="BH76" s="4" t="s">
        <v>1174</v>
      </c>
      <c r="BI76" s="4" t="s">
        <v>230</v>
      </c>
      <c r="BK76" s="4" t="s">
        <v>1175</v>
      </c>
      <c r="BL76" s="4" t="s">
        <v>173</v>
      </c>
      <c r="CP76" s="4" t="s">
        <v>123</v>
      </c>
      <c r="CZ76" s="4" t="s">
        <v>214</v>
      </c>
      <c r="DA76" s="4" t="s">
        <v>747</v>
      </c>
      <c r="DB76" s="4" t="s">
        <v>1176</v>
      </c>
      <c r="DC76" s="4" t="s">
        <v>169</v>
      </c>
      <c r="DD76" s="4" t="s">
        <v>162</v>
      </c>
      <c r="DE76" s="4" t="s">
        <v>150</v>
      </c>
      <c r="DF76" s="4" t="s">
        <v>169</v>
      </c>
      <c r="DG76" s="4" t="s">
        <v>150</v>
      </c>
      <c r="DH76" s="4" t="s">
        <v>150</v>
      </c>
      <c r="DI76" s="4" t="s">
        <v>1177</v>
      </c>
      <c r="DJ76" s="4" t="s">
        <v>174</v>
      </c>
      <c r="DM76" s="4" t="s">
        <v>1178</v>
      </c>
      <c r="DO76" s="4" t="s">
        <v>747</v>
      </c>
      <c r="DP76" s="4" t="s">
        <v>150</v>
      </c>
      <c r="DQ76" s="4" t="s">
        <v>150</v>
      </c>
      <c r="DR76" s="4" t="s">
        <v>150</v>
      </c>
      <c r="DS76" s="4" t="s">
        <v>150</v>
      </c>
      <c r="DT76" s="4" t="s">
        <v>162</v>
      </c>
      <c r="DU76" s="4" t="s">
        <v>162</v>
      </c>
      <c r="DV76" s="4" t="s">
        <v>162</v>
      </c>
      <c r="DW76" s="4">
        <v>25</v>
      </c>
      <c r="DX76" s="4">
        <v>10</v>
      </c>
      <c r="DY76" s="4">
        <v>0</v>
      </c>
      <c r="DZ76" s="4">
        <v>10</v>
      </c>
      <c r="EA76" s="4">
        <v>25</v>
      </c>
      <c r="EB76" s="4">
        <v>15</v>
      </c>
      <c r="EC76" s="4">
        <v>15</v>
      </c>
      <c r="EE76" s="4">
        <v>10</v>
      </c>
      <c r="EF76" s="4">
        <v>10</v>
      </c>
      <c r="EG76" s="4">
        <v>0</v>
      </c>
      <c r="EH76" s="4">
        <v>10</v>
      </c>
      <c r="EI76" s="4">
        <v>50</v>
      </c>
      <c r="EJ76" s="4">
        <v>10</v>
      </c>
      <c r="EK76" s="4">
        <v>10</v>
      </c>
      <c r="EM76" s="4" t="s">
        <v>123</v>
      </c>
      <c r="FM76" s="4" t="s">
        <v>123</v>
      </c>
      <c r="GU76" s="4" t="s">
        <v>1179</v>
      </c>
      <c r="GV76" s="4" t="s">
        <v>1180</v>
      </c>
      <c r="GW76" s="4" t="s">
        <v>1181</v>
      </c>
      <c r="GX76" s="4" t="s">
        <v>186</v>
      </c>
      <c r="GY76" s="4" t="s">
        <v>1182</v>
      </c>
      <c r="GZ76" s="4" t="s">
        <v>141</v>
      </c>
      <c r="HB76" s="4" t="s">
        <v>1183</v>
      </c>
    </row>
    <row r="77" spans="1:211" x14ac:dyDescent="0.45">
      <c r="A77" s="4" t="s">
        <v>1184</v>
      </c>
      <c r="B77" s="4">
        <v>75</v>
      </c>
      <c r="C77" s="4" t="s">
        <v>1151</v>
      </c>
      <c r="D77" s="4" t="s">
        <v>118</v>
      </c>
      <c r="E77" s="4" t="s">
        <v>359</v>
      </c>
      <c r="I77" s="4" t="s">
        <v>119</v>
      </c>
      <c r="J77" s="4" t="s">
        <v>1185</v>
      </c>
      <c r="K77" s="4">
        <v>739</v>
      </c>
      <c r="L77" s="4">
        <v>0</v>
      </c>
      <c r="M77" s="4" t="s">
        <v>122</v>
      </c>
      <c r="N77" s="4" t="s">
        <v>123</v>
      </c>
      <c r="AD77" s="4" t="s">
        <v>124</v>
      </c>
      <c r="AE77" s="4" t="s">
        <v>191</v>
      </c>
      <c r="AF77" s="4">
        <v>2018</v>
      </c>
      <c r="AG77" s="4" t="s">
        <v>126</v>
      </c>
      <c r="AH77" s="4" t="s">
        <v>1186</v>
      </c>
      <c r="AI77" s="4" t="s">
        <v>151</v>
      </c>
      <c r="AJ77" s="4" t="s">
        <v>162</v>
      </c>
      <c r="AK77" s="4" t="s">
        <v>169</v>
      </c>
      <c r="AL77" s="4" t="s">
        <v>150</v>
      </c>
      <c r="AM77" s="4" t="s">
        <v>132</v>
      </c>
      <c r="AN77" s="4" t="s">
        <v>959</v>
      </c>
      <c r="AO77" s="4" t="s">
        <v>302</v>
      </c>
      <c r="AP77" s="4" t="s">
        <v>226</v>
      </c>
      <c r="AQ77" s="4" t="s">
        <v>1187</v>
      </c>
      <c r="AR77" s="4" t="s">
        <v>1188</v>
      </c>
      <c r="AS77" s="4" t="s">
        <v>1189</v>
      </c>
      <c r="AT77" s="4" t="s">
        <v>172</v>
      </c>
      <c r="AV77" s="4" t="s">
        <v>123</v>
      </c>
      <c r="AW77" s="4" t="s">
        <v>132</v>
      </c>
      <c r="CP77" s="4" t="s">
        <v>123</v>
      </c>
      <c r="CZ77" s="4" t="s">
        <v>123</v>
      </c>
      <c r="DJ77" s="4" t="s">
        <v>123</v>
      </c>
      <c r="EM77" s="4" t="s">
        <v>123</v>
      </c>
      <c r="FM77" s="4" t="s">
        <v>123</v>
      </c>
      <c r="GU77" s="4" t="s">
        <v>276</v>
      </c>
      <c r="GV77" s="4" t="s">
        <v>1190</v>
      </c>
      <c r="GW77" s="4" t="s">
        <v>1191</v>
      </c>
      <c r="GX77" s="4" t="s">
        <v>186</v>
      </c>
      <c r="GY77" s="4">
        <v>1991</v>
      </c>
      <c r="GZ77" s="4" t="s">
        <v>141</v>
      </c>
    </row>
    <row r="78" spans="1:211" x14ac:dyDescent="0.45">
      <c r="A78" s="4" t="s">
        <v>1193</v>
      </c>
      <c r="B78" s="4">
        <v>76</v>
      </c>
      <c r="C78" s="4" t="s">
        <v>1192</v>
      </c>
      <c r="D78" s="4" t="s">
        <v>118</v>
      </c>
      <c r="I78" s="4" t="s">
        <v>119</v>
      </c>
      <c r="J78" s="4" t="s">
        <v>1194</v>
      </c>
      <c r="K78" s="4">
        <v>1676</v>
      </c>
      <c r="L78" s="4">
        <v>0</v>
      </c>
      <c r="M78" s="4" t="s">
        <v>122</v>
      </c>
      <c r="N78" s="4" t="s">
        <v>123</v>
      </c>
      <c r="AD78" s="4" t="s">
        <v>124</v>
      </c>
      <c r="AE78" s="4" t="s">
        <v>223</v>
      </c>
      <c r="AF78" s="4">
        <v>1998</v>
      </c>
      <c r="AG78" s="4" t="s">
        <v>148</v>
      </c>
      <c r="AH78" s="4" t="s">
        <v>1195</v>
      </c>
      <c r="AI78" s="4" t="s">
        <v>162</v>
      </c>
      <c r="AJ78" s="4" t="s">
        <v>151</v>
      </c>
      <c r="AK78" s="4" t="s">
        <v>151</v>
      </c>
      <c r="AL78" s="4" t="s">
        <v>236</v>
      </c>
      <c r="AM78" s="4" t="s">
        <v>151</v>
      </c>
      <c r="AN78" s="4">
        <v>0</v>
      </c>
      <c r="AO78" s="4" t="s">
        <v>131</v>
      </c>
      <c r="AP78" s="4" t="s">
        <v>302</v>
      </c>
      <c r="AQ78" s="4" t="s">
        <v>1196</v>
      </c>
      <c r="AR78" s="4" t="s">
        <v>1196</v>
      </c>
      <c r="AS78" s="4" t="s">
        <v>1197</v>
      </c>
      <c r="AT78" s="4" t="s">
        <v>157</v>
      </c>
      <c r="AV78" s="4" t="s">
        <v>123</v>
      </c>
      <c r="CP78" s="4" t="s">
        <v>123</v>
      </c>
      <c r="CZ78" s="4" t="s">
        <v>123</v>
      </c>
      <c r="DJ78" s="4" t="s">
        <v>123</v>
      </c>
      <c r="EM78" s="4" t="s">
        <v>177</v>
      </c>
      <c r="EN78" s="4" t="s">
        <v>180</v>
      </c>
      <c r="EO78" s="4" t="s">
        <v>132</v>
      </c>
      <c r="EP78" s="4" t="s">
        <v>132</v>
      </c>
      <c r="EQ78" s="4" t="s">
        <v>151</v>
      </c>
      <c r="ER78" s="4" t="s">
        <v>151</v>
      </c>
      <c r="ES78" s="4" t="s">
        <v>151</v>
      </c>
      <c r="ET78" s="4" t="s">
        <v>178</v>
      </c>
      <c r="EU78" s="4" t="s">
        <v>132</v>
      </c>
      <c r="EV78" s="4" t="s">
        <v>132</v>
      </c>
      <c r="EW78" s="4" t="s">
        <v>173</v>
      </c>
      <c r="FM78" s="4" t="s">
        <v>123</v>
      </c>
      <c r="GU78" s="4" t="s">
        <v>1198</v>
      </c>
      <c r="GV78" s="4" t="s">
        <v>1199</v>
      </c>
      <c r="GW78" s="4" t="s">
        <v>1198</v>
      </c>
      <c r="GX78" s="4" t="s">
        <v>186</v>
      </c>
      <c r="GY78" s="4">
        <v>1974</v>
      </c>
      <c r="GZ78" s="4" t="s">
        <v>141</v>
      </c>
      <c r="HA78" s="4" t="s">
        <v>313</v>
      </c>
    </row>
    <row r="79" spans="1:211" x14ac:dyDescent="0.45">
      <c r="A79" s="4" t="s">
        <v>1201</v>
      </c>
      <c r="B79" s="4">
        <v>77</v>
      </c>
      <c r="C79" s="4" t="s">
        <v>1200</v>
      </c>
      <c r="D79" s="4" t="s">
        <v>118</v>
      </c>
      <c r="I79" s="4" t="s">
        <v>119</v>
      </c>
      <c r="J79" s="4" t="s">
        <v>1202</v>
      </c>
      <c r="K79" s="4">
        <v>658</v>
      </c>
      <c r="L79" s="4">
        <v>0</v>
      </c>
      <c r="M79" s="4" t="s">
        <v>122</v>
      </c>
      <c r="N79" s="4" t="s">
        <v>123</v>
      </c>
      <c r="AD79" s="4" t="s">
        <v>123</v>
      </c>
      <c r="AV79" s="4" t="s">
        <v>123</v>
      </c>
      <c r="AW79" s="4" t="s">
        <v>132</v>
      </c>
      <c r="CP79" s="4" t="s">
        <v>123</v>
      </c>
      <c r="CZ79" s="4" t="s">
        <v>214</v>
      </c>
      <c r="DA79" s="4" t="s">
        <v>191</v>
      </c>
      <c r="DB79" s="4" t="s">
        <v>308</v>
      </c>
      <c r="DC79" s="4" t="s">
        <v>162</v>
      </c>
      <c r="DD79" s="4" t="s">
        <v>162</v>
      </c>
      <c r="DE79" s="4" t="s">
        <v>150</v>
      </c>
      <c r="DF79" s="4" t="s">
        <v>150</v>
      </c>
      <c r="DG79" s="4" t="s">
        <v>150</v>
      </c>
      <c r="DH79" s="4" t="s">
        <v>169</v>
      </c>
      <c r="DI79" s="4" t="s">
        <v>1203</v>
      </c>
      <c r="DJ79" s="4" t="s">
        <v>123</v>
      </c>
      <c r="EM79" s="4" t="s">
        <v>177</v>
      </c>
      <c r="EN79" s="4" t="s">
        <v>178</v>
      </c>
      <c r="EO79" s="4">
        <v>2</v>
      </c>
      <c r="EP79" s="4" t="s">
        <v>191</v>
      </c>
      <c r="EQ79" s="4" t="s">
        <v>169</v>
      </c>
      <c r="ER79" s="4" t="s">
        <v>169</v>
      </c>
      <c r="ES79" s="4" t="s">
        <v>169</v>
      </c>
      <c r="ET79" s="4" t="s">
        <v>178</v>
      </c>
      <c r="EU79" s="4" t="s">
        <v>1204</v>
      </c>
      <c r="EV79" s="4" t="s">
        <v>1205</v>
      </c>
      <c r="EW79" s="4" t="s">
        <v>1206</v>
      </c>
      <c r="EX79" s="4" t="s">
        <v>223</v>
      </c>
      <c r="EY79" s="4" t="s">
        <v>128</v>
      </c>
      <c r="EZ79" s="4" t="s">
        <v>236</v>
      </c>
      <c r="FA79" s="4" t="s">
        <v>129</v>
      </c>
      <c r="FB79" s="4" t="s">
        <v>178</v>
      </c>
      <c r="FC79" s="4" t="s">
        <v>960</v>
      </c>
      <c r="FD79" s="4" t="s">
        <v>1207</v>
      </c>
      <c r="FE79" s="4" t="s">
        <v>173</v>
      </c>
      <c r="FM79" s="4" t="s">
        <v>123</v>
      </c>
      <c r="GU79" s="4" t="s">
        <v>1208</v>
      </c>
      <c r="GV79" s="4" t="s">
        <v>1209</v>
      </c>
      <c r="GW79" s="4" t="s">
        <v>1210</v>
      </c>
      <c r="GX79" s="4" t="s">
        <v>186</v>
      </c>
      <c r="GY79" s="4">
        <v>1987</v>
      </c>
      <c r="GZ79" s="4" t="s">
        <v>141</v>
      </c>
      <c r="HB79" s="4" t="s">
        <v>191</v>
      </c>
    </row>
    <row r="80" spans="1:211" x14ac:dyDescent="0.45">
      <c r="A80" s="4" t="s">
        <v>1212</v>
      </c>
      <c r="B80" s="4">
        <v>78</v>
      </c>
      <c r="C80" s="4" t="s">
        <v>1211</v>
      </c>
      <c r="D80" s="4" t="s">
        <v>118</v>
      </c>
      <c r="E80" s="4" t="s">
        <v>1152</v>
      </c>
      <c r="I80" s="4" t="s">
        <v>119</v>
      </c>
      <c r="J80" s="4" t="s">
        <v>1213</v>
      </c>
      <c r="K80" s="4">
        <v>808</v>
      </c>
      <c r="L80" s="4">
        <v>0</v>
      </c>
      <c r="M80" s="4" t="s">
        <v>122</v>
      </c>
      <c r="N80" s="4" t="s">
        <v>123</v>
      </c>
      <c r="AD80" s="4" t="s">
        <v>124</v>
      </c>
      <c r="AE80" s="4" t="s">
        <v>1214</v>
      </c>
      <c r="AF80" s="4">
        <v>1998</v>
      </c>
      <c r="AG80" s="4" t="s">
        <v>148</v>
      </c>
      <c r="AH80" s="4" t="s">
        <v>1215</v>
      </c>
      <c r="AI80" s="4" t="s">
        <v>150</v>
      </c>
      <c r="AJ80" s="4" t="s">
        <v>150</v>
      </c>
      <c r="AK80" s="4" t="s">
        <v>151</v>
      </c>
      <c r="AL80" s="4" t="s">
        <v>129</v>
      </c>
      <c r="AM80" s="4" t="s">
        <v>128</v>
      </c>
      <c r="AN80" s="4" t="s">
        <v>1216</v>
      </c>
      <c r="AO80" s="4" t="s">
        <v>131</v>
      </c>
      <c r="AP80" s="4" t="s">
        <v>131</v>
      </c>
      <c r="AQ80" s="4" t="s">
        <v>1217</v>
      </c>
      <c r="AR80" s="4" t="s">
        <v>1218</v>
      </c>
      <c r="AS80" s="4" t="s">
        <v>1219</v>
      </c>
      <c r="AU80" s="4" t="s">
        <v>1220</v>
      </c>
      <c r="AV80" s="4" t="s">
        <v>123</v>
      </c>
      <c r="CP80" s="4" t="s">
        <v>123</v>
      </c>
      <c r="CZ80" s="4" t="s">
        <v>123</v>
      </c>
      <c r="DJ80" s="4" t="s">
        <v>123</v>
      </c>
      <c r="EM80" s="4" t="s">
        <v>123</v>
      </c>
      <c r="FM80" s="4" t="s">
        <v>123</v>
      </c>
      <c r="GU80" s="4" t="s">
        <v>1221</v>
      </c>
      <c r="GV80" s="4" t="s">
        <v>1222</v>
      </c>
      <c r="GW80" s="4" t="s">
        <v>1223</v>
      </c>
      <c r="GX80" s="4" t="s">
        <v>186</v>
      </c>
      <c r="GY80" s="4">
        <v>1973</v>
      </c>
      <c r="GZ80" s="4" t="s">
        <v>141</v>
      </c>
    </row>
    <row r="81" spans="1:211" x14ac:dyDescent="0.45">
      <c r="A81" s="4" t="s">
        <v>1225</v>
      </c>
      <c r="B81" s="4">
        <v>79</v>
      </c>
      <c r="C81" s="4" t="s">
        <v>1224</v>
      </c>
      <c r="D81" s="4" t="s">
        <v>118</v>
      </c>
      <c r="E81" s="4" t="s">
        <v>797</v>
      </c>
      <c r="I81" s="4" t="s">
        <v>119</v>
      </c>
      <c r="J81" s="4" t="s">
        <v>1226</v>
      </c>
      <c r="K81" s="4">
        <v>4209</v>
      </c>
      <c r="L81" s="4">
        <v>0</v>
      </c>
      <c r="M81" s="4" t="s">
        <v>122</v>
      </c>
      <c r="N81" s="4" t="s">
        <v>123</v>
      </c>
      <c r="AD81" s="4" t="s">
        <v>124</v>
      </c>
      <c r="AE81" s="4" t="s">
        <v>1227</v>
      </c>
      <c r="AF81" s="4">
        <v>1985</v>
      </c>
      <c r="AG81" s="4" t="s">
        <v>148</v>
      </c>
      <c r="AH81" s="4" t="s">
        <v>391</v>
      </c>
      <c r="AI81" s="4" t="s">
        <v>150</v>
      </c>
      <c r="AJ81" s="4" t="s">
        <v>150</v>
      </c>
      <c r="AK81" s="4" t="s">
        <v>169</v>
      </c>
      <c r="AL81" s="4" t="s">
        <v>236</v>
      </c>
      <c r="AM81" s="4" t="s">
        <v>236</v>
      </c>
      <c r="AN81" s="4">
        <v>0</v>
      </c>
      <c r="AO81" s="4" t="s">
        <v>152</v>
      </c>
      <c r="AP81" s="4" t="s">
        <v>152</v>
      </c>
      <c r="AQ81" s="4" t="s">
        <v>1228</v>
      </c>
      <c r="AR81" s="4" t="s">
        <v>1229</v>
      </c>
      <c r="AS81" s="4" t="s">
        <v>1229</v>
      </c>
      <c r="AT81" s="4" t="s">
        <v>157</v>
      </c>
      <c r="AV81" s="4" t="s">
        <v>159</v>
      </c>
      <c r="AW81" s="4">
        <v>2</v>
      </c>
      <c r="AX81" s="4" t="s">
        <v>1230</v>
      </c>
      <c r="AY81" s="4">
        <v>2005</v>
      </c>
      <c r="AZ81" s="4" t="s">
        <v>148</v>
      </c>
      <c r="BA81" s="4" t="s">
        <v>1231</v>
      </c>
      <c r="BB81" s="4" t="s">
        <v>169</v>
      </c>
      <c r="BC81" s="4" t="s">
        <v>169</v>
      </c>
      <c r="BD81" s="4" t="s">
        <v>169</v>
      </c>
      <c r="BE81" s="4" t="s">
        <v>236</v>
      </c>
      <c r="BF81" s="4" t="s">
        <v>236</v>
      </c>
      <c r="BG81" s="4">
        <v>0</v>
      </c>
      <c r="BH81" s="4" t="s">
        <v>1232</v>
      </c>
      <c r="BI81" s="4" t="s">
        <v>157</v>
      </c>
      <c r="BL81" s="4" t="s">
        <v>166</v>
      </c>
      <c r="BM81" s="4" t="s">
        <v>1233</v>
      </c>
      <c r="BN81" s="4">
        <v>2008</v>
      </c>
      <c r="BO81" s="4" t="s">
        <v>148</v>
      </c>
      <c r="BP81" s="4" t="s">
        <v>1234</v>
      </c>
      <c r="BQ81" s="4" t="s">
        <v>169</v>
      </c>
      <c r="BR81" s="4" t="s">
        <v>169</v>
      </c>
      <c r="BS81" s="4" t="s">
        <v>169</v>
      </c>
      <c r="BT81" s="4" t="s">
        <v>128</v>
      </c>
      <c r="BU81" s="4" t="s">
        <v>162</v>
      </c>
      <c r="BV81" s="4" t="s">
        <v>1235</v>
      </c>
      <c r="BW81" s="4" t="s">
        <v>1236</v>
      </c>
      <c r="BX81" s="4" t="s">
        <v>157</v>
      </c>
      <c r="CA81" s="4" t="s">
        <v>173</v>
      </c>
      <c r="CP81" s="4" t="s">
        <v>123</v>
      </c>
      <c r="CZ81" s="4" t="s">
        <v>123</v>
      </c>
      <c r="DJ81" s="4" t="s">
        <v>174</v>
      </c>
      <c r="DK81" s="4" t="s">
        <v>394</v>
      </c>
      <c r="DO81" s="4" t="s">
        <v>1230</v>
      </c>
      <c r="DP81" s="4" t="s">
        <v>150</v>
      </c>
      <c r="DQ81" s="4" t="s">
        <v>150</v>
      </c>
      <c r="DR81" s="4" t="s">
        <v>150</v>
      </c>
      <c r="DS81" s="4" t="s">
        <v>150</v>
      </c>
      <c r="DT81" s="4" t="s">
        <v>150</v>
      </c>
      <c r="DU81" s="4" t="s">
        <v>169</v>
      </c>
      <c r="DV81" s="4" t="s">
        <v>150</v>
      </c>
      <c r="DW81" s="4">
        <v>20</v>
      </c>
      <c r="DX81" s="4">
        <v>5</v>
      </c>
      <c r="DY81" s="4">
        <v>0</v>
      </c>
      <c r="DZ81" s="4">
        <v>30</v>
      </c>
      <c r="EA81" s="4">
        <v>25</v>
      </c>
      <c r="EB81" s="4">
        <v>10</v>
      </c>
      <c r="EC81" s="4">
        <v>10</v>
      </c>
      <c r="EE81" s="4">
        <v>10</v>
      </c>
      <c r="EF81" s="4">
        <v>5</v>
      </c>
      <c r="EG81" s="4">
        <v>0</v>
      </c>
      <c r="EH81" s="4">
        <v>25</v>
      </c>
      <c r="EI81" s="4">
        <v>25</v>
      </c>
      <c r="EJ81" s="4">
        <v>5</v>
      </c>
      <c r="EK81" s="4">
        <v>30</v>
      </c>
      <c r="EM81" s="4" t="s">
        <v>123</v>
      </c>
      <c r="FM81" s="4" t="s">
        <v>123</v>
      </c>
      <c r="GU81" s="4" t="s">
        <v>1237</v>
      </c>
      <c r="GV81" s="4" t="s">
        <v>1229</v>
      </c>
      <c r="GW81" s="4" t="s">
        <v>1229</v>
      </c>
      <c r="GX81" s="4" t="s">
        <v>140</v>
      </c>
      <c r="GY81" s="4">
        <v>1958</v>
      </c>
      <c r="GZ81" s="4" t="s">
        <v>141</v>
      </c>
    </row>
    <row r="82" spans="1:211" x14ac:dyDescent="0.45">
      <c r="A82" s="4" t="s">
        <v>1239</v>
      </c>
      <c r="B82" s="4">
        <v>80</v>
      </c>
      <c r="C82" s="4" t="s">
        <v>1238</v>
      </c>
      <c r="D82" s="4" t="s">
        <v>118</v>
      </c>
      <c r="I82" s="4" t="s">
        <v>119</v>
      </c>
      <c r="J82" s="4" t="s">
        <v>1240</v>
      </c>
      <c r="K82" s="4">
        <v>356</v>
      </c>
      <c r="L82" s="4">
        <v>0</v>
      </c>
      <c r="M82" s="4" t="s">
        <v>122</v>
      </c>
      <c r="N82" s="4" t="s">
        <v>123</v>
      </c>
      <c r="AD82" s="4" t="s">
        <v>124</v>
      </c>
      <c r="AE82" s="4" t="s">
        <v>223</v>
      </c>
      <c r="AF82" s="4">
        <v>1997</v>
      </c>
      <c r="AG82" s="4" t="s">
        <v>148</v>
      </c>
      <c r="AH82" s="4" t="s">
        <v>161</v>
      </c>
      <c r="AI82" s="4" t="s">
        <v>128</v>
      </c>
      <c r="AJ82" s="4" t="s">
        <v>128</v>
      </c>
      <c r="AK82" s="4" t="s">
        <v>162</v>
      </c>
      <c r="AL82" s="4" t="s">
        <v>162</v>
      </c>
      <c r="AM82" s="4" t="s">
        <v>162</v>
      </c>
      <c r="AN82" s="4">
        <v>1</v>
      </c>
      <c r="AO82" s="4" t="s">
        <v>131</v>
      </c>
      <c r="AP82" s="4" t="s">
        <v>131</v>
      </c>
      <c r="AQ82" s="4" t="s">
        <v>1241</v>
      </c>
      <c r="AR82" s="4" t="s">
        <v>1242</v>
      </c>
      <c r="AS82" s="4" t="s">
        <v>1243</v>
      </c>
      <c r="AT82" s="4" t="s">
        <v>157</v>
      </c>
      <c r="AU82" s="4" t="s">
        <v>1244</v>
      </c>
      <c r="AV82" s="4" t="s">
        <v>123</v>
      </c>
      <c r="AW82" s="4" t="s">
        <v>132</v>
      </c>
      <c r="CP82" s="4" t="s">
        <v>123</v>
      </c>
      <c r="CZ82" s="4" t="s">
        <v>123</v>
      </c>
      <c r="DJ82" s="4" t="s">
        <v>123</v>
      </c>
      <c r="EM82" s="4" t="s">
        <v>123</v>
      </c>
      <c r="EN82" s="4" t="s">
        <v>178</v>
      </c>
      <c r="EO82" s="4" t="s">
        <v>132</v>
      </c>
      <c r="FM82" s="4" t="s">
        <v>123</v>
      </c>
      <c r="GU82" s="4" t="s">
        <v>1245</v>
      </c>
      <c r="GV82" s="4" t="s">
        <v>1246</v>
      </c>
      <c r="GW82" s="4" t="s">
        <v>1247</v>
      </c>
      <c r="GX82" s="4" t="s">
        <v>186</v>
      </c>
      <c r="GY82" s="4">
        <v>1974</v>
      </c>
      <c r="GZ82" s="4" t="s">
        <v>398</v>
      </c>
      <c r="HB82" s="4" t="s">
        <v>1248</v>
      </c>
    </row>
    <row r="83" spans="1:211" x14ac:dyDescent="0.45">
      <c r="A83" s="4" t="s">
        <v>1252</v>
      </c>
      <c r="B83" s="4">
        <v>81</v>
      </c>
      <c r="C83" s="4" t="s">
        <v>1251</v>
      </c>
      <c r="D83" s="4" t="s">
        <v>118</v>
      </c>
      <c r="I83" s="4" t="s">
        <v>119</v>
      </c>
      <c r="J83" s="4" t="s">
        <v>1253</v>
      </c>
      <c r="K83" s="4">
        <v>367</v>
      </c>
      <c r="L83" s="4">
        <v>0</v>
      </c>
      <c r="M83" s="4" t="s">
        <v>122</v>
      </c>
      <c r="N83" s="4" t="s">
        <v>123</v>
      </c>
      <c r="AD83" s="4" t="s">
        <v>124</v>
      </c>
      <c r="AE83" s="4" t="s">
        <v>223</v>
      </c>
      <c r="AF83" s="4">
        <v>2006</v>
      </c>
      <c r="AG83" s="4" t="s">
        <v>148</v>
      </c>
      <c r="AH83" s="4" t="s">
        <v>1050</v>
      </c>
      <c r="AI83" s="4" t="s">
        <v>162</v>
      </c>
      <c r="AJ83" s="4" t="s">
        <v>162</v>
      </c>
      <c r="AK83" s="4" t="s">
        <v>169</v>
      </c>
      <c r="AL83" s="4" t="s">
        <v>236</v>
      </c>
      <c r="AM83" s="4" t="s">
        <v>151</v>
      </c>
      <c r="AN83" s="4">
        <v>3</v>
      </c>
      <c r="AO83" s="4" t="s">
        <v>131</v>
      </c>
      <c r="AP83" s="4" t="s">
        <v>302</v>
      </c>
      <c r="AQ83" s="4" t="s">
        <v>1254</v>
      </c>
      <c r="AR83" s="4" t="s">
        <v>1255</v>
      </c>
      <c r="AS83" s="4" t="s">
        <v>1256</v>
      </c>
      <c r="AT83" s="4" t="s">
        <v>157</v>
      </c>
      <c r="AU83" s="4" t="s">
        <v>1257</v>
      </c>
      <c r="AV83" s="4" t="s">
        <v>123</v>
      </c>
      <c r="AW83" s="4" t="s">
        <v>132</v>
      </c>
      <c r="CP83" s="4" t="s">
        <v>123</v>
      </c>
      <c r="CZ83" s="4" t="s">
        <v>214</v>
      </c>
      <c r="DA83" s="4" t="s">
        <v>747</v>
      </c>
      <c r="DB83" s="4" t="s">
        <v>1176</v>
      </c>
      <c r="DC83" s="4" t="s">
        <v>169</v>
      </c>
      <c r="DD83" s="4" t="s">
        <v>150</v>
      </c>
      <c r="DE83" s="4" t="s">
        <v>150</v>
      </c>
      <c r="DF83" s="4" t="s">
        <v>169</v>
      </c>
      <c r="DG83" s="4" t="s">
        <v>162</v>
      </c>
      <c r="DH83" s="4" t="s">
        <v>162</v>
      </c>
      <c r="DI83" s="4" t="s">
        <v>1258</v>
      </c>
      <c r="DJ83" s="4" t="s">
        <v>123</v>
      </c>
      <c r="EM83" s="4" t="s">
        <v>123</v>
      </c>
      <c r="FM83" s="4" t="s">
        <v>123</v>
      </c>
      <c r="GU83" s="4" t="s">
        <v>1259</v>
      </c>
      <c r="GV83" s="4" t="s">
        <v>1260</v>
      </c>
      <c r="GW83" s="4" t="s">
        <v>1261</v>
      </c>
      <c r="GX83" s="4" t="s">
        <v>186</v>
      </c>
      <c r="GY83" s="4">
        <v>1982</v>
      </c>
      <c r="GZ83" s="4" t="s">
        <v>141</v>
      </c>
    </row>
    <row r="84" spans="1:211" x14ac:dyDescent="0.45">
      <c r="A84" s="4" t="s">
        <v>1266</v>
      </c>
      <c r="B84" s="4">
        <v>82</v>
      </c>
      <c r="C84" s="4" t="s">
        <v>1264</v>
      </c>
      <c r="D84" s="4" t="s">
        <v>118</v>
      </c>
      <c r="E84" s="4" t="s">
        <v>1265</v>
      </c>
      <c r="I84" s="4" t="s">
        <v>119</v>
      </c>
      <c r="J84" s="4" t="s">
        <v>1267</v>
      </c>
      <c r="K84" s="4">
        <v>2127</v>
      </c>
      <c r="L84" s="4">
        <v>0</v>
      </c>
      <c r="M84" s="4" t="s">
        <v>122</v>
      </c>
      <c r="N84" s="4" t="s">
        <v>123</v>
      </c>
      <c r="AD84" s="4" t="s">
        <v>124</v>
      </c>
      <c r="AE84" s="4" t="s">
        <v>747</v>
      </c>
      <c r="AF84" s="4">
        <v>1982</v>
      </c>
      <c r="AG84" s="4" t="s">
        <v>126</v>
      </c>
      <c r="AH84" s="4" t="s">
        <v>1268</v>
      </c>
      <c r="AI84" s="4" t="s">
        <v>169</v>
      </c>
      <c r="AJ84" s="4" t="s">
        <v>169</v>
      </c>
      <c r="AK84" s="4" t="s">
        <v>169</v>
      </c>
      <c r="AL84" s="4" t="s">
        <v>169</v>
      </c>
      <c r="AM84" s="4" t="s">
        <v>169</v>
      </c>
      <c r="AN84" s="4">
        <v>0</v>
      </c>
      <c r="AO84" s="4" t="s">
        <v>153</v>
      </c>
      <c r="AP84" s="4" t="s">
        <v>759</v>
      </c>
      <c r="AQ84" s="4" t="s">
        <v>1269</v>
      </c>
      <c r="AR84" s="4" t="s">
        <v>1270</v>
      </c>
      <c r="AS84" s="4" t="s">
        <v>386</v>
      </c>
      <c r="AU84" s="4" t="s">
        <v>1271</v>
      </c>
      <c r="AV84" s="4" t="s">
        <v>159</v>
      </c>
      <c r="AW84" s="4">
        <v>1</v>
      </c>
      <c r="AX84" s="4" t="s">
        <v>1272</v>
      </c>
      <c r="AY84" s="4">
        <v>2011</v>
      </c>
      <c r="AZ84" s="4" t="s">
        <v>148</v>
      </c>
      <c r="BA84" s="4" t="s">
        <v>927</v>
      </c>
      <c r="BB84" s="4" t="s">
        <v>169</v>
      </c>
      <c r="BC84" s="4" t="s">
        <v>169</v>
      </c>
      <c r="BD84" s="4" t="s">
        <v>169</v>
      </c>
      <c r="BE84" s="4" t="s">
        <v>169</v>
      </c>
      <c r="BF84" s="4" t="s">
        <v>169</v>
      </c>
      <c r="BG84" s="4" t="s">
        <v>1273</v>
      </c>
      <c r="BH84" s="4" t="s">
        <v>1274</v>
      </c>
      <c r="BI84" s="4" t="s">
        <v>157</v>
      </c>
      <c r="BK84" s="4" t="s">
        <v>1275</v>
      </c>
      <c r="BL84" s="4" t="s">
        <v>173</v>
      </c>
      <c r="CP84" s="4" t="s">
        <v>123</v>
      </c>
      <c r="CZ84" s="4" t="s">
        <v>214</v>
      </c>
      <c r="DA84" s="4" t="s">
        <v>191</v>
      </c>
      <c r="DB84" s="4" t="s">
        <v>1276</v>
      </c>
      <c r="DC84" s="4" t="s">
        <v>169</v>
      </c>
      <c r="DD84" s="4" t="s">
        <v>169</v>
      </c>
      <c r="DE84" s="4" t="s">
        <v>169</v>
      </c>
      <c r="DF84" s="4" t="s">
        <v>150</v>
      </c>
      <c r="DG84" s="4" t="s">
        <v>169</v>
      </c>
      <c r="DH84" s="4" t="s">
        <v>169</v>
      </c>
      <c r="DI84" s="4" t="s">
        <v>1277</v>
      </c>
      <c r="DJ84" s="4" t="s">
        <v>123</v>
      </c>
      <c r="EM84" s="4" t="s">
        <v>177</v>
      </c>
      <c r="EN84" s="4" t="s">
        <v>178</v>
      </c>
      <c r="EO84" s="4">
        <v>1</v>
      </c>
      <c r="EP84" s="4" t="s">
        <v>747</v>
      </c>
      <c r="EQ84" s="4" t="s">
        <v>169</v>
      </c>
      <c r="ER84" s="4" t="s">
        <v>169</v>
      </c>
      <c r="ES84" s="4" t="s">
        <v>151</v>
      </c>
      <c r="ET84" s="4" t="s">
        <v>178</v>
      </c>
      <c r="EU84" s="4" t="s">
        <v>1278</v>
      </c>
      <c r="EV84" s="4" t="s">
        <v>1279</v>
      </c>
      <c r="EW84" s="4" t="s">
        <v>173</v>
      </c>
      <c r="FM84" s="4" t="s">
        <v>123</v>
      </c>
      <c r="GU84" s="4" t="s">
        <v>1280</v>
      </c>
      <c r="GV84" s="4" t="s">
        <v>1281</v>
      </c>
      <c r="GW84" s="4" t="s">
        <v>1282</v>
      </c>
      <c r="GX84" s="4" t="s">
        <v>186</v>
      </c>
      <c r="GY84" s="4" t="s">
        <v>1283</v>
      </c>
      <c r="GZ84" s="4" t="s">
        <v>398</v>
      </c>
      <c r="HB84" s="4" t="s">
        <v>1284</v>
      </c>
      <c r="HC84" s="4" t="s">
        <v>1285</v>
      </c>
    </row>
    <row r="85" spans="1:211" x14ac:dyDescent="0.45">
      <c r="A85" s="4" t="s">
        <v>1288</v>
      </c>
      <c r="B85" s="4">
        <v>83</v>
      </c>
      <c r="C85" s="4" t="s">
        <v>1142</v>
      </c>
      <c r="D85" s="4" t="s">
        <v>118</v>
      </c>
      <c r="I85" s="4" t="s">
        <v>119</v>
      </c>
      <c r="J85" s="4" t="s">
        <v>1289</v>
      </c>
      <c r="K85" s="4">
        <v>1208727</v>
      </c>
      <c r="L85" s="4">
        <v>0</v>
      </c>
      <c r="M85" s="4" t="s">
        <v>122</v>
      </c>
      <c r="N85" s="4" t="s">
        <v>123</v>
      </c>
      <c r="AD85" s="4" t="s">
        <v>124</v>
      </c>
      <c r="AE85" s="4" t="s">
        <v>1290</v>
      </c>
      <c r="AF85" s="4">
        <v>2012</v>
      </c>
      <c r="AG85" s="4" t="s">
        <v>148</v>
      </c>
      <c r="AH85" s="4" t="s">
        <v>1050</v>
      </c>
      <c r="AI85" s="4" t="s">
        <v>162</v>
      </c>
      <c r="AJ85" s="4" t="s">
        <v>151</v>
      </c>
      <c r="AK85" s="4" t="s">
        <v>162</v>
      </c>
      <c r="AL85" s="4" t="s">
        <v>151</v>
      </c>
      <c r="AM85" s="4" t="s">
        <v>128</v>
      </c>
      <c r="AN85" s="4" t="s">
        <v>237</v>
      </c>
      <c r="AO85" s="4" t="s">
        <v>132</v>
      </c>
      <c r="AP85" s="4" t="s">
        <v>132</v>
      </c>
      <c r="AQ85" s="4" t="s">
        <v>1291</v>
      </c>
      <c r="AR85" s="4" t="s">
        <v>1292</v>
      </c>
      <c r="AS85" s="4" t="s">
        <v>1293</v>
      </c>
      <c r="AT85" s="4" t="s">
        <v>892</v>
      </c>
      <c r="AV85" s="4" t="s">
        <v>123</v>
      </c>
      <c r="AW85" s="4" t="s">
        <v>132</v>
      </c>
      <c r="CP85" s="4" t="s">
        <v>123</v>
      </c>
      <c r="CZ85" s="4" t="s">
        <v>123</v>
      </c>
      <c r="DJ85" s="4" t="s">
        <v>123</v>
      </c>
      <c r="EM85" s="4" t="s">
        <v>177</v>
      </c>
      <c r="EN85" s="4" t="s">
        <v>178</v>
      </c>
      <c r="EO85" s="4" t="s">
        <v>132</v>
      </c>
      <c r="EP85" s="4" t="s">
        <v>191</v>
      </c>
      <c r="EQ85" s="4" t="s">
        <v>162</v>
      </c>
      <c r="ER85" s="4" t="s">
        <v>151</v>
      </c>
      <c r="ES85" s="4" t="s">
        <v>128</v>
      </c>
      <c r="ET85" s="4" t="s">
        <v>178</v>
      </c>
      <c r="EU85" s="4" t="s">
        <v>1294</v>
      </c>
      <c r="EV85" s="4" t="s">
        <v>1295</v>
      </c>
      <c r="EW85" s="4" t="s">
        <v>173</v>
      </c>
      <c r="FM85" s="4" t="s">
        <v>123</v>
      </c>
      <c r="GU85" s="4" t="s">
        <v>1296</v>
      </c>
      <c r="GV85" s="4" t="s">
        <v>1297</v>
      </c>
      <c r="GW85" s="4" t="s">
        <v>1298</v>
      </c>
      <c r="GX85" s="4" t="s">
        <v>186</v>
      </c>
      <c r="GY85" s="4">
        <v>1987</v>
      </c>
      <c r="GZ85" s="4" t="s">
        <v>246</v>
      </c>
      <c r="HB85" s="4" t="s">
        <v>1299</v>
      </c>
      <c r="HC85" s="4" t="s">
        <v>1300</v>
      </c>
    </row>
    <row r="86" spans="1:211" x14ac:dyDescent="0.45">
      <c r="A86" s="4" t="s">
        <v>1303</v>
      </c>
      <c r="B86" s="4">
        <v>84</v>
      </c>
      <c r="C86" s="4" t="s">
        <v>1302</v>
      </c>
      <c r="D86" s="4" t="s">
        <v>118</v>
      </c>
      <c r="I86" s="4" t="s">
        <v>119</v>
      </c>
      <c r="J86" s="4" t="s">
        <v>1304</v>
      </c>
      <c r="K86" s="4">
        <v>558</v>
      </c>
      <c r="L86" s="4">
        <v>0</v>
      </c>
      <c r="M86" s="4" t="s">
        <v>122</v>
      </c>
      <c r="N86" s="4" t="s">
        <v>416</v>
      </c>
      <c r="O86" s="4" t="s">
        <v>191</v>
      </c>
      <c r="P86" s="4" t="s">
        <v>126</v>
      </c>
      <c r="Q86" s="4" t="s">
        <v>1305</v>
      </c>
      <c r="R86" s="4" t="s">
        <v>162</v>
      </c>
      <c r="S86" s="4" t="s">
        <v>128</v>
      </c>
      <c r="T86" s="4" t="s">
        <v>150</v>
      </c>
      <c r="U86" s="4" t="s">
        <v>1306</v>
      </c>
      <c r="V86" s="4" t="s">
        <v>153</v>
      </c>
      <c r="W86" s="4" t="s">
        <v>759</v>
      </c>
      <c r="X86" s="4" t="s">
        <v>1307</v>
      </c>
      <c r="Y86" s="4" t="s">
        <v>1308</v>
      </c>
      <c r="Z86" s="4" t="s">
        <v>1309</v>
      </c>
      <c r="AA86" s="4" t="s">
        <v>230</v>
      </c>
      <c r="AC86" s="4" t="s">
        <v>1310</v>
      </c>
      <c r="AD86" s="4" t="s">
        <v>124</v>
      </c>
      <c r="AE86" s="4" t="s">
        <v>1311</v>
      </c>
      <c r="AF86" s="4">
        <v>2015</v>
      </c>
      <c r="AG86" s="4" t="s">
        <v>126</v>
      </c>
      <c r="AH86" s="4" t="s">
        <v>1312</v>
      </c>
      <c r="AI86" s="4" t="s">
        <v>162</v>
      </c>
      <c r="AJ86" s="4" t="s">
        <v>128</v>
      </c>
      <c r="AK86" s="4" t="s">
        <v>162</v>
      </c>
      <c r="AL86" s="4" t="s">
        <v>162</v>
      </c>
      <c r="AM86" s="4" t="s">
        <v>162</v>
      </c>
      <c r="AN86" s="4" t="s">
        <v>237</v>
      </c>
      <c r="AO86" s="4" t="s">
        <v>302</v>
      </c>
      <c r="AP86" s="4" t="s">
        <v>153</v>
      </c>
      <c r="AQ86" s="4" t="s">
        <v>1313</v>
      </c>
      <c r="AR86" s="4" t="s">
        <v>1314</v>
      </c>
      <c r="AS86" s="4" t="s">
        <v>1315</v>
      </c>
      <c r="AT86" s="4" t="s">
        <v>172</v>
      </c>
      <c r="AV86" s="4" t="s">
        <v>123</v>
      </c>
      <c r="AW86" s="4" t="s">
        <v>132</v>
      </c>
      <c r="CP86" s="4" t="s">
        <v>123</v>
      </c>
      <c r="CZ86" s="4" t="s">
        <v>123</v>
      </c>
      <c r="DJ86" s="4" t="s">
        <v>123</v>
      </c>
      <c r="EM86" s="4" t="s">
        <v>123</v>
      </c>
      <c r="FM86" s="4" t="s">
        <v>123</v>
      </c>
      <c r="GU86" s="4" t="s">
        <v>1316</v>
      </c>
      <c r="GV86" s="4" t="s">
        <v>1317</v>
      </c>
      <c r="GW86" s="4" t="s">
        <v>1318</v>
      </c>
      <c r="GX86" s="4" t="s">
        <v>186</v>
      </c>
      <c r="GY86" s="4">
        <v>1992</v>
      </c>
      <c r="GZ86" s="4" t="s">
        <v>398</v>
      </c>
      <c r="HB86" s="4" t="s">
        <v>1319</v>
      </c>
      <c r="HC86" s="4" t="s">
        <v>1320</v>
      </c>
    </row>
    <row r="87" spans="1:211" x14ac:dyDescent="0.45">
      <c r="A87" s="4" t="s">
        <v>1323</v>
      </c>
      <c r="B87" s="4">
        <v>85</v>
      </c>
      <c r="C87" s="4" t="s">
        <v>1322</v>
      </c>
      <c r="D87" s="4" t="s">
        <v>118</v>
      </c>
      <c r="I87" s="4" t="s">
        <v>119</v>
      </c>
      <c r="J87" s="4" t="s">
        <v>1324</v>
      </c>
      <c r="K87" s="4">
        <v>767</v>
      </c>
      <c r="L87" s="4">
        <v>0</v>
      </c>
      <c r="M87" s="4" t="s">
        <v>122</v>
      </c>
      <c r="N87" s="4" t="s">
        <v>123</v>
      </c>
      <c r="AD87" s="4" t="s">
        <v>124</v>
      </c>
      <c r="AE87" s="4" t="s">
        <v>191</v>
      </c>
      <c r="AF87" s="4">
        <v>2018</v>
      </c>
      <c r="AG87" s="4" t="s">
        <v>126</v>
      </c>
      <c r="AH87" s="4" t="s">
        <v>1325</v>
      </c>
      <c r="AI87" s="4" t="s">
        <v>150</v>
      </c>
      <c r="AJ87" s="4" t="s">
        <v>150</v>
      </c>
      <c r="AK87" s="4" t="s">
        <v>128</v>
      </c>
      <c r="AL87" s="4" t="s">
        <v>236</v>
      </c>
      <c r="AM87" s="4" t="s">
        <v>128</v>
      </c>
      <c r="AN87" s="4">
        <v>1</v>
      </c>
      <c r="AO87" s="4" t="s">
        <v>302</v>
      </c>
      <c r="AP87" s="4" t="s">
        <v>226</v>
      </c>
      <c r="AQ87" s="4" t="s">
        <v>1326</v>
      </c>
      <c r="AR87" s="4" t="s">
        <v>1327</v>
      </c>
      <c r="AS87" s="4" t="s">
        <v>1328</v>
      </c>
      <c r="AT87" s="4" t="s">
        <v>157</v>
      </c>
      <c r="AV87" s="4" t="s">
        <v>123</v>
      </c>
      <c r="AW87" s="4" t="s">
        <v>132</v>
      </c>
      <c r="CP87" s="4" t="s">
        <v>123</v>
      </c>
      <c r="CZ87" s="4" t="s">
        <v>123</v>
      </c>
      <c r="DJ87" s="4" t="s">
        <v>123</v>
      </c>
      <c r="EM87" s="4" t="s">
        <v>123</v>
      </c>
      <c r="EN87" s="4" t="s">
        <v>180</v>
      </c>
      <c r="FM87" s="4" t="s">
        <v>123</v>
      </c>
      <c r="GU87" s="4" t="s">
        <v>1329</v>
      </c>
      <c r="GV87" s="4" t="s">
        <v>1329</v>
      </c>
      <c r="GW87" s="4" t="s">
        <v>132</v>
      </c>
      <c r="GX87" s="4" t="s">
        <v>186</v>
      </c>
      <c r="GY87" s="4">
        <v>1991</v>
      </c>
      <c r="GZ87" s="4" t="s">
        <v>220</v>
      </c>
      <c r="HB87" s="4" t="s">
        <v>1330</v>
      </c>
      <c r="HC87" s="4" t="s">
        <v>532</v>
      </c>
    </row>
    <row r="88" spans="1:211" x14ac:dyDescent="0.45">
      <c r="A88" s="4" t="s">
        <v>1337</v>
      </c>
      <c r="B88" s="4">
        <v>86</v>
      </c>
      <c r="C88" s="4" t="s">
        <v>1336</v>
      </c>
      <c r="D88" s="4" t="s">
        <v>118</v>
      </c>
      <c r="I88" s="4" t="s">
        <v>119</v>
      </c>
      <c r="J88" s="4" t="s">
        <v>1338</v>
      </c>
      <c r="K88" s="4">
        <v>516</v>
      </c>
      <c r="L88" s="4">
        <v>0</v>
      </c>
      <c r="M88" s="4" t="s">
        <v>122</v>
      </c>
      <c r="N88" s="4" t="s">
        <v>123</v>
      </c>
      <c r="AD88" s="4" t="s">
        <v>124</v>
      </c>
      <c r="AE88" s="4" t="s">
        <v>191</v>
      </c>
      <c r="AF88" s="4">
        <v>2007</v>
      </c>
      <c r="AG88" s="4" t="s">
        <v>126</v>
      </c>
      <c r="AH88" s="4" t="s">
        <v>1339</v>
      </c>
      <c r="AI88" s="4" t="s">
        <v>162</v>
      </c>
      <c r="AJ88" s="4" t="s">
        <v>162</v>
      </c>
      <c r="AK88" s="4" t="s">
        <v>150</v>
      </c>
      <c r="AL88" s="4" t="s">
        <v>169</v>
      </c>
      <c r="AM88" s="4" t="s">
        <v>169</v>
      </c>
      <c r="AN88" s="4" t="s">
        <v>1340</v>
      </c>
      <c r="AO88" s="4" t="s">
        <v>131</v>
      </c>
      <c r="AP88" s="4" t="s">
        <v>759</v>
      </c>
      <c r="AQ88" s="4" t="s">
        <v>1341</v>
      </c>
      <c r="AR88" s="4" t="s">
        <v>1342</v>
      </c>
      <c r="AS88" s="4" t="s">
        <v>1343</v>
      </c>
      <c r="AT88" s="4" t="s">
        <v>157</v>
      </c>
      <c r="AU88" s="4" t="s">
        <v>1344</v>
      </c>
      <c r="AV88" s="4" t="s">
        <v>123</v>
      </c>
      <c r="AW88" s="4" t="s">
        <v>132</v>
      </c>
      <c r="CP88" s="4" t="s">
        <v>123</v>
      </c>
      <c r="CZ88" s="4" t="s">
        <v>123</v>
      </c>
      <c r="DJ88" s="4" t="s">
        <v>123</v>
      </c>
      <c r="EM88" s="4" t="s">
        <v>177</v>
      </c>
      <c r="EN88" s="4" t="s">
        <v>178</v>
      </c>
      <c r="EO88" s="4" t="s">
        <v>132</v>
      </c>
      <c r="EP88" s="4" t="s">
        <v>191</v>
      </c>
      <c r="EQ88" s="4" t="s">
        <v>236</v>
      </c>
      <c r="ER88" s="4" t="s">
        <v>236</v>
      </c>
      <c r="ES88" s="4" t="s">
        <v>151</v>
      </c>
      <c r="ET88" s="4" t="s">
        <v>178</v>
      </c>
      <c r="EU88" s="4" t="s">
        <v>1345</v>
      </c>
      <c r="EV88" s="4" t="s">
        <v>1346</v>
      </c>
      <c r="EW88" s="4" t="s">
        <v>173</v>
      </c>
      <c r="FM88" s="4" t="s">
        <v>123</v>
      </c>
      <c r="GU88" s="4" t="s">
        <v>1347</v>
      </c>
      <c r="GV88" s="4" t="s">
        <v>1348</v>
      </c>
      <c r="GW88" s="4" t="s">
        <v>1349</v>
      </c>
      <c r="GX88" s="4" t="s">
        <v>186</v>
      </c>
      <c r="GY88" s="4">
        <v>1982</v>
      </c>
      <c r="GZ88" s="4" t="s">
        <v>141</v>
      </c>
      <c r="HB88" s="4" t="s">
        <v>1350</v>
      </c>
    </row>
    <row r="89" spans="1:211" x14ac:dyDescent="0.45">
      <c r="A89" s="4" t="s">
        <v>1359</v>
      </c>
      <c r="B89" s="4">
        <v>87</v>
      </c>
      <c r="C89" s="4" t="s">
        <v>1352</v>
      </c>
      <c r="D89" s="4" t="s">
        <v>118</v>
      </c>
      <c r="I89" s="4" t="s">
        <v>119</v>
      </c>
      <c r="J89" s="4" t="s">
        <v>1360</v>
      </c>
      <c r="K89" s="4">
        <v>8266</v>
      </c>
      <c r="L89" s="4">
        <v>0</v>
      </c>
      <c r="M89" s="4" t="s">
        <v>122</v>
      </c>
      <c r="N89" s="4" t="s">
        <v>123</v>
      </c>
      <c r="AD89" s="4" t="s">
        <v>124</v>
      </c>
      <c r="AE89" s="4" t="s">
        <v>160</v>
      </c>
      <c r="AF89" s="4">
        <v>2010</v>
      </c>
      <c r="AG89" s="4" t="s">
        <v>148</v>
      </c>
      <c r="AH89" s="4" t="s">
        <v>1361</v>
      </c>
      <c r="AI89" s="4" t="s">
        <v>236</v>
      </c>
      <c r="AJ89" s="4" t="s">
        <v>150</v>
      </c>
      <c r="AK89" s="4" t="s">
        <v>129</v>
      </c>
      <c r="AL89" s="4" t="s">
        <v>129</v>
      </c>
      <c r="AM89" s="4" t="s">
        <v>129</v>
      </c>
      <c r="AN89" s="4" t="s">
        <v>1362</v>
      </c>
      <c r="AO89" s="4" t="s">
        <v>153</v>
      </c>
      <c r="AP89" s="4" t="s">
        <v>153</v>
      </c>
      <c r="AQ89" s="4" t="s">
        <v>1363</v>
      </c>
      <c r="AR89" s="4" t="s">
        <v>1364</v>
      </c>
      <c r="AS89" s="4" t="s">
        <v>1365</v>
      </c>
      <c r="AT89" s="4" t="s">
        <v>157</v>
      </c>
      <c r="AV89" s="4" t="s">
        <v>123</v>
      </c>
      <c r="AW89" s="4" t="s">
        <v>132</v>
      </c>
      <c r="CP89" s="4" t="s">
        <v>123</v>
      </c>
      <c r="CZ89" s="4" t="s">
        <v>123</v>
      </c>
      <c r="DJ89" s="4" t="s">
        <v>123</v>
      </c>
      <c r="EM89" s="4" t="s">
        <v>123</v>
      </c>
      <c r="FM89" s="4" t="s">
        <v>123</v>
      </c>
      <c r="GU89" s="4" t="s">
        <v>1366</v>
      </c>
      <c r="GV89" s="4" t="s">
        <v>1367</v>
      </c>
      <c r="GW89" s="4" t="s">
        <v>532</v>
      </c>
      <c r="GX89" s="4" t="s">
        <v>140</v>
      </c>
      <c r="GY89" s="4">
        <v>1986</v>
      </c>
      <c r="GZ89" s="4" t="s">
        <v>398</v>
      </c>
      <c r="HB89" s="4" t="s">
        <v>1368</v>
      </c>
    </row>
    <row r="90" spans="1:211" x14ac:dyDescent="0.45">
      <c r="A90" s="4" t="s">
        <v>1376</v>
      </c>
      <c r="B90" s="4">
        <v>88</v>
      </c>
      <c r="C90" s="4" t="s">
        <v>1352</v>
      </c>
      <c r="D90" s="4" t="s">
        <v>118</v>
      </c>
      <c r="I90" s="4" t="s">
        <v>119</v>
      </c>
      <c r="J90" s="4" t="s">
        <v>1377</v>
      </c>
      <c r="K90" s="4">
        <v>352</v>
      </c>
      <c r="L90" s="4">
        <v>0</v>
      </c>
      <c r="M90" s="4" t="s">
        <v>122</v>
      </c>
      <c r="N90" s="4" t="s">
        <v>123</v>
      </c>
      <c r="AD90" s="4" t="s">
        <v>124</v>
      </c>
      <c r="AE90" s="4" t="s">
        <v>223</v>
      </c>
      <c r="AF90" s="4">
        <v>2000</v>
      </c>
      <c r="AG90" s="4" t="s">
        <v>148</v>
      </c>
      <c r="AH90" s="4" t="s">
        <v>161</v>
      </c>
      <c r="AI90" s="4" t="s">
        <v>162</v>
      </c>
      <c r="AJ90" s="4" t="s">
        <v>162</v>
      </c>
      <c r="AK90" s="4" t="s">
        <v>150</v>
      </c>
      <c r="AL90" s="4" t="s">
        <v>129</v>
      </c>
      <c r="AM90" s="4" t="s">
        <v>128</v>
      </c>
      <c r="AN90" s="4">
        <v>5</v>
      </c>
      <c r="AO90" s="4" t="s">
        <v>302</v>
      </c>
      <c r="AP90" s="4" t="s">
        <v>302</v>
      </c>
      <c r="AQ90" s="4" t="s">
        <v>1378</v>
      </c>
      <c r="AR90" s="4" t="s">
        <v>1379</v>
      </c>
      <c r="AS90" s="4" t="s">
        <v>1380</v>
      </c>
      <c r="AT90" s="4" t="s">
        <v>172</v>
      </c>
      <c r="AV90" s="4" t="s">
        <v>123</v>
      </c>
      <c r="AW90" s="4" t="s">
        <v>132</v>
      </c>
      <c r="CP90" s="4" t="s">
        <v>123</v>
      </c>
      <c r="CZ90" s="4" t="s">
        <v>123</v>
      </c>
      <c r="DJ90" s="4" t="s">
        <v>123</v>
      </c>
      <c r="EM90" s="4" t="s">
        <v>123</v>
      </c>
      <c r="FM90" s="4" t="s">
        <v>123</v>
      </c>
      <c r="GU90" s="4" t="s">
        <v>1381</v>
      </c>
      <c r="GV90" s="4" t="s">
        <v>1382</v>
      </c>
      <c r="GW90" s="4" t="s">
        <v>1383</v>
      </c>
      <c r="GX90" s="4" t="s">
        <v>140</v>
      </c>
      <c r="GY90" s="4">
        <v>1982</v>
      </c>
      <c r="GZ90" s="4" t="s">
        <v>246</v>
      </c>
      <c r="HB90" s="4" t="s">
        <v>386</v>
      </c>
      <c r="HC90" s="4" t="s">
        <v>386</v>
      </c>
    </row>
    <row r="91" spans="1:211" x14ac:dyDescent="0.45">
      <c r="A91" s="4" t="s">
        <v>1384</v>
      </c>
      <c r="B91" s="4">
        <v>89</v>
      </c>
      <c r="C91" s="4" t="s">
        <v>1142</v>
      </c>
      <c r="D91" s="4" t="s">
        <v>118</v>
      </c>
      <c r="I91" s="4" t="s">
        <v>119</v>
      </c>
      <c r="J91" s="4" t="s">
        <v>1385</v>
      </c>
      <c r="K91" s="4">
        <v>167</v>
      </c>
      <c r="L91" s="4">
        <v>0</v>
      </c>
      <c r="M91" s="4" t="s">
        <v>122</v>
      </c>
      <c r="N91" s="4" t="s">
        <v>123</v>
      </c>
      <c r="AD91" s="4" t="s">
        <v>123</v>
      </c>
      <c r="AV91" s="4" t="s">
        <v>123</v>
      </c>
      <c r="AW91" s="4" t="s">
        <v>132</v>
      </c>
      <c r="CP91" s="4" t="s">
        <v>123</v>
      </c>
      <c r="CZ91" s="4" t="s">
        <v>123</v>
      </c>
      <c r="DJ91" s="4" t="s">
        <v>123</v>
      </c>
      <c r="EM91" s="4" t="s">
        <v>123</v>
      </c>
      <c r="FM91" s="4" t="s">
        <v>123</v>
      </c>
      <c r="GU91" s="4" t="s">
        <v>1386</v>
      </c>
      <c r="GV91" s="4" t="s">
        <v>1387</v>
      </c>
      <c r="GW91" s="4" t="s">
        <v>1388</v>
      </c>
      <c r="GX91" s="4" t="s">
        <v>186</v>
      </c>
      <c r="GY91" s="4">
        <v>1987</v>
      </c>
      <c r="GZ91" s="4" t="s">
        <v>141</v>
      </c>
      <c r="HB91" s="4" t="s">
        <v>532</v>
      </c>
      <c r="HC91" s="4" t="s">
        <v>1389</v>
      </c>
    </row>
    <row r="92" spans="1:211" x14ac:dyDescent="0.45">
      <c r="A92" s="4" t="s">
        <v>1391</v>
      </c>
      <c r="B92" s="4">
        <v>90</v>
      </c>
      <c r="C92" s="4" t="s">
        <v>1142</v>
      </c>
      <c r="D92" s="4" t="s">
        <v>118</v>
      </c>
      <c r="I92" s="4" t="s">
        <v>119</v>
      </c>
      <c r="J92" s="4" t="s">
        <v>1392</v>
      </c>
      <c r="K92" s="4">
        <v>415</v>
      </c>
      <c r="L92" s="4">
        <v>0</v>
      </c>
      <c r="M92" s="4" t="s">
        <v>122</v>
      </c>
      <c r="N92" s="4" t="s">
        <v>123</v>
      </c>
      <c r="AD92" s="4" t="s">
        <v>124</v>
      </c>
      <c r="AE92" s="4" t="s">
        <v>191</v>
      </c>
      <c r="AF92" s="4">
        <v>2012</v>
      </c>
      <c r="AG92" s="4" t="s">
        <v>126</v>
      </c>
      <c r="AH92" s="4" t="s">
        <v>1393</v>
      </c>
      <c r="AI92" s="4" t="s">
        <v>162</v>
      </c>
      <c r="AJ92" s="4" t="s">
        <v>150</v>
      </c>
      <c r="AK92" s="4" t="s">
        <v>150</v>
      </c>
      <c r="AL92" s="4" t="s">
        <v>236</v>
      </c>
      <c r="AM92" s="4" t="s">
        <v>236</v>
      </c>
      <c r="AN92" s="4" t="s">
        <v>1340</v>
      </c>
      <c r="AO92" s="4" t="s">
        <v>302</v>
      </c>
      <c r="AP92" s="4" t="s">
        <v>153</v>
      </c>
      <c r="AQ92" s="4" t="s">
        <v>1394</v>
      </c>
      <c r="AR92" s="4" t="s">
        <v>1395</v>
      </c>
      <c r="AS92" s="4" t="s">
        <v>1396</v>
      </c>
      <c r="AU92" s="4" t="s">
        <v>1397</v>
      </c>
      <c r="AV92" s="4" t="s">
        <v>123</v>
      </c>
      <c r="AW92" s="4" t="s">
        <v>132</v>
      </c>
      <c r="CP92" s="4" t="s">
        <v>123</v>
      </c>
      <c r="CZ92" s="4" t="s">
        <v>123</v>
      </c>
      <c r="DJ92" s="4" t="s">
        <v>123</v>
      </c>
      <c r="EM92" s="4" t="s">
        <v>123</v>
      </c>
      <c r="FM92" s="4" t="s">
        <v>123</v>
      </c>
      <c r="GU92" s="4" t="s">
        <v>1398</v>
      </c>
      <c r="GV92" s="4" t="s">
        <v>1399</v>
      </c>
      <c r="GW92" s="4" t="s">
        <v>1400</v>
      </c>
      <c r="GX92" s="4" t="s">
        <v>140</v>
      </c>
      <c r="GY92" s="4">
        <v>1985</v>
      </c>
      <c r="GZ92" s="4" t="s">
        <v>141</v>
      </c>
      <c r="HB92" s="4" t="s">
        <v>1401</v>
      </c>
    </row>
    <row r="93" spans="1:211" x14ac:dyDescent="0.45">
      <c r="A93" s="4" t="s">
        <v>1403</v>
      </c>
      <c r="B93" s="4">
        <v>91</v>
      </c>
      <c r="C93" s="4" t="s">
        <v>1131</v>
      </c>
      <c r="D93" s="4" t="s">
        <v>118</v>
      </c>
      <c r="I93" s="4" t="s">
        <v>119</v>
      </c>
      <c r="J93" s="4" t="s">
        <v>1404</v>
      </c>
      <c r="K93" s="4">
        <v>325</v>
      </c>
      <c r="L93" s="4">
        <v>0</v>
      </c>
      <c r="M93" s="4" t="s">
        <v>122</v>
      </c>
      <c r="N93" s="4" t="s">
        <v>123</v>
      </c>
      <c r="AD93" s="4" t="s">
        <v>124</v>
      </c>
      <c r="AE93" s="4" t="s">
        <v>742</v>
      </c>
      <c r="AF93" s="4">
        <v>2013</v>
      </c>
      <c r="AG93" s="4" t="s">
        <v>148</v>
      </c>
      <c r="AH93" s="4" t="s">
        <v>958</v>
      </c>
      <c r="AI93" s="4" t="s">
        <v>128</v>
      </c>
      <c r="AJ93" s="4" t="s">
        <v>128</v>
      </c>
      <c r="AK93" s="4" t="s">
        <v>162</v>
      </c>
      <c r="AL93" s="4" t="s">
        <v>151</v>
      </c>
      <c r="AM93" s="4" t="s">
        <v>151</v>
      </c>
      <c r="AN93" s="4">
        <v>3</v>
      </c>
      <c r="AO93" s="4" t="s">
        <v>131</v>
      </c>
      <c r="AP93" s="4" t="s">
        <v>153</v>
      </c>
      <c r="AQ93" s="4" t="s">
        <v>1405</v>
      </c>
      <c r="AR93" s="4" t="s">
        <v>1406</v>
      </c>
      <c r="AS93" s="4" t="s">
        <v>1407</v>
      </c>
      <c r="AT93" s="4" t="s">
        <v>157</v>
      </c>
      <c r="AV93" s="4" t="s">
        <v>123</v>
      </c>
      <c r="AW93" s="4" t="s">
        <v>132</v>
      </c>
      <c r="CP93" s="4" t="s">
        <v>123</v>
      </c>
      <c r="CZ93" s="4" t="s">
        <v>123</v>
      </c>
      <c r="DJ93" s="4" t="s">
        <v>123</v>
      </c>
      <c r="EM93" s="4" t="s">
        <v>123</v>
      </c>
      <c r="FM93" s="4" t="s">
        <v>123</v>
      </c>
      <c r="GU93" s="4" t="s">
        <v>1408</v>
      </c>
      <c r="GV93" s="4" t="s">
        <v>1409</v>
      </c>
      <c r="GW93" s="4" t="s">
        <v>1410</v>
      </c>
      <c r="GX93" s="4" t="s">
        <v>140</v>
      </c>
      <c r="GY93" s="4">
        <v>1984</v>
      </c>
      <c r="GZ93" s="4" t="s">
        <v>398</v>
      </c>
      <c r="HB93" s="4" t="s">
        <v>1411</v>
      </c>
    </row>
    <row r="94" spans="1:211" x14ac:dyDescent="0.45">
      <c r="A94" s="4" t="s">
        <v>1413</v>
      </c>
      <c r="B94" s="4">
        <v>92</v>
      </c>
      <c r="C94" s="4" t="s">
        <v>1412</v>
      </c>
      <c r="D94" s="4" t="s">
        <v>118</v>
      </c>
      <c r="I94" s="4" t="s">
        <v>119</v>
      </c>
      <c r="J94" s="4" t="s">
        <v>1414</v>
      </c>
      <c r="K94" s="4">
        <v>1007</v>
      </c>
      <c r="L94" s="4">
        <v>0</v>
      </c>
      <c r="M94" s="4" t="s">
        <v>122</v>
      </c>
      <c r="N94" s="4" t="s">
        <v>123</v>
      </c>
      <c r="AD94" s="4" t="s">
        <v>124</v>
      </c>
      <c r="AE94" s="4" t="s">
        <v>1415</v>
      </c>
      <c r="AF94" s="4">
        <v>2006</v>
      </c>
      <c r="AG94" s="4" t="s">
        <v>148</v>
      </c>
      <c r="AH94" s="4" t="s">
        <v>263</v>
      </c>
      <c r="AI94" s="4" t="s">
        <v>169</v>
      </c>
      <c r="AJ94" s="4" t="s">
        <v>169</v>
      </c>
      <c r="AK94" s="4" t="s">
        <v>169</v>
      </c>
      <c r="AL94" s="4" t="s">
        <v>150</v>
      </c>
      <c r="AM94" s="4" t="s">
        <v>169</v>
      </c>
      <c r="AN94" s="4" t="s">
        <v>1416</v>
      </c>
      <c r="AO94" s="4" t="s">
        <v>131</v>
      </c>
      <c r="AP94" s="4" t="s">
        <v>153</v>
      </c>
      <c r="AQ94" s="4" t="s">
        <v>1417</v>
      </c>
      <c r="AR94" s="4" t="s">
        <v>1418</v>
      </c>
      <c r="AS94" s="4" t="s">
        <v>1419</v>
      </c>
      <c r="AU94" s="4" t="s">
        <v>1420</v>
      </c>
      <c r="AV94" s="4" t="s">
        <v>123</v>
      </c>
      <c r="CP94" s="4" t="s">
        <v>123</v>
      </c>
      <c r="CZ94" s="4" t="s">
        <v>123</v>
      </c>
      <c r="DJ94" s="4" t="s">
        <v>123</v>
      </c>
      <c r="EM94" s="4" t="s">
        <v>123</v>
      </c>
      <c r="FM94" s="4" t="s">
        <v>123</v>
      </c>
      <c r="GU94" s="4" t="s">
        <v>1421</v>
      </c>
      <c r="GV94" s="4" t="s">
        <v>1422</v>
      </c>
      <c r="GW94" s="4" t="s">
        <v>142</v>
      </c>
      <c r="GX94" s="4" t="s">
        <v>140</v>
      </c>
      <c r="GY94" s="4">
        <v>1983</v>
      </c>
      <c r="GZ94" s="4" t="s">
        <v>141</v>
      </c>
      <c r="HB94" s="4" t="s">
        <v>1423</v>
      </c>
      <c r="HC94" s="4" t="s">
        <v>132</v>
      </c>
    </row>
    <row r="95" spans="1:211" x14ac:dyDescent="0.45">
      <c r="A95" s="4" t="s">
        <v>1426</v>
      </c>
      <c r="B95" s="4">
        <v>93</v>
      </c>
      <c r="C95" s="4" t="s">
        <v>1352</v>
      </c>
      <c r="D95" s="4" t="s">
        <v>118</v>
      </c>
      <c r="I95" s="4" t="s">
        <v>119</v>
      </c>
      <c r="J95" s="4" t="s">
        <v>1427</v>
      </c>
      <c r="K95" s="4">
        <v>490</v>
      </c>
      <c r="L95" s="4">
        <v>0</v>
      </c>
      <c r="M95" s="4" t="s">
        <v>122</v>
      </c>
      <c r="N95" s="4" t="s">
        <v>123</v>
      </c>
      <c r="AD95" s="4" t="s">
        <v>124</v>
      </c>
      <c r="AE95" s="4" t="s">
        <v>1415</v>
      </c>
      <c r="AF95" s="4">
        <v>2006</v>
      </c>
      <c r="AG95" s="4" t="s">
        <v>126</v>
      </c>
      <c r="AH95" s="4" t="s">
        <v>192</v>
      </c>
      <c r="AI95" s="4" t="s">
        <v>150</v>
      </c>
      <c r="AJ95" s="4" t="s">
        <v>150</v>
      </c>
      <c r="AK95" s="4" t="s">
        <v>169</v>
      </c>
      <c r="AL95" s="4" t="s">
        <v>150</v>
      </c>
      <c r="AM95" s="4" t="s">
        <v>150</v>
      </c>
      <c r="AN95" s="4" t="s">
        <v>237</v>
      </c>
      <c r="AO95" s="4" t="s">
        <v>226</v>
      </c>
      <c r="AP95" s="4" t="s">
        <v>1428</v>
      </c>
      <c r="AQ95" s="4" t="s">
        <v>1429</v>
      </c>
      <c r="AR95" s="4" t="s">
        <v>1430</v>
      </c>
      <c r="AS95" s="4" t="s">
        <v>1431</v>
      </c>
      <c r="AT95" s="4" t="s">
        <v>157</v>
      </c>
      <c r="AV95" s="4" t="s">
        <v>123</v>
      </c>
      <c r="AW95" s="4" t="s">
        <v>132</v>
      </c>
      <c r="CP95" s="4" t="s">
        <v>123</v>
      </c>
      <c r="CZ95" s="4" t="s">
        <v>123</v>
      </c>
      <c r="DJ95" s="4" t="s">
        <v>123</v>
      </c>
      <c r="EM95" s="4" t="s">
        <v>123</v>
      </c>
      <c r="FM95" s="4" t="s">
        <v>123</v>
      </c>
      <c r="GU95" s="4" t="s">
        <v>1432</v>
      </c>
      <c r="GV95" s="4" t="s">
        <v>1433</v>
      </c>
      <c r="GW95" s="4" t="s">
        <v>1434</v>
      </c>
      <c r="GX95" s="4" t="s">
        <v>186</v>
      </c>
      <c r="GY95" s="4">
        <v>1982</v>
      </c>
      <c r="GZ95" s="4" t="s">
        <v>141</v>
      </c>
    </row>
    <row r="96" spans="1:211" x14ac:dyDescent="0.45">
      <c r="A96" s="4" t="s">
        <v>1437</v>
      </c>
      <c r="B96" s="4">
        <v>94</v>
      </c>
      <c r="C96" s="4" t="s">
        <v>1436</v>
      </c>
      <c r="D96" s="4" t="s">
        <v>118</v>
      </c>
      <c r="I96" s="4" t="s">
        <v>119</v>
      </c>
      <c r="J96" s="4" t="s">
        <v>1438</v>
      </c>
      <c r="K96" s="4">
        <v>880</v>
      </c>
      <c r="L96" s="4">
        <v>0</v>
      </c>
      <c r="M96" s="4" t="s">
        <v>122</v>
      </c>
      <c r="N96" s="4" t="s">
        <v>123</v>
      </c>
      <c r="AD96" s="4" t="s">
        <v>124</v>
      </c>
      <c r="AE96" s="4" t="s">
        <v>1439</v>
      </c>
      <c r="AF96" s="4">
        <v>2019</v>
      </c>
      <c r="AG96" s="4" t="s">
        <v>148</v>
      </c>
      <c r="AH96" s="4" t="s">
        <v>1440</v>
      </c>
      <c r="AI96" s="4" t="s">
        <v>128</v>
      </c>
      <c r="AJ96" s="4" t="s">
        <v>128</v>
      </c>
      <c r="AK96" s="4" t="s">
        <v>150</v>
      </c>
      <c r="AL96" s="4" t="s">
        <v>169</v>
      </c>
      <c r="AM96" s="4" t="s">
        <v>169</v>
      </c>
      <c r="AN96" s="4" t="s">
        <v>1441</v>
      </c>
      <c r="AO96" s="4" t="s">
        <v>302</v>
      </c>
      <c r="AP96" s="4" t="s">
        <v>226</v>
      </c>
      <c r="AQ96" s="4" t="s">
        <v>1442</v>
      </c>
      <c r="AR96" s="4" t="s">
        <v>1443</v>
      </c>
      <c r="AS96" s="4" t="s">
        <v>1444</v>
      </c>
      <c r="AT96" s="4" t="s">
        <v>230</v>
      </c>
      <c r="AV96" s="4" t="s">
        <v>123</v>
      </c>
      <c r="AW96" s="4" t="s">
        <v>132</v>
      </c>
      <c r="CP96" s="4" t="s">
        <v>123</v>
      </c>
      <c r="CZ96" s="4" t="s">
        <v>123</v>
      </c>
      <c r="DJ96" s="4" t="s">
        <v>123</v>
      </c>
      <c r="EM96" s="4" t="s">
        <v>123</v>
      </c>
      <c r="EN96" s="4" t="s">
        <v>178</v>
      </c>
      <c r="FM96" s="4" t="s">
        <v>123</v>
      </c>
      <c r="GU96" s="4" t="s">
        <v>1445</v>
      </c>
      <c r="GV96" s="4" t="s">
        <v>1446</v>
      </c>
      <c r="GW96" s="4" t="s">
        <v>1447</v>
      </c>
      <c r="GX96" s="4" t="s">
        <v>140</v>
      </c>
      <c r="GY96" s="4">
        <v>1990</v>
      </c>
      <c r="GZ96" s="4" t="s">
        <v>398</v>
      </c>
      <c r="HB96" s="4" t="s">
        <v>1448</v>
      </c>
      <c r="HC96" s="4" t="s">
        <v>1449</v>
      </c>
    </row>
    <row r="97" spans="1:212" x14ac:dyDescent="0.45">
      <c r="A97" s="4" t="s">
        <v>1450</v>
      </c>
      <c r="B97" s="4">
        <v>95</v>
      </c>
      <c r="C97" s="4" t="s">
        <v>1352</v>
      </c>
      <c r="D97" s="4" t="s">
        <v>118</v>
      </c>
      <c r="I97" s="4" t="s">
        <v>119</v>
      </c>
      <c r="J97" s="4" t="s">
        <v>1451</v>
      </c>
      <c r="K97" s="4">
        <v>402</v>
      </c>
      <c r="L97" s="4">
        <v>0</v>
      </c>
      <c r="M97" s="4" t="s">
        <v>122</v>
      </c>
      <c r="N97" s="4" t="s">
        <v>123</v>
      </c>
      <c r="AD97" s="4" t="s">
        <v>124</v>
      </c>
      <c r="AE97" s="4" t="s">
        <v>223</v>
      </c>
      <c r="AF97" s="4">
        <v>2008</v>
      </c>
      <c r="AG97" s="4" t="s">
        <v>148</v>
      </c>
      <c r="AH97" s="4" t="s">
        <v>1452</v>
      </c>
      <c r="AI97" s="4" t="s">
        <v>128</v>
      </c>
      <c r="AJ97" s="4" t="s">
        <v>236</v>
      </c>
      <c r="AK97" s="4" t="s">
        <v>129</v>
      </c>
      <c r="AL97" s="4" t="s">
        <v>129</v>
      </c>
      <c r="AM97" s="4" t="s">
        <v>128</v>
      </c>
      <c r="AN97" s="4" t="s">
        <v>237</v>
      </c>
      <c r="AO97" s="4" t="s">
        <v>131</v>
      </c>
      <c r="AP97" s="4" t="s">
        <v>131</v>
      </c>
      <c r="AQ97" s="4" t="s">
        <v>1453</v>
      </c>
      <c r="AR97" s="4" t="s">
        <v>1454</v>
      </c>
      <c r="AS97" s="4" t="s">
        <v>1005</v>
      </c>
      <c r="AT97" s="4" t="s">
        <v>157</v>
      </c>
      <c r="AV97" s="4" t="s">
        <v>123</v>
      </c>
      <c r="AW97" s="4" t="s">
        <v>132</v>
      </c>
      <c r="CP97" s="4" t="s">
        <v>123</v>
      </c>
      <c r="CZ97" s="4" t="s">
        <v>123</v>
      </c>
      <c r="DJ97" s="4" t="s">
        <v>123</v>
      </c>
      <c r="EM97" s="4" t="s">
        <v>123</v>
      </c>
      <c r="FM97" s="4" t="s">
        <v>123</v>
      </c>
      <c r="GU97" s="4" t="s">
        <v>1455</v>
      </c>
      <c r="GV97" s="4" t="s">
        <v>1456</v>
      </c>
      <c r="GW97" s="4" t="s">
        <v>1457</v>
      </c>
      <c r="GX97" s="4" t="s">
        <v>140</v>
      </c>
      <c r="GY97" s="4">
        <v>1984</v>
      </c>
      <c r="GZ97" s="4" t="s">
        <v>220</v>
      </c>
      <c r="HB97" s="4" t="s">
        <v>386</v>
      </c>
      <c r="HC97" s="4" t="s">
        <v>386</v>
      </c>
    </row>
    <row r="98" spans="1:212" x14ac:dyDescent="0.45">
      <c r="A98" s="4" t="s">
        <v>1459</v>
      </c>
      <c r="B98" s="4">
        <v>96</v>
      </c>
      <c r="C98" s="4" t="s">
        <v>1131</v>
      </c>
      <c r="D98" s="4" t="s">
        <v>118</v>
      </c>
      <c r="I98" s="4" t="s">
        <v>119</v>
      </c>
      <c r="J98" s="4" t="s">
        <v>1460</v>
      </c>
      <c r="K98" s="4">
        <v>665</v>
      </c>
      <c r="L98" s="4">
        <v>0</v>
      </c>
      <c r="M98" s="4" t="s">
        <v>122</v>
      </c>
      <c r="N98" s="4" t="s">
        <v>123</v>
      </c>
      <c r="AD98" s="4" t="s">
        <v>124</v>
      </c>
      <c r="AE98" s="4" t="s">
        <v>1461</v>
      </c>
      <c r="AF98" s="4">
        <v>2007</v>
      </c>
      <c r="AG98" s="4" t="s">
        <v>148</v>
      </c>
      <c r="AH98" s="4" t="s">
        <v>1462</v>
      </c>
      <c r="AI98" s="4" t="s">
        <v>162</v>
      </c>
      <c r="AJ98" s="4" t="s">
        <v>151</v>
      </c>
      <c r="AK98" s="4" t="s">
        <v>151</v>
      </c>
      <c r="AL98" s="4" t="s">
        <v>150</v>
      </c>
      <c r="AM98" s="4" t="s">
        <v>128</v>
      </c>
      <c r="AN98" s="4">
        <v>2</v>
      </c>
      <c r="AO98" s="4" t="s">
        <v>302</v>
      </c>
      <c r="AP98" s="4" t="s">
        <v>302</v>
      </c>
      <c r="AQ98" s="4" t="s">
        <v>1463</v>
      </c>
      <c r="AR98" s="4" t="s">
        <v>1464</v>
      </c>
      <c r="AS98" s="4" t="s">
        <v>1465</v>
      </c>
      <c r="AT98" s="4" t="s">
        <v>157</v>
      </c>
      <c r="AV98" s="4" t="s">
        <v>123</v>
      </c>
      <c r="CP98" s="4" t="s">
        <v>123</v>
      </c>
      <c r="CZ98" s="4" t="s">
        <v>123</v>
      </c>
      <c r="DJ98" s="4" t="s">
        <v>123</v>
      </c>
      <c r="EM98" s="4" t="s">
        <v>123</v>
      </c>
      <c r="FM98" s="4" t="s">
        <v>123</v>
      </c>
      <c r="GU98" s="4" t="s">
        <v>1466</v>
      </c>
      <c r="GV98" s="4" t="s">
        <v>1467</v>
      </c>
      <c r="GW98" s="4" t="s">
        <v>1468</v>
      </c>
      <c r="GX98" s="4" t="s">
        <v>140</v>
      </c>
      <c r="GY98" s="4">
        <v>1982</v>
      </c>
      <c r="GZ98" s="4" t="s">
        <v>398</v>
      </c>
      <c r="HB98" s="4" t="s">
        <v>1469</v>
      </c>
    </row>
    <row r="99" spans="1:212" x14ac:dyDescent="0.45">
      <c r="A99" s="4" t="s">
        <v>1470</v>
      </c>
      <c r="B99" s="4">
        <v>97</v>
      </c>
      <c r="C99" s="4" t="s">
        <v>1352</v>
      </c>
      <c r="D99" s="4" t="s">
        <v>118</v>
      </c>
      <c r="I99" s="4" t="s">
        <v>119</v>
      </c>
      <c r="J99" s="4" t="s">
        <v>1471</v>
      </c>
      <c r="K99" s="4">
        <v>495</v>
      </c>
      <c r="L99" s="4">
        <v>0</v>
      </c>
      <c r="M99" s="4" t="s">
        <v>122</v>
      </c>
      <c r="N99" s="4" t="s">
        <v>123</v>
      </c>
      <c r="AD99" s="4" t="s">
        <v>124</v>
      </c>
      <c r="AE99" s="4" t="s">
        <v>1472</v>
      </c>
      <c r="AF99" s="4" t="s">
        <v>1473</v>
      </c>
      <c r="AG99" s="4" t="s">
        <v>148</v>
      </c>
      <c r="AH99" s="4" t="s">
        <v>1474</v>
      </c>
      <c r="AI99" s="4" t="s">
        <v>169</v>
      </c>
      <c r="AJ99" s="4" t="s">
        <v>169</v>
      </c>
      <c r="AK99" s="4" t="s">
        <v>151</v>
      </c>
      <c r="AL99" s="4" t="s">
        <v>162</v>
      </c>
      <c r="AM99" s="4" t="s">
        <v>162</v>
      </c>
      <c r="AN99" s="4" t="s">
        <v>1475</v>
      </c>
      <c r="AO99" s="4" t="s">
        <v>132</v>
      </c>
      <c r="AP99" s="4" t="s">
        <v>132</v>
      </c>
      <c r="AQ99" s="4" t="s">
        <v>1476</v>
      </c>
      <c r="AR99" s="4" t="s">
        <v>1477</v>
      </c>
      <c r="AS99" s="4" t="s">
        <v>1473</v>
      </c>
      <c r="AT99" s="4" t="s">
        <v>157</v>
      </c>
      <c r="AV99" s="4" t="s">
        <v>123</v>
      </c>
      <c r="AW99" s="4" t="s">
        <v>132</v>
      </c>
      <c r="CP99" s="4" t="s">
        <v>123</v>
      </c>
      <c r="CZ99" s="4" t="s">
        <v>123</v>
      </c>
      <c r="DJ99" s="4" t="s">
        <v>123</v>
      </c>
      <c r="EM99" s="4" t="s">
        <v>123</v>
      </c>
      <c r="FM99" s="4" t="s">
        <v>123</v>
      </c>
      <c r="GU99" s="4" t="s">
        <v>1478</v>
      </c>
      <c r="GV99" s="4" t="s">
        <v>1478</v>
      </c>
      <c r="GW99" s="4" t="s">
        <v>1473</v>
      </c>
      <c r="GX99" s="4" t="s">
        <v>140</v>
      </c>
      <c r="GY99" s="4" t="s">
        <v>1473</v>
      </c>
      <c r="GZ99" s="4" t="s">
        <v>398</v>
      </c>
      <c r="HB99" s="4" t="s">
        <v>1479</v>
      </c>
      <c r="HC99" s="4" t="s">
        <v>1473</v>
      </c>
      <c r="HD99" s="4" t="s">
        <v>1473</v>
      </c>
    </row>
    <row r="100" spans="1:212" x14ac:dyDescent="0.45">
      <c r="A100" s="4" t="s">
        <v>1481</v>
      </c>
      <c r="B100" s="4">
        <v>98</v>
      </c>
      <c r="C100" s="4" t="s">
        <v>1336</v>
      </c>
      <c r="D100" s="4" t="s">
        <v>118</v>
      </c>
      <c r="I100" s="4" t="s">
        <v>119</v>
      </c>
      <c r="J100" s="4" t="s">
        <v>1482</v>
      </c>
      <c r="K100" s="4">
        <v>562</v>
      </c>
      <c r="L100" s="4">
        <v>0</v>
      </c>
      <c r="M100" s="4" t="s">
        <v>122</v>
      </c>
      <c r="N100" s="4" t="s">
        <v>123</v>
      </c>
      <c r="AD100" s="4" t="s">
        <v>124</v>
      </c>
      <c r="AE100" s="4" t="s">
        <v>223</v>
      </c>
      <c r="AF100" s="4">
        <v>2014</v>
      </c>
      <c r="AG100" s="4" t="s">
        <v>148</v>
      </c>
      <c r="AH100" s="4" t="s">
        <v>1483</v>
      </c>
      <c r="AI100" s="4" t="s">
        <v>151</v>
      </c>
      <c r="AJ100" s="4" t="s">
        <v>128</v>
      </c>
      <c r="AK100" s="4" t="s">
        <v>128</v>
      </c>
      <c r="AL100" s="4" t="s">
        <v>151</v>
      </c>
      <c r="AM100" s="4" t="s">
        <v>162</v>
      </c>
      <c r="AN100" s="4" t="s">
        <v>1484</v>
      </c>
      <c r="AO100" s="4" t="s">
        <v>153</v>
      </c>
      <c r="AP100" s="4" t="s">
        <v>153</v>
      </c>
      <c r="AR100" s="4" t="s">
        <v>1485</v>
      </c>
      <c r="AS100" s="4" t="s">
        <v>1486</v>
      </c>
      <c r="AT100" s="4" t="s">
        <v>172</v>
      </c>
      <c r="AV100" s="4" t="s">
        <v>123</v>
      </c>
      <c r="AW100" s="4" t="s">
        <v>132</v>
      </c>
      <c r="CP100" s="4" t="s">
        <v>123</v>
      </c>
      <c r="CZ100" s="4" t="s">
        <v>123</v>
      </c>
      <c r="DJ100" s="4" t="s">
        <v>123</v>
      </c>
      <c r="EM100" s="4" t="s">
        <v>123</v>
      </c>
      <c r="FM100" s="4" t="s">
        <v>123</v>
      </c>
      <c r="GU100" s="4" t="s">
        <v>1487</v>
      </c>
      <c r="GV100" s="4" t="s">
        <v>1488</v>
      </c>
      <c r="GW100" s="4" t="s">
        <v>1489</v>
      </c>
      <c r="GX100" s="4" t="s">
        <v>140</v>
      </c>
      <c r="GY100" s="4">
        <v>1991</v>
      </c>
      <c r="GZ100" s="4" t="s">
        <v>141</v>
      </c>
    </row>
    <row r="101" spans="1:212" x14ac:dyDescent="0.45">
      <c r="A101" s="4" t="s">
        <v>1493</v>
      </c>
      <c r="B101" s="4">
        <v>99</v>
      </c>
      <c r="C101" s="4" t="s">
        <v>1131</v>
      </c>
      <c r="D101" s="4" t="s">
        <v>118</v>
      </c>
      <c r="I101" s="4" t="s">
        <v>119</v>
      </c>
      <c r="J101" s="4" t="s">
        <v>1494</v>
      </c>
      <c r="K101" s="4">
        <v>2185</v>
      </c>
      <c r="L101" s="4">
        <v>0</v>
      </c>
      <c r="M101" s="4" t="s">
        <v>122</v>
      </c>
      <c r="N101" s="4" t="s">
        <v>123</v>
      </c>
      <c r="AD101" s="4" t="s">
        <v>124</v>
      </c>
      <c r="AE101" s="4" t="s">
        <v>223</v>
      </c>
      <c r="AF101" s="4">
        <v>2005</v>
      </c>
      <c r="AG101" s="4" t="s">
        <v>148</v>
      </c>
      <c r="AH101" s="4" t="s">
        <v>1495</v>
      </c>
      <c r="AI101" s="4" t="s">
        <v>150</v>
      </c>
      <c r="AJ101" s="4" t="s">
        <v>169</v>
      </c>
      <c r="AK101" s="4" t="s">
        <v>169</v>
      </c>
      <c r="AL101" s="4" t="s">
        <v>169</v>
      </c>
      <c r="AM101" s="4" t="s">
        <v>150</v>
      </c>
      <c r="AN101" s="4" t="s">
        <v>237</v>
      </c>
      <c r="AO101" s="4" t="s">
        <v>131</v>
      </c>
      <c r="AP101" s="4" t="s">
        <v>302</v>
      </c>
      <c r="AR101" s="4" t="s">
        <v>1496</v>
      </c>
      <c r="AS101" s="4" t="s">
        <v>386</v>
      </c>
      <c r="AT101" s="4" t="s">
        <v>230</v>
      </c>
      <c r="AV101" s="4" t="s">
        <v>123</v>
      </c>
      <c r="CP101" s="4" t="s">
        <v>123</v>
      </c>
      <c r="CZ101" s="4" t="s">
        <v>123</v>
      </c>
      <c r="DJ101" s="4" t="s">
        <v>123</v>
      </c>
      <c r="EM101" s="4" t="s">
        <v>123</v>
      </c>
      <c r="EN101" s="4" t="s">
        <v>178</v>
      </c>
      <c r="FM101" s="4" t="s">
        <v>123</v>
      </c>
      <c r="GU101" s="4" t="s">
        <v>1497</v>
      </c>
      <c r="GV101" s="4" t="s">
        <v>1497</v>
      </c>
      <c r="GW101" s="4" t="s">
        <v>1497</v>
      </c>
      <c r="GX101" s="4" t="s">
        <v>186</v>
      </c>
      <c r="GY101" s="4">
        <v>1981</v>
      </c>
      <c r="GZ101" s="4" t="s">
        <v>246</v>
      </c>
    </row>
    <row r="102" spans="1:212" x14ac:dyDescent="0.45">
      <c r="A102" s="4" t="s">
        <v>1501</v>
      </c>
      <c r="B102" s="4">
        <v>100</v>
      </c>
      <c r="C102" s="4" t="s">
        <v>1131</v>
      </c>
      <c r="D102" s="4" t="s">
        <v>118</v>
      </c>
      <c r="I102" s="4" t="s">
        <v>119</v>
      </c>
      <c r="J102" s="4" t="s">
        <v>1502</v>
      </c>
      <c r="K102" s="4">
        <v>1485</v>
      </c>
      <c r="L102" s="4">
        <v>0</v>
      </c>
      <c r="M102" s="4" t="s">
        <v>122</v>
      </c>
      <c r="N102" s="4" t="s">
        <v>123</v>
      </c>
      <c r="AD102" s="4" t="s">
        <v>124</v>
      </c>
      <c r="AE102" s="4" t="s">
        <v>1503</v>
      </c>
      <c r="AF102" s="4">
        <v>2016</v>
      </c>
      <c r="AG102" s="4" t="s">
        <v>148</v>
      </c>
      <c r="AH102" s="4" t="s">
        <v>1504</v>
      </c>
      <c r="AI102" s="4" t="s">
        <v>150</v>
      </c>
      <c r="AJ102" s="4" t="s">
        <v>151</v>
      </c>
      <c r="AK102" s="4" t="s">
        <v>162</v>
      </c>
      <c r="AL102" s="4" t="s">
        <v>150</v>
      </c>
      <c r="AM102" s="4" t="s">
        <v>169</v>
      </c>
      <c r="AN102" s="4">
        <v>4</v>
      </c>
      <c r="AO102" s="4" t="s">
        <v>302</v>
      </c>
      <c r="AP102" s="4" t="s">
        <v>153</v>
      </c>
      <c r="AQ102" s="4" t="s">
        <v>1505</v>
      </c>
      <c r="AR102" s="4" t="s">
        <v>1506</v>
      </c>
      <c r="AS102" s="4" t="s">
        <v>1507</v>
      </c>
      <c r="AT102" s="4" t="s">
        <v>157</v>
      </c>
      <c r="AV102" s="4" t="s">
        <v>123</v>
      </c>
      <c r="AW102" s="4" t="s">
        <v>132</v>
      </c>
      <c r="CP102" s="4" t="s">
        <v>123</v>
      </c>
      <c r="CZ102" s="4" t="s">
        <v>123</v>
      </c>
      <c r="DJ102" s="4" t="s">
        <v>123</v>
      </c>
      <c r="EM102" s="4" t="s">
        <v>123</v>
      </c>
      <c r="FM102" s="4" t="s">
        <v>123</v>
      </c>
      <c r="GU102" s="4" t="s">
        <v>1508</v>
      </c>
      <c r="GV102" s="4" t="s">
        <v>1509</v>
      </c>
      <c r="GW102" s="4" t="s">
        <v>1510</v>
      </c>
      <c r="GX102" s="4" t="s">
        <v>186</v>
      </c>
      <c r="GY102" s="4">
        <v>1991</v>
      </c>
      <c r="GZ102" s="4" t="s">
        <v>398</v>
      </c>
    </row>
    <row r="103" spans="1:212" x14ac:dyDescent="0.45">
      <c r="A103" s="4" t="s">
        <v>1512</v>
      </c>
      <c r="B103" s="4">
        <v>101</v>
      </c>
      <c r="C103" s="4" t="s">
        <v>1511</v>
      </c>
      <c r="D103" s="4" t="s">
        <v>118</v>
      </c>
      <c r="I103" s="4" t="s">
        <v>119</v>
      </c>
      <c r="J103" s="4" t="s">
        <v>1513</v>
      </c>
      <c r="K103" s="4">
        <v>2685</v>
      </c>
      <c r="L103" s="4">
        <v>0</v>
      </c>
      <c r="M103" s="4" t="s">
        <v>122</v>
      </c>
      <c r="N103" s="4" t="s">
        <v>123</v>
      </c>
      <c r="AD103" s="4" t="s">
        <v>124</v>
      </c>
      <c r="AE103" s="4" t="s">
        <v>1514</v>
      </c>
      <c r="AF103" s="4">
        <v>1996</v>
      </c>
      <c r="AG103" s="4" t="s">
        <v>148</v>
      </c>
      <c r="AH103" s="4" t="s">
        <v>1515</v>
      </c>
      <c r="AI103" s="4" t="s">
        <v>162</v>
      </c>
      <c r="AJ103" s="4" t="s">
        <v>151</v>
      </c>
      <c r="AK103" s="4" t="s">
        <v>162</v>
      </c>
      <c r="AL103" s="4" t="s">
        <v>162</v>
      </c>
      <c r="AM103" s="4" t="s">
        <v>151</v>
      </c>
      <c r="AN103" s="4" t="s">
        <v>1516</v>
      </c>
      <c r="AO103" s="4" t="s">
        <v>194</v>
      </c>
      <c r="AP103" s="4" t="s">
        <v>194</v>
      </c>
      <c r="AQ103" s="4" t="s">
        <v>1517</v>
      </c>
      <c r="AR103" s="4" t="s">
        <v>1518</v>
      </c>
      <c r="AS103" s="4" t="s">
        <v>1519</v>
      </c>
      <c r="AT103" s="4" t="s">
        <v>172</v>
      </c>
      <c r="AV103" s="4" t="s">
        <v>123</v>
      </c>
      <c r="AW103" s="4" t="s">
        <v>132</v>
      </c>
      <c r="CP103" s="4" t="s">
        <v>123</v>
      </c>
      <c r="CZ103" s="4" t="s">
        <v>123</v>
      </c>
      <c r="DJ103" s="4" t="s">
        <v>123</v>
      </c>
      <c r="EM103" s="4" t="s">
        <v>177</v>
      </c>
      <c r="EN103" s="4" t="s">
        <v>180</v>
      </c>
      <c r="EO103" s="4">
        <v>1</v>
      </c>
      <c r="EP103" s="4" t="s">
        <v>1520</v>
      </c>
      <c r="EQ103" s="4" t="s">
        <v>150</v>
      </c>
      <c r="ER103" s="4" t="s">
        <v>162</v>
      </c>
      <c r="ES103" s="4" t="s">
        <v>162</v>
      </c>
      <c r="ET103" s="4" t="s">
        <v>178</v>
      </c>
      <c r="EU103" s="4" t="s">
        <v>1521</v>
      </c>
      <c r="EV103" s="4" t="s">
        <v>1522</v>
      </c>
      <c r="EW103" s="4" t="s">
        <v>173</v>
      </c>
      <c r="FM103" s="4" t="s">
        <v>123</v>
      </c>
      <c r="GU103" s="4" t="s">
        <v>1523</v>
      </c>
      <c r="GV103" s="4" t="s">
        <v>1524</v>
      </c>
      <c r="GW103" s="4" t="s">
        <v>1525</v>
      </c>
      <c r="GX103" s="4" t="s">
        <v>186</v>
      </c>
      <c r="GY103" s="4">
        <v>1974</v>
      </c>
      <c r="GZ103" s="4" t="s">
        <v>398</v>
      </c>
      <c r="HB103" s="4" t="s">
        <v>1526</v>
      </c>
    </row>
    <row r="104" spans="1:212" x14ac:dyDescent="0.45">
      <c r="A104" s="4" t="s">
        <v>1528</v>
      </c>
      <c r="B104" s="4">
        <v>102</v>
      </c>
      <c r="C104" s="4" t="s">
        <v>1336</v>
      </c>
      <c r="D104" s="4" t="s">
        <v>118</v>
      </c>
      <c r="I104" s="4" t="s">
        <v>119</v>
      </c>
      <c r="J104" s="4" t="s">
        <v>1529</v>
      </c>
      <c r="K104" s="4">
        <v>426</v>
      </c>
      <c r="L104" s="4">
        <v>0</v>
      </c>
      <c r="M104" s="4" t="s">
        <v>122</v>
      </c>
      <c r="N104" s="4" t="s">
        <v>416</v>
      </c>
      <c r="O104" s="4" t="s">
        <v>1439</v>
      </c>
      <c r="P104" s="4" t="s">
        <v>126</v>
      </c>
      <c r="Q104" s="4" t="s">
        <v>1530</v>
      </c>
      <c r="R104" s="4" t="s">
        <v>151</v>
      </c>
      <c r="S104" s="4" t="s">
        <v>162</v>
      </c>
      <c r="T104" s="4" t="s">
        <v>128</v>
      </c>
      <c r="U104" s="4" t="s">
        <v>1531</v>
      </c>
      <c r="V104" s="4" t="s">
        <v>194</v>
      </c>
      <c r="W104" s="4" t="s">
        <v>194</v>
      </c>
      <c r="X104" s="4" t="s">
        <v>1532</v>
      </c>
      <c r="Y104" s="4" t="s">
        <v>1533</v>
      </c>
      <c r="Z104" s="4" t="s">
        <v>1534</v>
      </c>
      <c r="AA104" s="4" t="s">
        <v>892</v>
      </c>
      <c r="AC104" s="4">
        <v>7</v>
      </c>
      <c r="AD104" s="4" t="s">
        <v>123</v>
      </c>
      <c r="AV104" s="4" t="s">
        <v>123</v>
      </c>
      <c r="AW104" s="4" t="s">
        <v>132</v>
      </c>
      <c r="CP104" s="4" t="s">
        <v>123</v>
      </c>
      <c r="CZ104" s="4" t="s">
        <v>123</v>
      </c>
      <c r="DJ104" s="4" t="s">
        <v>123</v>
      </c>
      <c r="EM104" s="4" t="s">
        <v>123</v>
      </c>
      <c r="EN104" s="4" t="s">
        <v>178</v>
      </c>
      <c r="EO104" s="4" t="s">
        <v>132</v>
      </c>
      <c r="FM104" s="4" t="s">
        <v>123</v>
      </c>
      <c r="GU104" s="4" t="s">
        <v>1535</v>
      </c>
      <c r="GV104" s="4" t="s">
        <v>1536</v>
      </c>
      <c r="GW104" s="4" t="s">
        <v>1537</v>
      </c>
      <c r="GX104" s="4" t="s">
        <v>140</v>
      </c>
      <c r="GY104" s="4">
        <v>1991</v>
      </c>
      <c r="GZ104" s="4" t="s">
        <v>141</v>
      </c>
      <c r="HB104" s="4" t="s">
        <v>1538</v>
      </c>
      <c r="HC104" s="4" t="s">
        <v>1539</v>
      </c>
    </row>
    <row r="105" spans="1:212" x14ac:dyDescent="0.45">
      <c r="A105" s="4" t="s">
        <v>1541</v>
      </c>
      <c r="B105" s="4">
        <v>103</v>
      </c>
      <c r="C105" s="4" t="s">
        <v>1540</v>
      </c>
      <c r="D105" s="4" t="s">
        <v>118</v>
      </c>
      <c r="I105" s="4" t="s">
        <v>119</v>
      </c>
      <c r="J105" s="4" t="s">
        <v>1542</v>
      </c>
      <c r="K105" s="4">
        <v>193</v>
      </c>
      <c r="L105" s="4">
        <v>0</v>
      </c>
      <c r="M105" s="4" t="s">
        <v>122</v>
      </c>
      <c r="N105" s="4" t="s">
        <v>123</v>
      </c>
      <c r="AD105" s="4" t="s">
        <v>124</v>
      </c>
      <c r="AE105" s="4" t="s">
        <v>1543</v>
      </c>
      <c r="AF105" s="4">
        <v>2013</v>
      </c>
      <c r="AG105" s="4" t="s">
        <v>126</v>
      </c>
      <c r="AH105" s="4" t="s">
        <v>1544</v>
      </c>
      <c r="AI105" s="4" t="s">
        <v>236</v>
      </c>
      <c r="AJ105" s="4" t="s">
        <v>236</v>
      </c>
      <c r="AK105" s="4" t="s">
        <v>162</v>
      </c>
      <c r="AL105" s="4" t="s">
        <v>236</v>
      </c>
      <c r="AM105" s="4" t="s">
        <v>236</v>
      </c>
      <c r="AN105" s="4">
        <v>1</v>
      </c>
      <c r="AO105" s="4" t="s">
        <v>131</v>
      </c>
      <c r="AP105" s="4" t="s">
        <v>302</v>
      </c>
      <c r="AR105" s="4" t="s">
        <v>267</v>
      </c>
      <c r="AS105" s="4" t="s">
        <v>267</v>
      </c>
      <c r="AT105" s="4" t="s">
        <v>157</v>
      </c>
      <c r="AV105" s="4" t="s">
        <v>123</v>
      </c>
      <c r="AW105" s="4" t="s">
        <v>132</v>
      </c>
      <c r="CP105" s="4" t="s">
        <v>123</v>
      </c>
      <c r="CZ105" s="4" t="s">
        <v>123</v>
      </c>
      <c r="DJ105" s="4" t="s">
        <v>123</v>
      </c>
      <c r="EM105" s="4" t="s">
        <v>123</v>
      </c>
      <c r="FM105" s="4" t="s">
        <v>123</v>
      </c>
      <c r="GU105" s="4" t="s">
        <v>267</v>
      </c>
      <c r="GV105" s="4" t="s">
        <v>267</v>
      </c>
      <c r="GW105" s="4" t="s">
        <v>267</v>
      </c>
      <c r="GX105" s="4" t="s">
        <v>186</v>
      </c>
      <c r="GY105" s="4">
        <v>1989</v>
      </c>
      <c r="GZ105" s="4" t="s">
        <v>141</v>
      </c>
      <c r="HB105" s="4" t="s">
        <v>267</v>
      </c>
      <c r="HC105" s="4" t="s">
        <v>267</v>
      </c>
      <c r="HD105" s="4" t="s">
        <v>267</v>
      </c>
    </row>
    <row r="106" spans="1:212" x14ac:dyDescent="0.45">
      <c r="A106" s="4" t="s">
        <v>1546</v>
      </c>
      <c r="B106" s="4">
        <v>104</v>
      </c>
      <c r="C106" s="4" t="s">
        <v>1545</v>
      </c>
      <c r="D106" s="4" t="s">
        <v>118</v>
      </c>
      <c r="I106" s="4" t="s">
        <v>119</v>
      </c>
      <c r="J106" s="4" t="s">
        <v>1547</v>
      </c>
      <c r="K106" s="4">
        <v>1556</v>
      </c>
      <c r="L106" s="4">
        <v>0</v>
      </c>
      <c r="M106" s="4" t="s">
        <v>122</v>
      </c>
      <c r="N106" s="4" t="s">
        <v>123</v>
      </c>
      <c r="AD106" s="4" t="s">
        <v>124</v>
      </c>
      <c r="AE106" s="4" t="s">
        <v>191</v>
      </c>
      <c r="AF106" s="4">
        <v>2018</v>
      </c>
      <c r="AG106" s="4" t="s">
        <v>126</v>
      </c>
      <c r="AH106" s="4" t="s">
        <v>192</v>
      </c>
      <c r="AI106" s="4" t="s">
        <v>150</v>
      </c>
      <c r="AJ106" s="4" t="s">
        <v>162</v>
      </c>
      <c r="AK106" s="4" t="s">
        <v>150</v>
      </c>
      <c r="AL106" s="4" t="s">
        <v>162</v>
      </c>
      <c r="AM106" s="4" t="s">
        <v>169</v>
      </c>
      <c r="AN106" s="4" t="s">
        <v>237</v>
      </c>
      <c r="AO106" s="4" t="s">
        <v>153</v>
      </c>
      <c r="AP106" s="4" t="s">
        <v>209</v>
      </c>
      <c r="AQ106" s="4" t="s">
        <v>1548</v>
      </c>
      <c r="AR106" s="4" t="s">
        <v>1549</v>
      </c>
      <c r="AS106" s="4" t="s">
        <v>1550</v>
      </c>
      <c r="AT106" s="4" t="s">
        <v>230</v>
      </c>
      <c r="AV106" s="4" t="s">
        <v>123</v>
      </c>
      <c r="CP106" s="4" t="s">
        <v>123</v>
      </c>
      <c r="CZ106" s="4" t="s">
        <v>123</v>
      </c>
      <c r="DJ106" s="4" t="s">
        <v>123</v>
      </c>
      <c r="EM106" s="4" t="s">
        <v>123</v>
      </c>
      <c r="FM106" s="4" t="s">
        <v>123</v>
      </c>
      <c r="GU106" s="4" t="s">
        <v>1551</v>
      </c>
      <c r="GV106" s="4" t="s">
        <v>1552</v>
      </c>
      <c r="GW106" s="4" t="s">
        <v>1553</v>
      </c>
      <c r="GX106" s="4" t="s">
        <v>186</v>
      </c>
      <c r="GY106" s="4">
        <v>1994</v>
      </c>
      <c r="GZ106" s="4" t="s">
        <v>483</v>
      </c>
      <c r="HB106" s="4" t="s">
        <v>1554</v>
      </c>
    </row>
    <row r="107" spans="1:212" x14ac:dyDescent="0.45">
      <c r="A107" s="4" t="s">
        <v>1556</v>
      </c>
      <c r="B107" s="4">
        <v>105</v>
      </c>
      <c r="C107" s="4" t="s">
        <v>1555</v>
      </c>
      <c r="D107" s="4" t="s">
        <v>118</v>
      </c>
      <c r="I107" s="4" t="s">
        <v>119</v>
      </c>
      <c r="J107" s="4" t="s">
        <v>1557</v>
      </c>
      <c r="K107" s="4">
        <v>1119</v>
      </c>
      <c r="L107" s="4">
        <v>0</v>
      </c>
      <c r="M107" s="4" t="s">
        <v>122</v>
      </c>
      <c r="N107" s="4" t="s">
        <v>123</v>
      </c>
      <c r="AD107" s="4" t="s">
        <v>124</v>
      </c>
      <c r="AE107" s="4" t="s">
        <v>191</v>
      </c>
      <c r="AF107" s="4">
        <v>1997</v>
      </c>
      <c r="AG107" s="4" t="s">
        <v>126</v>
      </c>
      <c r="AH107" s="4" t="s">
        <v>1558</v>
      </c>
      <c r="AI107" s="4" t="s">
        <v>150</v>
      </c>
      <c r="AJ107" s="4" t="s">
        <v>150</v>
      </c>
      <c r="AK107" s="4" t="s">
        <v>150</v>
      </c>
      <c r="AL107" s="4" t="s">
        <v>150</v>
      </c>
      <c r="AM107" s="4" t="s">
        <v>150</v>
      </c>
      <c r="AN107" s="4" t="s">
        <v>1559</v>
      </c>
      <c r="AO107" s="4" t="s">
        <v>132</v>
      </c>
      <c r="AP107" s="4" t="s">
        <v>132</v>
      </c>
      <c r="AQ107" s="4" t="s">
        <v>1560</v>
      </c>
      <c r="AR107" s="4" t="s">
        <v>1561</v>
      </c>
      <c r="AS107" s="4" t="s">
        <v>1562</v>
      </c>
      <c r="AT107" s="4" t="s">
        <v>172</v>
      </c>
      <c r="AV107" s="4" t="s">
        <v>123</v>
      </c>
      <c r="AW107" s="4" t="s">
        <v>132</v>
      </c>
      <c r="CP107" s="4" t="s">
        <v>123</v>
      </c>
      <c r="CZ107" s="4" t="s">
        <v>123</v>
      </c>
      <c r="DJ107" s="4" t="s">
        <v>123</v>
      </c>
      <c r="EM107" s="4" t="s">
        <v>123</v>
      </c>
      <c r="FM107" s="4" t="s">
        <v>123</v>
      </c>
      <c r="GU107" s="4" t="s">
        <v>1563</v>
      </c>
      <c r="GV107" s="4" t="s">
        <v>1564</v>
      </c>
      <c r="GW107" s="4" t="s">
        <v>1565</v>
      </c>
      <c r="GX107" s="4" t="s">
        <v>186</v>
      </c>
      <c r="GY107" s="4">
        <v>1972</v>
      </c>
      <c r="GZ107" s="4" t="s">
        <v>483</v>
      </c>
      <c r="HB107" s="4" t="s">
        <v>1566</v>
      </c>
      <c r="HC107" s="4" t="s">
        <v>142</v>
      </c>
    </row>
    <row r="108" spans="1:212" x14ac:dyDescent="0.45">
      <c r="A108" s="4" t="s">
        <v>1575</v>
      </c>
      <c r="B108" s="4">
        <v>106</v>
      </c>
      <c r="C108" s="4" t="s">
        <v>1574</v>
      </c>
      <c r="D108" s="4" t="s">
        <v>118</v>
      </c>
      <c r="I108" s="4" t="s">
        <v>119</v>
      </c>
      <c r="J108" s="4" t="s">
        <v>1576</v>
      </c>
      <c r="K108" s="4">
        <v>701</v>
      </c>
      <c r="L108" s="4">
        <v>0</v>
      </c>
      <c r="M108" s="4" t="s">
        <v>122</v>
      </c>
      <c r="N108" s="4" t="s">
        <v>123</v>
      </c>
      <c r="AD108" s="4" t="s">
        <v>124</v>
      </c>
      <c r="AE108" s="4" t="s">
        <v>191</v>
      </c>
      <c r="AF108" s="4" t="s">
        <v>1577</v>
      </c>
      <c r="AG108" s="4" t="s">
        <v>126</v>
      </c>
      <c r="AH108" s="4" t="s">
        <v>1578</v>
      </c>
      <c r="AI108" s="4" t="s">
        <v>162</v>
      </c>
      <c r="AJ108" s="4" t="s">
        <v>162</v>
      </c>
      <c r="AK108" s="4" t="s">
        <v>151</v>
      </c>
      <c r="AL108" s="4" t="s">
        <v>162</v>
      </c>
      <c r="AM108" s="4" t="s">
        <v>151</v>
      </c>
      <c r="AN108" s="4" t="s">
        <v>530</v>
      </c>
      <c r="AO108" s="4" t="s">
        <v>302</v>
      </c>
      <c r="AP108" s="4" t="s">
        <v>302</v>
      </c>
      <c r="AR108" s="4" t="s">
        <v>1579</v>
      </c>
      <c r="AS108" s="4" t="s">
        <v>1580</v>
      </c>
      <c r="AT108" s="4" t="s">
        <v>157</v>
      </c>
      <c r="AU108" s="4" t="s">
        <v>1581</v>
      </c>
      <c r="AV108" s="4" t="s">
        <v>123</v>
      </c>
      <c r="CP108" s="4" t="s">
        <v>123</v>
      </c>
      <c r="CZ108" s="4" t="s">
        <v>123</v>
      </c>
      <c r="DJ108" s="4" t="s">
        <v>123</v>
      </c>
      <c r="EM108" s="4" t="s">
        <v>123</v>
      </c>
      <c r="FM108" s="4" t="s">
        <v>123</v>
      </c>
      <c r="GU108" s="4" t="s">
        <v>1582</v>
      </c>
      <c r="GV108" s="4" t="s">
        <v>1583</v>
      </c>
      <c r="GW108" s="4" t="s">
        <v>1584</v>
      </c>
      <c r="GX108" s="4" t="s">
        <v>140</v>
      </c>
      <c r="GY108" s="4">
        <v>1985</v>
      </c>
      <c r="GZ108" s="4" t="s">
        <v>220</v>
      </c>
      <c r="HB108" s="4" t="s">
        <v>1585</v>
      </c>
      <c r="HC108" s="4" t="s">
        <v>1586</v>
      </c>
    </row>
    <row r="109" spans="1:212" x14ac:dyDescent="0.45">
      <c r="A109" s="4" t="s">
        <v>1588</v>
      </c>
      <c r="B109" s="4">
        <v>107</v>
      </c>
      <c r="C109" s="4" t="s">
        <v>1587</v>
      </c>
      <c r="D109" s="4" t="s">
        <v>118</v>
      </c>
      <c r="I109" s="4" t="s">
        <v>119</v>
      </c>
      <c r="J109" s="4" t="s">
        <v>1589</v>
      </c>
      <c r="K109" s="4">
        <v>1788</v>
      </c>
      <c r="L109" s="4">
        <v>0</v>
      </c>
      <c r="M109" s="4" t="s">
        <v>122</v>
      </c>
      <c r="N109" s="4" t="s">
        <v>123</v>
      </c>
      <c r="AD109" s="4" t="s">
        <v>124</v>
      </c>
      <c r="AE109" s="4" t="s">
        <v>747</v>
      </c>
      <c r="AF109" s="4">
        <v>1983</v>
      </c>
      <c r="AG109" s="4" t="s">
        <v>126</v>
      </c>
      <c r="AH109" s="4" t="s">
        <v>1590</v>
      </c>
      <c r="AI109" s="4" t="s">
        <v>150</v>
      </c>
      <c r="AJ109" s="4" t="s">
        <v>150</v>
      </c>
      <c r="AK109" s="4" t="s">
        <v>236</v>
      </c>
      <c r="AL109" s="4" t="s">
        <v>129</v>
      </c>
      <c r="AM109" s="4" t="s">
        <v>162</v>
      </c>
      <c r="AN109" s="4">
        <v>36</v>
      </c>
      <c r="AO109" s="4" t="s">
        <v>132</v>
      </c>
      <c r="AP109" s="4" t="s">
        <v>132</v>
      </c>
      <c r="AQ109" s="4" t="s">
        <v>1591</v>
      </c>
      <c r="AR109" s="4" t="s">
        <v>1592</v>
      </c>
      <c r="AS109" s="4" t="s">
        <v>1593</v>
      </c>
      <c r="AT109" s="4" t="s">
        <v>172</v>
      </c>
      <c r="AV109" s="4" t="s">
        <v>159</v>
      </c>
      <c r="AW109" s="4">
        <v>3</v>
      </c>
      <c r="AX109" s="4" t="s">
        <v>747</v>
      </c>
      <c r="AY109" s="4">
        <v>2019</v>
      </c>
      <c r="AZ109" s="4" t="s">
        <v>126</v>
      </c>
      <c r="BA109" s="4" t="s">
        <v>1594</v>
      </c>
      <c r="BB109" s="4" t="s">
        <v>236</v>
      </c>
      <c r="BC109" s="4" t="s">
        <v>128</v>
      </c>
      <c r="BD109" s="4" t="s">
        <v>162</v>
      </c>
      <c r="BE109" s="4" t="s">
        <v>151</v>
      </c>
      <c r="BF109" s="4" t="s">
        <v>132</v>
      </c>
      <c r="BG109" s="4" t="s">
        <v>1595</v>
      </c>
      <c r="BH109" s="4" t="s">
        <v>1596</v>
      </c>
      <c r="BI109" s="4" t="s">
        <v>157</v>
      </c>
      <c r="BL109" s="4" t="s">
        <v>173</v>
      </c>
      <c r="CP109" s="4" t="s">
        <v>123</v>
      </c>
      <c r="CZ109" s="4" t="s">
        <v>123</v>
      </c>
      <c r="DJ109" s="4" t="s">
        <v>123</v>
      </c>
      <c r="EM109" s="4" t="s">
        <v>177</v>
      </c>
      <c r="EN109" s="4" t="s">
        <v>178</v>
      </c>
      <c r="EO109" s="4">
        <v>2</v>
      </c>
      <c r="EP109" s="4" t="s">
        <v>747</v>
      </c>
      <c r="EQ109" s="4" t="s">
        <v>236</v>
      </c>
      <c r="ER109" s="4" t="s">
        <v>236</v>
      </c>
      <c r="ES109" s="4" t="s">
        <v>128</v>
      </c>
      <c r="ET109" s="4" t="s">
        <v>178</v>
      </c>
      <c r="EU109" s="4" t="s">
        <v>1597</v>
      </c>
      <c r="EV109" s="4" t="s">
        <v>1598</v>
      </c>
      <c r="EW109" s="4" t="s">
        <v>1206</v>
      </c>
      <c r="EX109" s="4" t="s">
        <v>1599</v>
      </c>
      <c r="EY109" s="4" t="s">
        <v>129</v>
      </c>
      <c r="EZ109" s="4" t="s">
        <v>129</v>
      </c>
      <c r="FA109" s="4" t="s">
        <v>236</v>
      </c>
      <c r="FB109" s="4" t="s">
        <v>178</v>
      </c>
      <c r="FC109" s="4" t="s">
        <v>1600</v>
      </c>
      <c r="FD109" s="4" t="s">
        <v>1601</v>
      </c>
      <c r="FE109" s="4" t="s">
        <v>173</v>
      </c>
      <c r="FM109" s="4" t="s">
        <v>123</v>
      </c>
      <c r="GU109" s="4" t="s">
        <v>1602</v>
      </c>
      <c r="GV109" s="4" t="s">
        <v>1603</v>
      </c>
      <c r="GW109" s="4" t="s">
        <v>1604</v>
      </c>
      <c r="GX109" s="4" t="s">
        <v>186</v>
      </c>
      <c r="GY109" s="4">
        <v>1959</v>
      </c>
      <c r="GZ109" s="4" t="s">
        <v>483</v>
      </c>
      <c r="HB109" s="4" t="s">
        <v>1605</v>
      </c>
      <c r="HC109" s="4" t="s">
        <v>1606</v>
      </c>
      <c r="HD109" s="4" t="s">
        <v>1607</v>
      </c>
    </row>
    <row r="110" spans="1:212" x14ac:dyDescent="0.45">
      <c r="A110" s="4" t="s">
        <v>1608</v>
      </c>
      <c r="B110" s="4">
        <v>108</v>
      </c>
      <c r="C110" s="4" t="s">
        <v>1352</v>
      </c>
      <c r="D110" s="4" t="s">
        <v>118</v>
      </c>
      <c r="I110" s="4" t="s">
        <v>119</v>
      </c>
      <c r="J110" s="4" t="s">
        <v>1609</v>
      </c>
      <c r="K110" s="4">
        <v>4906</v>
      </c>
      <c r="L110" s="4">
        <v>0</v>
      </c>
      <c r="M110" s="4" t="s">
        <v>122</v>
      </c>
      <c r="N110" s="4" t="s">
        <v>123</v>
      </c>
      <c r="AD110" s="4" t="s">
        <v>124</v>
      </c>
      <c r="AE110" s="4" t="s">
        <v>223</v>
      </c>
      <c r="AF110" s="4">
        <v>2009</v>
      </c>
      <c r="AG110" s="4" t="s">
        <v>148</v>
      </c>
      <c r="AH110" s="4" t="s">
        <v>554</v>
      </c>
      <c r="AI110" s="4" t="s">
        <v>162</v>
      </c>
      <c r="AJ110" s="4" t="s">
        <v>162</v>
      </c>
      <c r="AK110" s="4" t="s">
        <v>162</v>
      </c>
      <c r="AL110" s="4" t="s">
        <v>162</v>
      </c>
      <c r="AM110" s="4" t="s">
        <v>162</v>
      </c>
      <c r="AN110" s="4" t="s">
        <v>1610</v>
      </c>
      <c r="AO110" s="4" t="s">
        <v>302</v>
      </c>
      <c r="AP110" s="4" t="s">
        <v>153</v>
      </c>
      <c r="AR110" s="4" t="s">
        <v>1611</v>
      </c>
      <c r="AS110" s="4" t="s">
        <v>1612</v>
      </c>
      <c r="AU110" s="4" t="s">
        <v>1613</v>
      </c>
      <c r="AV110" s="4" t="s">
        <v>123</v>
      </c>
      <c r="AW110" s="4" t="s">
        <v>132</v>
      </c>
      <c r="CP110" s="4" t="s">
        <v>123</v>
      </c>
      <c r="CZ110" s="4" t="s">
        <v>123</v>
      </c>
      <c r="DJ110" s="4" t="s">
        <v>123</v>
      </c>
      <c r="EM110" s="4" t="s">
        <v>123</v>
      </c>
      <c r="EN110" s="4" t="s">
        <v>180</v>
      </c>
      <c r="EO110" s="4" t="s">
        <v>132</v>
      </c>
      <c r="FM110" s="4" t="s">
        <v>123</v>
      </c>
      <c r="GU110" s="4" t="s">
        <v>1614</v>
      </c>
      <c r="GV110" s="4" t="s">
        <v>1247</v>
      </c>
      <c r="GW110" s="4" t="s">
        <v>1247</v>
      </c>
      <c r="GX110" s="4" t="s">
        <v>140</v>
      </c>
      <c r="GY110" s="4">
        <v>1983</v>
      </c>
      <c r="GZ110" s="4" t="s">
        <v>220</v>
      </c>
      <c r="HB110" s="4" t="s">
        <v>1615</v>
      </c>
      <c r="HC110" s="4" t="s">
        <v>1615</v>
      </c>
    </row>
    <row r="111" spans="1:212" x14ac:dyDescent="0.45">
      <c r="A111" s="4" t="s">
        <v>1619</v>
      </c>
      <c r="B111" s="4">
        <v>109</v>
      </c>
      <c r="C111" s="4" t="s">
        <v>1618</v>
      </c>
      <c r="D111" s="4" t="s">
        <v>118</v>
      </c>
      <c r="I111" s="4" t="s">
        <v>119</v>
      </c>
      <c r="J111" s="4" t="s">
        <v>1620</v>
      </c>
      <c r="K111" s="4">
        <v>1891</v>
      </c>
      <c r="L111" s="4">
        <v>0</v>
      </c>
      <c r="M111" s="4" t="s">
        <v>122</v>
      </c>
      <c r="N111" s="4" t="s">
        <v>123</v>
      </c>
      <c r="AD111" s="4" t="s">
        <v>124</v>
      </c>
      <c r="AE111" s="4" t="s">
        <v>1621</v>
      </c>
      <c r="AF111" s="4">
        <v>2000</v>
      </c>
      <c r="AG111" s="4" t="s">
        <v>148</v>
      </c>
      <c r="AH111" s="4" t="s">
        <v>1622</v>
      </c>
      <c r="AI111" s="4" t="s">
        <v>150</v>
      </c>
      <c r="AJ111" s="4" t="s">
        <v>150</v>
      </c>
      <c r="AK111" s="4" t="s">
        <v>150</v>
      </c>
      <c r="AL111" s="4" t="s">
        <v>236</v>
      </c>
      <c r="AM111" s="4" t="s">
        <v>162</v>
      </c>
      <c r="AN111" s="4" t="s">
        <v>1623</v>
      </c>
      <c r="AO111" s="4" t="s">
        <v>132</v>
      </c>
      <c r="AP111" s="4" t="s">
        <v>302</v>
      </c>
      <c r="AQ111" s="4" t="s">
        <v>1624</v>
      </c>
      <c r="AR111" s="4" t="s">
        <v>1625</v>
      </c>
      <c r="AS111" s="4" t="s">
        <v>1626</v>
      </c>
      <c r="AT111" s="4" t="s">
        <v>172</v>
      </c>
      <c r="AV111" s="4" t="s">
        <v>123</v>
      </c>
      <c r="AW111" s="4" t="s">
        <v>132</v>
      </c>
      <c r="CP111" s="4" t="s">
        <v>123</v>
      </c>
      <c r="CZ111" s="4" t="s">
        <v>123</v>
      </c>
      <c r="DJ111" s="4" t="s">
        <v>123</v>
      </c>
      <c r="EM111" s="4" t="s">
        <v>123</v>
      </c>
      <c r="FM111" s="4" t="s">
        <v>123</v>
      </c>
      <c r="GU111" s="4" t="s">
        <v>1627</v>
      </c>
      <c r="GV111" s="4" t="s">
        <v>1628</v>
      </c>
      <c r="GW111" s="4" t="s">
        <v>1629</v>
      </c>
      <c r="GX111" s="4" t="s">
        <v>186</v>
      </c>
      <c r="GY111" s="4">
        <v>72</v>
      </c>
      <c r="GZ111" s="4" t="s">
        <v>1630</v>
      </c>
      <c r="HC111" s="4" t="s">
        <v>1631</v>
      </c>
    </row>
    <row r="112" spans="1:212" x14ac:dyDescent="0.45">
      <c r="A112" s="4" t="s">
        <v>1634</v>
      </c>
      <c r="B112" s="4">
        <v>110</v>
      </c>
      <c r="C112" s="4" t="s">
        <v>1131</v>
      </c>
      <c r="D112" s="4" t="s">
        <v>118</v>
      </c>
      <c r="I112" s="4" t="s">
        <v>119</v>
      </c>
      <c r="J112" s="4" t="s">
        <v>1635</v>
      </c>
      <c r="K112" s="4">
        <v>545</v>
      </c>
      <c r="L112" s="4">
        <v>0</v>
      </c>
      <c r="M112" s="4" t="s">
        <v>122</v>
      </c>
      <c r="N112" s="4" t="s">
        <v>123</v>
      </c>
      <c r="AD112" s="4" t="s">
        <v>124</v>
      </c>
      <c r="AE112" s="4" t="s">
        <v>1636</v>
      </c>
      <c r="AF112" s="4">
        <v>2001</v>
      </c>
      <c r="AG112" s="4" t="s">
        <v>148</v>
      </c>
      <c r="AH112" s="4" t="s">
        <v>1637</v>
      </c>
      <c r="AI112" s="4" t="s">
        <v>150</v>
      </c>
      <c r="AJ112" s="4" t="s">
        <v>150</v>
      </c>
      <c r="AK112" s="4" t="s">
        <v>169</v>
      </c>
      <c r="AL112" s="4" t="s">
        <v>150</v>
      </c>
      <c r="AM112" s="4" t="s">
        <v>169</v>
      </c>
      <c r="AN112" s="4" t="s">
        <v>1638</v>
      </c>
      <c r="AO112" s="4" t="s">
        <v>152</v>
      </c>
      <c r="AP112" s="4" t="s">
        <v>153</v>
      </c>
      <c r="AQ112" s="4" t="s">
        <v>1639</v>
      </c>
      <c r="AR112" s="4" t="s">
        <v>1640</v>
      </c>
      <c r="AS112" s="4" t="s">
        <v>386</v>
      </c>
      <c r="AT112" s="4" t="s">
        <v>157</v>
      </c>
      <c r="AV112" s="4" t="s">
        <v>123</v>
      </c>
      <c r="AW112" s="4" t="s">
        <v>132</v>
      </c>
      <c r="CP112" s="4" t="s">
        <v>123</v>
      </c>
      <c r="CZ112" s="4" t="s">
        <v>123</v>
      </c>
      <c r="DJ112" s="4" t="s">
        <v>123</v>
      </c>
      <c r="EM112" s="4" t="s">
        <v>123</v>
      </c>
      <c r="FM112" s="4" t="s">
        <v>123</v>
      </c>
      <c r="GU112" s="4" t="s">
        <v>1641</v>
      </c>
      <c r="GV112" s="4" t="s">
        <v>1642</v>
      </c>
      <c r="GW112" s="4" t="s">
        <v>1643</v>
      </c>
      <c r="GX112" s="4" t="s">
        <v>140</v>
      </c>
      <c r="GY112" s="4">
        <v>1977</v>
      </c>
      <c r="GZ112" s="4" t="s">
        <v>141</v>
      </c>
      <c r="HA112" s="4" t="s">
        <v>1644</v>
      </c>
      <c r="HB112" s="4" t="s">
        <v>1645</v>
      </c>
    </row>
    <row r="113" spans="1:212" x14ac:dyDescent="0.45">
      <c r="A113" s="4" t="s">
        <v>1650</v>
      </c>
      <c r="B113" s="4">
        <v>111</v>
      </c>
      <c r="C113" s="4" t="s">
        <v>1649</v>
      </c>
      <c r="D113" s="4" t="s">
        <v>118</v>
      </c>
      <c r="E113" s="4" t="s">
        <v>359</v>
      </c>
      <c r="I113" s="4" t="s">
        <v>119</v>
      </c>
      <c r="J113" s="4" t="s">
        <v>1651</v>
      </c>
      <c r="K113" s="4">
        <v>386</v>
      </c>
      <c r="L113" s="4">
        <v>0</v>
      </c>
      <c r="M113" s="4" t="s">
        <v>122</v>
      </c>
      <c r="N113" s="4" t="s">
        <v>123</v>
      </c>
      <c r="AD113" s="4" t="s">
        <v>124</v>
      </c>
      <c r="AE113" s="4" t="s">
        <v>191</v>
      </c>
      <c r="AF113" s="4">
        <v>2016</v>
      </c>
      <c r="AG113" s="4" t="s">
        <v>126</v>
      </c>
      <c r="AH113" s="4" t="s">
        <v>1652</v>
      </c>
      <c r="AI113" s="4" t="s">
        <v>162</v>
      </c>
      <c r="AJ113" s="4" t="s">
        <v>151</v>
      </c>
      <c r="AK113" s="4" t="s">
        <v>162</v>
      </c>
      <c r="AL113" s="4" t="s">
        <v>150</v>
      </c>
      <c r="AM113" s="4" t="s">
        <v>236</v>
      </c>
      <c r="AN113" s="4" t="s">
        <v>530</v>
      </c>
      <c r="AO113" s="4" t="s">
        <v>153</v>
      </c>
      <c r="AP113" s="4" t="s">
        <v>153</v>
      </c>
      <c r="AQ113" s="4" t="s">
        <v>1653</v>
      </c>
      <c r="AR113" s="4" t="s">
        <v>1654</v>
      </c>
      <c r="AS113" s="4" t="s">
        <v>1655</v>
      </c>
      <c r="AT113" s="4" t="s">
        <v>172</v>
      </c>
      <c r="AV113" s="4" t="s">
        <v>123</v>
      </c>
      <c r="CP113" s="4" t="s">
        <v>123</v>
      </c>
      <c r="CZ113" s="4" t="s">
        <v>123</v>
      </c>
      <c r="DJ113" s="4" t="s">
        <v>123</v>
      </c>
      <c r="EM113" s="4" t="s">
        <v>123</v>
      </c>
      <c r="EN113" s="4" t="s">
        <v>178</v>
      </c>
      <c r="FM113" s="4" t="s">
        <v>123</v>
      </c>
      <c r="GU113" s="4" t="s">
        <v>1656</v>
      </c>
      <c r="GV113" s="4" t="s">
        <v>1657</v>
      </c>
      <c r="GW113" s="4" t="s">
        <v>1658</v>
      </c>
      <c r="GX113" s="4" t="s">
        <v>140</v>
      </c>
      <c r="GY113" s="4">
        <v>1993</v>
      </c>
      <c r="GZ113" s="4" t="s">
        <v>220</v>
      </c>
    </row>
    <row r="114" spans="1:212" x14ac:dyDescent="0.45">
      <c r="A114" s="4" t="s">
        <v>1660</v>
      </c>
      <c r="B114" s="4">
        <v>112</v>
      </c>
      <c r="C114" s="4" t="s">
        <v>1659</v>
      </c>
      <c r="D114" s="4" t="s">
        <v>118</v>
      </c>
      <c r="I114" s="4" t="s">
        <v>119</v>
      </c>
      <c r="J114" s="4" t="s">
        <v>1661</v>
      </c>
      <c r="K114" s="4">
        <v>614</v>
      </c>
      <c r="L114" s="4">
        <v>0</v>
      </c>
      <c r="M114" s="4" t="s">
        <v>122</v>
      </c>
      <c r="N114" s="4" t="s">
        <v>123</v>
      </c>
      <c r="AD114" s="4" t="s">
        <v>124</v>
      </c>
      <c r="AE114" s="4" t="s">
        <v>191</v>
      </c>
      <c r="AF114" s="4">
        <v>1991</v>
      </c>
      <c r="AG114" s="4" t="s">
        <v>126</v>
      </c>
      <c r="AH114" s="4" t="s">
        <v>1662</v>
      </c>
      <c r="AI114" s="4" t="s">
        <v>150</v>
      </c>
      <c r="AJ114" s="4" t="s">
        <v>150</v>
      </c>
      <c r="AK114" s="4" t="s">
        <v>150</v>
      </c>
      <c r="AL114" s="4" t="s">
        <v>132</v>
      </c>
      <c r="AM114" s="4" t="s">
        <v>132</v>
      </c>
      <c r="AN114" s="4" t="s">
        <v>718</v>
      </c>
      <c r="AO114" s="4" t="s">
        <v>132</v>
      </c>
      <c r="AP114" s="4" t="s">
        <v>132</v>
      </c>
      <c r="AQ114" s="4" t="s">
        <v>1663</v>
      </c>
      <c r="AR114" s="4" t="s">
        <v>1664</v>
      </c>
      <c r="AS114" s="4" t="s">
        <v>1665</v>
      </c>
      <c r="AT114" s="4" t="s">
        <v>172</v>
      </c>
      <c r="AV114" s="4" t="s">
        <v>159</v>
      </c>
      <c r="AW114" s="4">
        <v>1</v>
      </c>
      <c r="AX114" s="4" t="s">
        <v>191</v>
      </c>
      <c r="AY114" s="4">
        <v>2018</v>
      </c>
      <c r="AZ114" s="4" t="s">
        <v>126</v>
      </c>
      <c r="BA114" s="4" t="s">
        <v>1666</v>
      </c>
      <c r="BB114" s="4" t="s">
        <v>151</v>
      </c>
      <c r="BC114" s="4" t="s">
        <v>151</v>
      </c>
      <c r="BD114" s="4" t="s">
        <v>151</v>
      </c>
      <c r="BE114" s="4" t="s">
        <v>151</v>
      </c>
      <c r="BF114" s="4" t="s">
        <v>151</v>
      </c>
      <c r="BG114" s="4">
        <v>1</v>
      </c>
      <c r="BI114" s="4" t="s">
        <v>172</v>
      </c>
      <c r="BL114" s="4" t="s">
        <v>173</v>
      </c>
      <c r="CP114" s="4" t="s">
        <v>123</v>
      </c>
      <c r="CZ114" s="4" t="s">
        <v>123</v>
      </c>
      <c r="DJ114" s="4" t="s">
        <v>123</v>
      </c>
      <c r="EM114" s="4" t="s">
        <v>177</v>
      </c>
      <c r="EN114" s="4" t="s">
        <v>178</v>
      </c>
      <c r="EO114" s="4">
        <v>1</v>
      </c>
      <c r="EP114" s="4" t="s">
        <v>191</v>
      </c>
      <c r="EQ114" s="4" t="s">
        <v>169</v>
      </c>
      <c r="ER114" s="4" t="s">
        <v>169</v>
      </c>
      <c r="ES114" s="4" t="s">
        <v>151</v>
      </c>
      <c r="ET114" s="4" t="s">
        <v>178</v>
      </c>
      <c r="EU114" s="4" t="s">
        <v>1667</v>
      </c>
      <c r="EV114" s="4" t="s">
        <v>1668</v>
      </c>
      <c r="EW114" s="4" t="s">
        <v>173</v>
      </c>
      <c r="FM114" s="4" t="s">
        <v>123</v>
      </c>
      <c r="GU114" s="4" t="s">
        <v>1669</v>
      </c>
      <c r="GV114" s="4" t="s">
        <v>1670</v>
      </c>
      <c r="GW114" s="4" t="s">
        <v>1671</v>
      </c>
      <c r="GX114" s="4" t="s">
        <v>186</v>
      </c>
      <c r="GY114" s="4">
        <v>1966</v>
      </c>
      <c r="GZ114" s="4" t="s">
        <v>141</v>
      </c>
    </row>
    <row r="115" spans="1:212" x14ac:dyDescent="0.45">
      <c r="A115" s="4" t="s">
        <v>1675</v>
      </c>
      <c r="B115" s="4">
        <v>113</v>
      </c>
      <c r="C115" s="4" t="s">
        <v>1674</v>
      </c>
      <c r="D115" s="4" t="s">
        <v>118</v>
      </c>
      <c r="I115" s="4" t="s">
        <v>119</v>
      </c>
      <c r="J115" s="4" t="s">
        <v>1676</v>
      </c>
      <c r="K115" s="4">
        <v>445</v>
      </c>
      <c r="L115" s="4">
        <v>0</v>
      </c>
      <c r="M115" s="4" t="s">
        <v>122</v>
      </c>
      <c r="N115" s="4" t="s">
        <v>123</v>
      </c>
      <c r="AD115" s="4" t="s">
        <v>124</v>
      </c>
      <c r="AE115" s="4" t="s">
        <v>191</v>
      </c>
      <c r="AF115" s="4">
        <v>2014</v>
      </c>
      <c r="AG115" s="4" t="s">
        <v>126</v>
      </c>
      <c r="AH115" s="4" t="s">
        <v>192</v>
      </c>
      <c r="AI115" s="4" t="s">
        <v>169</v>
      </c>
      <c r="AJ115" s="4" t="s">
        <v>169</v>
      </c>
      <c r="AK115" s="4" t="s">
        <v>162</v>
      </c>
      <c r="AL115" s="4" t="s">
        <v>151</v>
      </c>
      <c r="AM115" s="4" t="s">
        <v>151</v>
      </c>
      <c r="AN115" s="4" t="s">
        <v>237</v>
      </c>
      <c r="AO115" s="4" t="s">
        <v>226</v>
      </c>
      <c r="AP115" s="4" t="s">
        <v>1428</v>
      </c>
      <c r="AQ115" s="4" t="s">
        <v>1677</v>
      </c>
      <c r="AR115" s="4" t="s">
        <v>1678</v>
      </c>
      <c r="AS115" s="4" t="s">
        <v>1679</v>
      </c>
      <c r="AT115" s="4" t="s">
        <v>157</v>
      </c>
      <c r="AV115" s="4" t="s">
        <v>123</v>
      </c>
      <c r="CP115" s="4" t="s">
        <v>123</v>
      </c>
      <c r="CZ115" s="4" t="s">
        <v>123</v>
      </c>
      <c r="DJ115" s="4" t="s">
        <v>123</v>
      </c>
      <c r="EM115" s="4" t="s">
        <v>123</v>
      </c>
      <c r="FM115" s="4" t="s">
        <v>123</v>
      </c>
      <c r="GU115" s="4" t="s">
        <v>532</v>
      </c>
      <c r="GV115" s="4" t="s">
        <v>1680</v>
      </c>
      <c r="GW115" s="4" t="s">
        <v>1681</v>
      </c>
      <c r="GX115" s="4" t="s">
        <v>186</v>
      </c>
      <c r="GY115" s="4">
        <v>1984</v>
      </c>
      <c r="GZ115" s="4" t="s">
        <v>398</v>
      </c>
    </row>
    <row r="116" spans="1:212" x14ac:dyDescent="0.45">
      <c r="A116" s="4" t="s">
        <v>1710</v>
      </c>
      <c r="B116" s="4">
        <v>114</v>
      </c>
      <c r="C116" s="4" t="s">
        <v>1709</v>
      </c>
      <c r="D116" s="4" t="s">
        <v>118</v>
      </c>
      <c r="I116" s="4" t="s">
        <v>119</v>
      </c>
      <c r="J116" s="4" t="s">
        <v>1711</v>
      </c>
      <c r="K116" s="4">
        <v>588</v>
      </c>
      <c r="L116" s="4">
        <v>0</v>
      </c>
      <c r="M116" s="4" t="s">
        <v>122</v>
      </c>
      <c r="N116" s="4" t="s">
        <v>123</v>
      </c>
      <c r="AD116" s="4" t="s">
        <v>124</v>
      </c>
      <c r="AE116" s="4" t="s">
        <v>1712</v>
      </c>
      <c r="AF116" s="4">
        <v>2012</v>
      </c>
      <c r="AG116" s="4" t="s">
        <v>148</v>
      </c>
      <c r="AH116" s="4" t="s">
        <v>1713</v>
      </c>
      <c r="AI116" s="4" t="s">
        <v>162</v>
      </c>
      <c r="AJ116" s="4" t="s">
        <v>162</v>
      </c>
      <c r="AK116" s="4" t="s">
        <v>169</v>
      </c>
      <c r="AL116" s="4" t="s">
        <v>129</v>
      </c>
      <c r="AM116" s="4" t="s">
        <v>129</v>
      </c>
      <c r="AN116" s="4" t="s">
        <v>1714</v>
      </c>
      <c r="AO116" s="4" t="s">
        <v>131</v>
      </c>
      <c r="AP116" s="4" t="s">
        <v>131</v>
      </c>
      <c r="AQ116" s="4" t="s">
        <v>1715</v>
      </c>
      <c r="AR116" s="4" t="s">
        <v>1716</v>
      </c>
      <c r="AS116" s="4" t="s">
        <v>1717</v>
      </c>
      <c r="AT116" s="4" t="s">
        <v>157</v>
      </c>
      <c r="AV116" s="4" t="s">
        <v>123</v>
      </c>
      <c r="CP116" s="4" t="s">
        <v>123</v>
      </c>
      <c r="CZ116" s="4" t="s">
        <v>123</v>
      </c>
      <c r="DJ116" s="4" t="s">
        <v>123</v>
      </c>
      <c r="EM116" s="4" t="s">
        <v>123</v>
      </c>
      <c r="FM116" s="4" t="s">
        <v>123</v>
      </c>
      <c r="GU116" s="4" t="s">
        <v>1718</v>
      </c>
      <c r="GV116" s="4" t="s">
        <v>1719</v>
      </c>
      <c r="GW116" s="4" t="s">
        <v>1720</v>
      </c>
      <c r="GX116" s="4" t="s">
        <v>140</v>
      </c>
      <c r="GY116" s="4">
        <v>1985</v>
      </c>
      <c r="GZ116" s="4" t="s">
        <v>246</v>
      </c>
      <c r="HB116" s="4" t="s">
        <v>1721</v>
      </c>
      <c r="HC116" s="4" t="s">
        <v>532</v>
      </c>
    </row>
    <row r="117" spans="1:212" x14ac:dyDescent="0.45">
      <c r="A117" s="4" t="s">
        <v>1738</v>
      </c>
      <c r="B117" s="4">
        <v>115</v>
      </c>
      <c r="C117" s="4" t="s">
        <v>1572</v>
      </c>
      <c r="D117" s="4" t="s">
        <v>118</v>
      </c>
      <c r="I117" s="4" t="s">
        <v>119</v>
      </c>
      <c r="J117" s="4" t="s">
        <v>1739</v>
      </c>
      <c r="K117" s="4">
        <v>1112</v>
      </c>
      <c r="L117" s="4">
        <v>0</v>
      </c>
      <c r="M117" s="4" t="s">
        <v>122</v>
      </c>
      <c r="N117" s="4" t="s">
        <v>123</v>
      </c>
      <c r="AD117" s="4" t="s">
        <v>124</v>
      </c>
      <c r="AE117" s="4" t="s">
        <v>125</v>
      </c>
      <c r="AF117" s="4">
        <v>2001</v>
      </c>
      <c r="AG117" s="4" t="s">
        <v>126</v>
      </c>
      <c r="AH117" s="4" t="s">
        <v>1339</v>
      </c>
      <c r="AI117" s="4" t="s">
        <v>150</v>
      </c>
      <c r="AJ117" s="4" t="s">
        <v>150</v>
      </c>
      <c r="AK117" s="4" t="s">
        <v>150</v>
      </c>
      <c r="AL117" s="4" t="s">
        <v>162</v>
      </c>
      <c r="AM117" s="4" t="s">
        <v>162</v>
      </c>
      <c r="AN117" s="4" t="s">
        <v>1740</v>
      </c>
      <c r="AO117" s="4" t="s">
        <v>131</v>
      </c>
      <c r="AP117" s="4" t="s">
        <v>302</v>
      </c>
      <c r="AQ117" s="4" t="s">
        <v>1741</v>
      </c>
      <c r="AR117" s="4" t="s">
        <v>1742</v>
      </c>
      <c r="AS117" s="4" t="s">
        <v>1743</v>
      </c>
      <c r="AT117" s="4" t="s">
        <v>157</v>
      </c>
      <c r="AU117" s="4" t="s">
        <v>1744</v>
      </c>
      <c r="AV117" s="4" t="s">
        <v>123</v>
      </c>
      <c r="AW117" s="4" t="s">
        <v>132</v>
      </c>
      <c r="CP117" s="4" t="s">
        <v>123</v>
      </c>
      <c r="CZ117" s="4" t="s">
        <v>123</v>
      </c>
      <c r="DJ117" s="4" t="s">
        <v>123</v>
      </c>
      <c r="EM117" s="4" t="s">
        <v>123</v>
      </c>
      <c r="FM117" s="4" t="s">
        <v>123</v>
      </c>
      <c r="GU117" s="4" t="s">
        <v>1745</v>
      </c>
      <c r="GV117" s="4" t="s">
        <v>1746</v>
      </c>
      <c r="GW117" s="4" t="s">
        <v>1747</v>
      </c>
      <c r="GX117" s="4" t="s">
        <v>186</v>
      </c>
      <c r="GY117" s="4">
        <v>1976</v>
      </c>
      <c r="GZ117" s="4" t="s">
        <v>141</v>
      </c>
      <c r="HB117" s="4" t="s">
        <v>1748</v>
      </c>
      <c r="HC117" s="4" t="s">
        <v>1749</v>
      </c>
      <c r="HD117" s="4" t="s">
        <v>1750</v>
      </c>
    </row>
    <row r="118" spans="1:212" x14ac:dyDescent="0.45">
      <c r="A118" s="4" t="s">
        <v>1752</v>
      </c>
      <c r="B118" s="4">
        <v>116</v>
      </c>
      <c r="C118" s="4" t="s">
        <v>1751</v>
      </c>
      <c r="D118" s="4" t="s">
        <v>118</v>
      </c>
      <c r="I118" s="4" t="s">
        <v>119</v>
      </c>
      <c r="J118" s="4" t="s">
        <v>1753</v>
      </c>
      <c r="K118" s="4">
        <v>625</v>
      </c>
      <c r="L118" s="4">
        <v>0</v>
      </c>
      <c r="M118" s="4" t="s">
        <v>122</v>
      </c>
      <c r="N118" s="4" t="s">
        <v>123</v>
      </c>
      <c r="AD118" s="4" t="s">
        <v>124</v>
      </c>
      <c r="AE118" s="4" t="s">
        <v>191</v>
      </c>
      <c r="AF118" s="4">
        <v>2009</v>
      </c>
      <c r="AG118" s="4" t="s">
        <v>126</v>
      </c>
      <c r="AH118" s="4" t="s">
        <v>192</v>
      </c>
      <c r="AI118" s="4" t="s">
        <v>162</v>
      </c>
      <c r="AJ118" s="4" t="s">
        <v>150</v>
      </c>
      <c r="AK118" s="4" t="s">
        <v>169</v>
      </c>
      <c r="AL118" s="4" t="s">
        <v>169</v>
      </c>
      <c r="AM118" s="4" t="s">
        <v>169</v>
      </c>
      <c r="AN118" s="4" t="s">
        <v>530</v>
      </c>
      <c r="AO118" s="4" t="s">
        <v>226</v>
      </c>
      <c r="AP118" s="4" t="s">
        <v>759</v>
      </c>
      <c r="AR118" s="4" t="s">
        <v>1754</v>
      </c>
      <c r="AS118" s="4" t="s">
        <v>1755</v>
      </c>
      <c r="AU118" s="4" t="s">
        <v>1756</v>
      </c>
      <c r="AV118" s="4" t="s">
        <v>123</v>
      </c>
      <c r="CP118" s="4" t="s">
        <v>123</v>
      </c>
      <c r="CZ118" s="4" t="s">
        <v>123</v>
      </c>
      <c r="DJ118" s="4" t="s">
        <v>123</v>
      </c>
      <c r="EM118" s="4" t="s">
        <v>123</v>
      </c>
      <c r="FM118" s="4" t="s">
        <v>123</v>
      </c>
      <c r="GU118" s="4" t="s">
        <v>1757</v>
      </c>
      <c r="GV118" s="4" t="s">
        <v>1758</v>
      </c>
      <c r="GW118" s="4" t="s">
        <v>1759</v>
      </c>
      <c r="GX118" s="4" t="s">
        <v>186</v>
      </c>
      <c r="GY118" s="4">
        <v>1984</v>
      </c>
      <c r="GZ118" s="4" t="s">
        <v>141</v>
      </c>
    </row>
    <row r="119" spans="1:212" x14ac:dyDescent="0.45">
      <c r="A119" s="4" t="s">
        <v>1763</v>
      </c>
      <c r="B119" s="4">
        <v>117</v>
      </c>
      <c r="C119" s="4" t="s">
        <v>1762</v>
      </c>
      <c r="D119" s="4" t="s">
        <v>118</v>
      </c>
      <c r="I119" s="4" t="s">
        <v>119</v>
      </c>
      <c r="J119" s="4" t="s">
        <v>1764</v>
      </c>
      <c r="K119" s="4">
        <v>336</v>
      </c>
      <c r="L119" s="4">
        <v>0</v>
      </c>
      <c r="M119" s="4" t="s">
        <v>122</v>
      </c>
      <c r="N119" s="4" t="s">
        <v>123</v>
      </c>
      <c r="AD119" s="4" t="s">
        <v>124</v>
      </c>
      <c r="AE119" s="4" t="s">
        <v>747</v>
      </c>
      <c r="AF119" s="4">
        <v>2002</v>
      </c>
      <c r="AG119" s="4" t="s">
        <v>126</v>
      </c>
      <c r="AH119" s="4" t="s">
        <v>1176</v>
      </c>
      <c r="AI119" s="4" t="s">
        <v>129</v>
      </c>
      <c r="AJ119" s="4" t="s">
        <v>129</v>
      </c>
      <c r="AK119" s="4" t="s">
        <v>129</v>
      </c>
      <c r="AL119" s="4" t="s">
        <v>129</v>
      </c>
      <c r="AM119" s="4" t="s">
        <v>129</v>
      </c>
      <c r="AN119" s="4" t="s">
        <v>1765</v>
      </c>
      <c r="AO119" s="4" t="s">
        <v>302</v>
      </c>
      <c r="AP119" s="4" t="s">
        <v>226</v>
      </c>
      <c r="AR119" s="4" t="s">
        <v>1766</v>
      </c>
      <c r="AS119" s="4" t="s">
        <v>386</v>
      </c>
      <c r="AT119" s="4" t="s">
        <v>157</v>
      </c>
      <c r="AU119" s="4" t="s">
        <v>1767</v>
      </c>
      <c r="AV119" s="4" t="s">
        <v>123</v>
      </c>
      <c r="CP119" s="4" t="s">
        <v>123</v>
      </c>
      <c r="CZ119" s="4" t="s">
        <v>123</v>
      </c>
      <c r="DJ119" s="4" t="s">
        <v>123</v>
      </c>
      <c r="EM119" s="4" t="s">
        <v>123</v>
      </c>
      <c r="FM119" s="4" t="s">
        <v>123</v>
      </c>
      <c r="GU119" s="4" t="s">
        <v>1768</v>
      </c>
      <c r="GV119" s="4" t="s">
        <v>1769</v>
      </c>
      <c r="GW119" s="4" t="s">
        <v>1769</v>
      </c>
      <c r="GX119" s="4" t="s">
        <v>186</v>
      </c>
      <c r="GY119" s="4">
        <v>1977</v>
      </c>
      <c r="GZ119" s="4" t="s">
        <v>141</v>
      </c>
      <c r="HB119" s="4" t="s">
        <v>386</v>
      </c>
      <c r="HC119" s="4" t="s">
        <v>386</v>
      </c>
    </row>
    <row r="120" spans="1:212" x14ac:dyDescent="0.45">
      <c r="A120" s="4" t="s">
        <v>1770</v>
      </c>
      <c r="B120" s="4">
        <v>118</v>
      </c>
      <c r="C120" s="4" t="s">
        <v>1131</v>
      </c>
      <c r="D120" s="4" t="s">
        <v>118</v>
      </c>
      <c r="I120" s="4" t="s">
        <v>119</v>
      </c>
      <c r="J120" s="4" t="s">
        <v>1771</v>
      </c>
      <c r="K120" s="4">
        <v>1129</v>
      </c>
      <c r="L120" s="4">
        <v>0</v>
      </c>
      <c r="M120" s="4" t="s">
        <v>122</v>
      </c>
      <c r="N120" s="4" t="s">
        <v>123</v>
      </c>
      <c r="P120" s="4" t="s">
        <v>148</v>
      </c>
      <c r="AD120" s="4" t="s">
        <v>124</v>
      </c>
      <c r="AE120" s="4" t="s">
        <v>191</v>
      </c>
      <c r="AF120" s="4">
        <v>2014</v>
      </c>
      <c r="AG120" s="4" t="s">
        <v>126</v>
      </c>
      <c r="AH120" s="4" t="s">
        <v>1186</v>
      </c>
      <c r="AI120" s="4" t="s">
        <v>162</v>
      </c>
      <c r="AJ120" s="4" t="s">
        <v>150</v>
      </c>
      <c r="AK120" s="4" t="s">
        <v>162</v>
      </c>
      <c r="AL120" s="4" t="s">
        <v>162</v>
      </c>
      <c r="AM120" s="4" t="s">
        <v>150</v>
      </c>
      <c r="AN120" s="4">
        <v>1</v>
      </c>
      <c r="AO120" s="4" t="s">
        <v>131</v>
      </c>
      <c r="AP120" s="4" t="s">
        <v>153</v>
      </c>
      <c r="AR120" s="4" t="s">
        <v>766</v>
      </c>
      <c r="AS120" s="4" t="s">
        <v>1772</v>
      </c>
      <c r="AT120" s="4" t="s">
        <v>172</v>
      </c>
      <c r="AV120" s="4" t="s">
        <v>123</v>
      </c>
      <c r="CP120" s="4" t="s">
        <v>123</v>
      </c>
      <c r="CZ120" s="4" t="s">
        <v>123</v>
      </c>
      <c r="DJ120" s="4" t="s">
        <v>123</v>
      </c>
      <c r="EM120" s="4" t="s">
        <v>123</v>
      </c>
      <c r="FM120" s="4" t="s">
        <v>123</v>
      </c>
      <c r="GU120" s="4" t="s">
        <v>1773</v>
      </c>
      <c r="GV120" s="4" t="s">
        <v>1774</v>
      </c>
      <c r="GW120" s="4" t="s">
        <v>1775</v>
      </c>
      <c r="GX120" s="4" t="s">
        <v>140</v>
      </c>
      <c r="GY120" s="4">
        <v>1990</v>
      </c>
      <c r="GZ120" s="4" t="s">
        <v>141</v>
      </c>
      <c r="HB120" s="4" t="s">
        <v>1776</v>
      </c>
      <c r="HC120" s="4" t="s">
        <v>1777</v>
      </c>
    </row>
    <row r="121" spans="1:212" x14ac:dyDescent="0.45">
      <c r="A121" s="4" t="s">
        <v>1782</v>
      </c>
      <c r="B121" s="4">
        <v>119</v>
      </c>
      <c r="C121" s="4" t="s">
        <v>1780</v>
      </c>
      <c r="D121" s="4" t="s">
        <v>118</v>
      </c>
      <c r="E121" s="4" t="s">
        <v>1781</v>
      </c>
      <c r="I121" s="4" t="s">
        <v>119</v>
      </c>
      <c r="J121" s="4" t="s">
        <v>1783</v>
      </c>
      <c r="K121" s="4">
        <v>968</v>
      </c>
      <c r="L121" s="4">
        <v>0</v>
      </c>
      <c r="M121" s="4" t="s">
        <v>122</v>
      </c>
      <c r="N121" s="4" t="s">
        <v>123</v>
      </c>
      <c r="AD121" s="4" t="s">
        <v>124</v>
      </c>
      <c r="AE121" s="4" t="s">
        <v>223</v>
      </c>
      <c r="AF121" s="4">
        <v>2011</v>
      </c>
      <c r="AG121" s="4" t="s">
        <v>148</v>
      </c>
      <c r="AH121" s="4" t="s">
        <v>1784</v>
      </c>
      <c r="AI121" s="4" t="s">
        <v>150</v>
      </c>
      <c r="AJ121" s="4" t="s">
        <v>162</v>
      </c>
      <c r="AK121" s="4" t="s">
        <v>169</v>
      </c>
      <c r="AL121" s="4" t="s">
        <v>150</v>
      </c>
      <c r="AM121" s="4" t="s">
        <v>150</v>
      </c>
      <c r="AN121" s="4">
        <v>2</v>
      </c>
      <c r="AO121" s="4" t="s">
        <v>302</v>
      </c>
      <c r="AP121" s="4" t="s">
        <v>153</v>
      </c>
      <c r="AQ121" s="4" t="s">
        <v>1785</v>
      </c>
      <c r="AR121" s="4" t="s">
        <v>1786</v>
      </c>
      <c r="AS121" s="4" t="s">
        <v>1787</v>
      </c>
      <c r="AT121" s="4" t="s">
        <v>157</v>
      </c>
      <c r="AV121" s="4" t="s">
        <v>123</v>
      </c>
      <c r="AW121" s="4" t="s">
        <v>132</v>
      </c>
      <c r="CP121" s="4" t="s">
        <v>123</v>
      </c>
      <c r="CZ121" s="4" t="s">
        <v>123</v>
      </c>
      <c r="DJ121" s="4" t="s">
        <v>123</v>
      </c>
      <c r="EM121" s="4" t="s">
        <v>123</v>
      </c>
      <c r="FM121" s="4" t="s">
        <v>123</v>
      </c>
      <c r="GU121" s="4" t="s">
        <v>1788</v>
      </c>
      <c r="GV121" s="4" t="s">
        <v>1789</v>
      </c>
      <c r="GW121" s="4" t="s">
        <v>1790</v>
      </c>
      <c r="GX121" s="4" t="s">
        <v>140</v>
      </c>
      <c r="GY121" s="4">
        <v>1986</v>
      </c>
      <c r="GZ121" s="4" t="s">
        <v>398</v>
      </c>
      <c r="HB121" s="4" t="s">
        <v>1791</v>
      </c>
    </row>
    <row r="122" spans="1:212" x14ac:dyDescent="0.45">
      <c r="A122" s="4" t="s">
        <v>1793</v>
      </c>
      <c r="B122" s="4">
        <v>120</v>
      </c>
      <c r="C122" s="4" t="s">
        <v>1792</v>
      </c>
      <c r="D122" s="4" t="s">
        <v>118</v>
      </c>
      <c r="E122" s="4" t="s">
        <v>359</v>
      </c>
      <c r="I122" s="4" t="s">
        <v>119</v>
      </c>
      <c r="J122" s="4" t="s">
        <v>1794</v>
      </c>
      <c r="K122" s="4">
        <v>465</v>
      </c>
      <c r="L122" s="4">
        <v>0</v>
      </c>
      <c r="M122" s="4" t="s">
        <v>122</v>
      </c>
      <c r="N122" s="4" t="s">
        <v>123</v>
      </c>
      <c r="AD122" s="4" t="s">
        <v>124</v>
      </c>
      <c r="AE122" s="4" t="s">
        <v>191</v>
      </c>
      <c r="AF122" s="4">
        <v>2016</v>
      </c>
      <c r="AG122" s="4" t="s">
        <v>126</v>
      </c>
      <c r="AH122" s="4" t="s">
        <v>1795</v>
      </c>
      <c r="AI122" s="4" t="s">
        <v>236</v>
      </c>
      <c r="AJ122" s="4" t="s">
        <v>236</v>
      </c>
      <c r="AK122" s="4" t="s">
        <v>129</v>
      </c>
      <c r="AL122" s="4" t="s">
        <v>129</v>
      </c>
      <c r="AM122" s="4" t="s">
        <v>129</v>
      </c>
      <c r="AN122" s="4">
        <v>34</v>
      </c>
      <c r="AO122" s="4" t="s">
        <v>152</v>
      </c>
      <c r="AP122" s="4" t="s">
        <v>152</v>
      </c>
      <c r="AQ122" s="4" t="s">
        <v>1796</v>
      </c>
      <c r="AR122" s="4" t="s">
        <v>1797</v>
      </c>
      <c r="AS122" s="4" t="s">
        <v>1798</v>
      </c>
      <c r="AT122" s="4" t="s">
        <v>157</v>
      </c>
      <c r="AV122" s="4" t="s">
        <v>123</v>
      </c>
      <c r="AW122" s="4" t="s">
        <v>132</v>
      </c>
      <c r="CP122" s="4" t="s">
        <v>123</v>
      </c>
      <c r="CZ122" s="4" t="s">
        <v>123</v>
      </c>
      <c r="DJ122" s="4" t="s">
        <v>123</v>
      </c>
      <c r="EM122" s="4" t="s">
        <v>123</v>
      </c>
      <c r="FM122" s="4" t="s">
        <v>123</v>
      </c>
      <c r="GU122" s="4" t="s">
        <v>1799</v>
      </c>
      <c r="GV122" s="4" t="s">
        <v>1800</v>
      </c>
      <c r="GW122" s="4" t="s">
        <v>1801</v>
      </c>
      <c r="GX122" s="4" t="s">
        <v>140</v>
      </c>
      <c r="GY122" s="4">
        <v>2006</v>
      </c>
      <c r="GZ122" s="4" t="s">
        <v>483</v>
      </c>
    </row>
    <row r="123" spans="1:212" x14ac:dyDescent="0.45">
      <c r="A123" s="4" t="s">
        <v>1808</v>
      </c>
      <c r="B123" s="4">
        <v>121</v>
      </c>
      <c r="C123" s="4" t="s">
        <v>1336</v>
      </c>
      <c r="D123" s="4" t="s">
        <v>118</v>
      </c>
      <c r="I123" s="4" t="s">
        <v>119</v>
      </c>
      <c r="J123" s="4" t="s">
        <v>1809</v>
      </c>
      <c r="K123" s="4">
        <v>2379</v>
      </c>
      <c r="L123" s="4">
        <v>0</v>
      </c>
      <c r="M123" s="4" t="s">
        <v>122</v>
      </c>
      <c r="N123" s="4" t="s">
        <v>123</v>
      </c>
      <c r="AD123" s="4" t="s">
        <v>124</v>
      </c>
      <c r="AE123" s="4" t="s">
        <v>223</v>
      </c>
      <c r="AF123" s="4">
        <v>2012</v>
      </c>
      <c r="AG123" s="4" t="s">
        <v>148</v>
      </c>
      <c r="AH123" s="4" t="s">
        <v>1810</v>
      </c>
      <c r="AI123" s="4" t="s">
        <v>150</v>
      </c>
      <c r="AJ123" s="4" t="s">
        <v>162</v>
      </c>
      <c r="AK123" s="4" t="s">
        <v>150</v>
      </c>
      <c r="AL123" s="4" t="s">
        <v>162</v>
      </c>
      <c r="AM123" s="4" t="s">
        <v>150</v>
      </c>
      <c r="AN123" s="4" t="s">
        <v>237</v>
      </c>
      <c r="AO123" s="4" t="s">
        <v>132</v>
      </c>
      <c r="AP123" s="4" t="s">
        <v>132</v>
      </c>
      <c r="AQ123" s="4" t="s">
        <v>1811</v>
      </c>
      <c r="AR123" s="4" t="s">
        <v>1812</v>
      </c>
      <c r="AS123" s="4" t="s">
        <v>1813</v>
      </c>
      <c r="AT123" s="4" t="s">
        <v>230</v>
      </c>
      <c r="AU123" s="4" t="s">
        <v>1814</v>
      </c>
      <c r="AV123" s="4" t="s">
        <v>123</v>
      </c>
      <c r="CP123" s="4" t="s">
        <v>123</v>
      </c>
      <c r="CZ123" s="4" t="s">
        <v>123</v>
      </c>
      <c r="DJ123" s="4" t="s">
        <v>123</v>
      </c>
      <c r="EM123" s="4" t="s">
        <v>123</v>
      </c>
      <c r="FM123" s="4" t="s">
        <v>123</v>
      </c>
      <c r="GU123" s="4" t="s">
        <v>1815</v>
      </c>
      <c r="GV123" s="4" t="s">
        <v>1816</v>
      </c>
      <c r="GW123" s="4" t="s">
        <v>1817</v>
      </c>
      <c r="GX123" s="4" t="s">
        <v>140</v>
      </c>
      <c r="GY123" s="4">
        <v>1986</v>
      </c>
      <c r="GZ123" s="4" t="s">
        <v>246</v>
      </c>
      <c r="HB123" s="4" t="s">
        <v>1818</v>
      </c>
      <c r="HC123" s="4" t="s">
        <v>1819</v>
      </c>
    </row>
    <row r="124" spans="1:212" x14ac:dyDescent="0.45">
      <c r="A124" s="4" t="s">
        <v>1828</v>
      </c>
      <c r="B124" s="4">
        <v>122</v>
      </c>
      <c r="C124" s="4" t="s">
        <v>1827</v>
      </c>
      <c r="D124" s="4" t="s">
        <v>118</v>
      </c>
      <c r="I124" s="4" t="s">
        <v>119</v>
      </c>
      <c r="J124" s="4" t="s">
        <v>1829</v>
      </c>
      <c r="K124" s="4">
        <v>673</v>
      </c>
      <c r="L124" s="4">
        <v>0</v>
      </c>
      <c r="M124" s="4" t="s">
        <v>122</v>
      </c>
      <c r="N124" s="4" t="s">
        <v>123</v>
      </c>
      <c r="AD124" s="4" t="s">
        <v>124</v>
      </c>
      <c r="AE124" s="4" t="s">
        <v>1830</v>
      </c>
      <c r="AF124" s="4">
        <v>2005</v>
      </c>
      <c r="AG124" s="4" t="s">
        <v>148</v>
      </c>
      <c r="AH124" s="4" t="s">
        <v>1831</v>
      </c>
      <c r="AI124" s="4" t="s">
        <v>162</v>
      </c>
      <c r="AJ124" s="4" t="s">
        <v>169</v>
      </c>
      <c r="AK124" s="4" t="s">
        <v>169</v>
      </c>
      <c r="AL124" s="4" t="s">
        <v>128</v>
      </c>
      <c r="AM124" s="4" t="s">
        <v>162</v>
      </c>
      <c r="AN124" s="4" t="s">
        <v>237</v>
      </c>
      <c r="AO124" s="4" t="s">
        <v>302</v>
      </c>
      <c r="AP124" s="4" t="s">
        <v>153</v>
      </c>
      <c r="AQ124" s="4" t="s">
        <v>1832</v>
      </c>
      <c r="AR124" s="4" t="s">
        <v>1833</v>
      </c>
      <c r="AS124" s="4" t="s">
        <v>1834</v>
      </c>
      <c r="AU124" s="4" t="s">
        <v>158</v>
      </c>
      <c r="AV124" s="4" t="s">
        <v>123</v>
      </c>
      <c r="CP124" s="4" t="s">
        <v>123</v>
      </c>
      <c r="CZ124" s="4" t="s">
        <v>214</v>
      </c>
      <c r="DA124" s="4" t="s">
        <v>191</v>
      </c>
      <c r="DB124" s="4" t="s">
        <v>1835</v>
      </c>
      <c r="DC124" s="4" t="s">
        <v>150</v>
      </c>
      <c r="DD124" s="4" t="s">
        <v>150</v>
      </c>
      <c r="DE124" s="4" t="s">
        <v>151</v>
      </c>
      <c r="DF124" s="4" t="s">
        <v>150</v>
      </c>
      <c r="DG124" s="4" t="s">
        <v>169</v>
      </c>
      <c r="DH124" s="4" t="s">
        <v>169</v>
      </c>
      <c r="DI124" s="4" t="s">
        <v>1836</v>
      </c>
      <c r="DJ124" s="4" t="s">
        <v>123</v>
      </c>
      <c r="EM124" s="4" t="s">
        <v>123</v>
      </c>
      <c r="FM124" s="4" t="s">
        <v>123</v>
      </c>
      <c r="GU124" s="4" t="s">
        <v>1837</v>
      </c>
      <c r="GV124" s="4" t="s">
        <v>1838</v>
      </c>
      <c r="GW124" s="4" t="s">
        <v>1839</v>
      </c>
      <c r="GX124" s="4" t="s">
        <v>140</v>
      </c>
      <c r="GY124" s="4">
        <v>1981</v>
      </c>
      <c r="GZ124" s="4" t="s">
        <v>141</v>
      </c>
      <c r="HB124" s="4" t="s">
        <v>1840</v>
      </c>
    </row>
    <row r="125" spans="1:212" x14ac:dyDescent="0.45">
      <c r="A125" s="4" t="s">
        <v>1846</v>
      </c>
      <c r="B125" s="4">
        <v>123</v>
      </c>
      <c r="C125" s="4" t="s">
        <v>1845</v>
      </c>
      <c r="D125" s="4" t="s">
        <v>118</v>
      </c>
      <c r="I125" s="4" t="s">
        <v>119</v>
      </c>
      <c r="J125" s="4" t="s">
        <v>1847</v>
      </c>
      <c r="K125" s="4">
        <v>790</v>
      </c>
      <c r="L125" s="4">
        <v>0</v>
      </c>
      <c r="M125" s="4" t="s">
        <v>122</v>
      </c>
      <c r="N125" s="4" t="s">
        <v>123</v>
      </c>
      <c r="AD125" s="4" t="s">
        <v>124</v>
      </c>
      <c r="AE125" s="4" t="s">
        <v>223</v>
      </c>
      <c r="AF125" s="4">
        <v>2018</v>
      </c>
      <c r="AG125" s="4" t="s">
        <v>148</v>
      </c>
      <c r="AH125" s="4" t="s">
        <v>461</v>
      </c>
      <c r="AI125" s="4" t="s">
        <v>162</v>
      </c>
      <c r="AJ125" s="4" t="s">
        <v>162</v>
      </c>
      <c r="AK125" s="4" t="s">
        <v>150</v>
      </c>
      <c r="AL125" s="4" t="s">
        <v>169</v>
      </c>
      <c r="AM125" s="4" t="s">
        <v>132</v>
      </c>
      <c r="AN125" s="4" t="s">
        <v>1848</v>
      </c>
      <c r="AO125" s="4" t="s">
        <v>302</v>
      </c>
      <c r="AP125" s="4" t="s">
        <v>132</v>
      </c>
      <c r="AQ125" s="4" t="s">
        <v>1849</v>
      </c>
      <c r="AR125" s="4" t="s">
        <v>1850</v>
      </c>
      <c r="AS125" s="4" t="s">
        <v>1851</v>
      </c>
      <c r="AT125" s="4" t="s">
        <v>157</v>
      </c>
      <c r="AV125" s="4" t="s">
        <v>123</v>
      </c>
      <c r="CP125" s="4" t="s">
        <v>123</v>
      </c>
      <c r="CZ125" s="4" t="s">
        <v>123</v>
      </c>
      <c r="DJ125" s="4" t="s">
        <v>123</v>
      </c>
      <c r="EM125" s="4" t="s">
        <v>123</v>
      </c>
      <c r="FM125" s="4" t="s">
        <v>123</v>
      </c>
      <c r="GU125" s="4" t="s">
        <v>1852</v>
      </c>
      <c r="GV125" s="4" t="s">
        <v>1853</v>
      </c>
      <c r="GW125" s="4" t="s">
        <v>1854</v>
      </c>
      <c r="GX125" s="4" t="s">
        <v>140</v>
      </c>
      <c r="GY125" s="4">
        <v>1994</v>
      </c>
      <c r="GZ125" s="4" t="s">
        <v>141</v>
      </c>
      <c r="HA125" s="4" t="s">
        <v>1855</v>
      </c>
      <c r="HB125" s="4" t="s">
        <v>1856</v>
      </c>
    </row>
    <row r="126" spans="1:212" x14ac:dyDescent="0.45">
      <c r="A126" s="4" t="s">
        <v>1865</v>
      </c>
      <c r="B126" s="4">
        <v>124</v>
      </c>
      <c r="C126" s="4" t="s">
        <v>1864</v>
      </c>
      <c r="D126" s="4" t="s">
        <v>118</v>
      </c>
      <c r="E126" s="4" t="s">
        <v>359</v>
      </c>
      <c r="I126" s="4" t="s">
        <v>119</v>
      </c>
      <c r="J126" s="4" t="s">
        <v>1866</v>
      </c>
      <c r="K126" s="4">
        <v>607</v>
      </c>
      <c r="L126" s="4">
        <v>0</v>
      </c>
      <c r="M126" s="4" t="s">
        <v>122</v>
      </c>
      <c r="N126" s="4" t="s">
        <v>123</v>
      </c>
      <c r="AD126" s="4" t="s">
        <v>124</v>
      </c>
      <c r="AE126" s="4" t="s">
        <v>191</v>
      </c>
      <c r="AF126" s="4">
        <v>2015</v>
      </c>
      <c r="AG126" s="4" t="s">
        <v>148</v>
      </c>
      <c r="AH126" s="4" t="s">
        <v>1867</v>
      </c>
      <c r="AI126" s="4" t="s">
        <v>162</v>
      </c>
      <c r="AJ126" s="4" t="s">
        <v>150</v>
      </c>
      <c r="AK126" s="4" t="s">
        <v>169</v>
      </c>
      <c r="AL126" s="4" t="s">
        <v>151</v>
      </c>
      <c r="AM126" s="4" t="s">
        <v>162</v>
      </c>
      <c r="AN126" s="4" t="s">
        <v>1868</v>
      </c>
      <c r="AO126" s="4" t="s">
        <v>153</v>
      </c>
      <c r="AP126" s="4" t="s">
        <v>226</v>
      </c>
      <c r="AQ126" s="4" t="s">
        <v>1869</v>
      </c>
      <c r="AR126" s="4" t="s">
        <v>1870</v>
      </c>
      <c r="AS126" s="4" t="s">
        <v>1871</v>
      </c>
      <c r="AT126" s="4" t="s">
        <v>172</v>
      </c>
      <c r="AV126" s="4" t="s">
        <v>123</v>
      </c>
      <c r="AW126" s="4" t="s">
        <v>132</v>
      </c>
      <c r="CP126" s="4" t="s">
        <v>123</v>
      </c>
      <c r="CZ126" s="4" t="s">
        <v>123</v>
      </c>
      <c r="DJ126" s="4" t="s">
        <v>123</v>
      </c>
      <c r="EM126" s="4" t="s">
        <v>123</v>
      </c>
      <c r="FM126" s="4" t="s">
        <v>123</v>
      </c>
      <c r="GU126" s="4" t="s">
        <v>276</v>
      </c>
      <c r="GV126" s="4" t="s">
        <v>1872</v>
      </c>
      <c r="GW126" s="4" t="s">
        <v>1873</v>
      </c>
      <c r="GX126" s="4" t="s">
        <v>186</v>
      </c>
      <c r="GY126" s="4">
        <v>1991</v>
      </c>
      <c r="GZ126" s="4" t="s">
        <v>398</v>
      </c>
    </row>
    <row r="127" spans="1:212" x14ac:dyDescent="0.45">
      <c r="A127" s="4" t="s">
        <v>1881</v>
      </c>
      <c r="B127" s="4">
        <v>125</v>
      </c>
      <c r="C127" s="4" t="s">
        <v>1880</v>
      </c>
      <c r="D127" s="4" t="s">
        <v>118</v>
      </c>
      <c r="E127" s="4" t="s">
        <v>359</v>
      </c>
      <c r="I127" s="4" t="s">
        <v>119</v>
      </c>
      <c r="J127" s="4" t="s">
        <v>1882</v>
      </c>
      <c r="K127" s="4">
        <v>627</v>
      </c>
      <c r="L127" s="4">
        <v>0</v>
      </c>
      <c r="M127" s="4" t="s">
        <v>122</v>
      </c>
      <c r="N127" s="4" t="s">
        <v>123</v>
      </c>
      <c r="AD127" s="4" t="s">
        <v>124</v>
      </c>
      <c r="AE127" s="4" t="s">
        <v>125</v>
      </c>
      <c r="AF127" s="4">
        <v>2011</v>
      </c>
      <c r="AG127" s="4" t="s">
        <v>126</v>
      </c>
      <c r="AH127" s="4" t="s">
        <v>1883</v>
      </c>
      <c r="AI127" s="4" t="s">
        <v>169</v>
      </c>
      <c r="AJ127" s="4" t="s">
        <v>169</v>
      </c>
      <c r="AK127" s="4" t="s">
        <v>169</v>
      </c>
      <c r="AL127" s="4" t="s">
        <v>151</v>
      </c>
      <c r="AM127" s="4" t="s">
        <v>150</v>
      </c>
      <c r="AN127" s="4" t="s">
        <v>1884</v>
      </c>
      <c r="AO127" s="4" t="s">
        <v>131</v>
      </c>
      <c r="AP127" s="4" t="s">
        <v>153</v>
      </c>
      <c r="AQ127" s="4" t="s">
        <v>1885</v>
      </c>
      <c r="AR127" s="4" t="s">
        <v>1886</v>
      </c>
      <c r="AS127" s="4" t="s">
        <v>1887</v>
      </c>
      <c r="AT127" s="4" t="s">
        <v>157</v>
      </c>
      <c r="AU127" s="4" t="s">
        <v>1888</v>
      </c>
      <c r="AV127" s="4" t="s">
        <v>123</v>
      </c>
      <c r="AW127" s="4" t="s">
        <v>132</v>
      </c>
      <c r="CP127" s="4" t="s">
        <v>123</v>
      </c>
      <c r="CZ127" s="4" t="s">
        <v>123</v>
      </c>
      <c r="DJ127" s="4" t="s">
        <v>123</v>
      </c>
      <c r="EM127" s="4" t="s">
        <v>177</v>
      </c>
      <c r="EN127" s="4" t="s">
        <v>180</v>
      </c>
      <c r="EO127" s="4" t="s">
        <v>132</v>
      </c>
      <c r="EP127" s="4" t="s">
        <v>1889</v>
      </c>
      <c r="EQ127" s="4" t="s">
        <v>132</v>
      </c>
      <c r="ER127" s="4" t="s">
        <v>132</v>
      </c>
      <c r="ES127" s="4" t="s">
        <v>132</v>
      </c>
      <c r="ET127" s="4" t="s">
        <v>180</v>
      </c>
      <c r="EU127" s="4" t="s">
        <v>1889</v>
      </c>
      <c r="EV127" s="4" t="s">
        <v>1889</v>
      </c>
      <c r="EW127" s="4" t="s">
        <v>173</v>
      </c>
      <c r="FM127" s="4" t="s">
        <v>123</v>
      </c>
      <c r="GU127" s="4" t="s">
        <v>1889</v>
      </c>
      <c r="GV127" s="4" t="s">
        <v>1889</v>
      </c>
      <c r="GW127" s="4" t="s">
        <v>1889</v>
      </c>
      <c r="GX127" s="4" t="s">
        <v>140</v>
      </c>
      <c r="GY127" s="4">
        <v>1987</v>
      </c>
      <c r="GZ127" s="4" t="s">
        <v>220</v>
      </c>
      <c r="HB127" s="4" t="s">
        <v>1889</v>
      </c>
      <c r="HC127" s="4" t="s">
        <v>1889</v>
      </c>
    </row>
    <row r="128" spans="1:212" x14ac:dyDescent="0.45">
      <c r="A128" s="4" t="s">
        <v>1891</v>
      </c>
      <c r="B128" s="4">
        <v>126</v>
      </c>
      <c r="C128" s="4" t="s">
        <v>1890</v>
      </c>
      <c r="D128" s="4" t="s">
        <v>118</v>
      </c>
      <c r="I128" s="4" t="s">
        <v>119</v>
      </c>
      <c r="J128" s="4" t="s">
        <v>1892</v>
      </c>
      <c r="K128" s="4">
        <v>680</v>
      </c>
      <c r="L128" s="4">
        <v>0</v>
      </c>
      <c r="M128" s="4" t="s">
        <v>122</v>
      </c>
      <c r="N128" s="4" t="s">
        <v>123</v>
      </c>
      <c r="AD128" s="4" t="s">
        <v>124</v>
      </c>
      <c r="AE128" s="4" t="s">
        <v>191</v>
      </c>
      <c r="AF128" s="4">
        <v>2016</v>
      </c>
      <c r="AG128" s="4" t="s">
        <v>126</v>
      </c>
      <c r="AH128" s="4" t="s">
        <v>1893</v>
      </c>
      <c r="AI128" s="4" t="s">
        <v>150</v>
      </c>
      <c r="AJ128" s="4" t="s">
        <v>150</v>
      </c>
      <c r="AK128" s="4" t="s">
        <v>150</v>
      </c>
      <c r="AL128" s="4" t="s">
        <v>128</v>
      </c>
      <c r="AM128" s="4" t="s">
        <v>150</v>
      </c>
      <c r="AN128" s="4" t="s">
        <v>530</v>
      </c>
      <c r="AO128" s="4" t="s">
        <v>302</v>
      </c>
      <c r="AP128" s="4" t="s">
        <v>226</v>
      </c>
      <c r="AR128" s="4" t="s">
        <v>1894</v>
      </c>
      <c r="AS128" s="4" t="s">
        <v>1895</v>
      </c>
      <c r="AT128" s="4" t="s">
        <v>157</v>
      </c>
      <c r="AV128" s="4" t="s">
        <v>123</v>
      </c>
      <c r="AW128" s="4" t="s">
        <v>132</v>
      </c>
      <c r="CP128" s="4" t="s">
        <v>123</v>
      </c>
      <c r="CZ128" s="4" t="s">
        <v>123</v>
      </c>
      <c r="DJ128" s="4" t="s">
        <v>123</v>
      </c>
      <c r="EM128" s="4" t="s">
        <v>123</v>
      </c>
      <c r="FM128" s="4" t="s">
        <v>123</v>
      </c>
      <c r="GU128" s="4" t="s">
        <v>1896</v>
      </c>
      <c r="GV128" s="4" t="s">
        <v>1897</v>
      </c>
      <c r="GW128" s="4" t="s">
        <v>1898</v>
      </c>
      <c r="GX128" s="4" t="s">
        <v>140</v>
      </c>
      <c r="GY128" s="4">
        <v>1991</v>
      </c>
      <c r="GZ128" s="4" t="s">
        <v>398</v>
      </c>
    </row>
    <row r="129" spans="1:212" x14ac:dyDescent="0.45">
      <c r="A129" s="4" t="s">
        <v>1900</v>
      </c>
      <c r="B129" s="4">
        <v>127</v>
      </c>
      <c r="C129" s="4" t="s">
        <v>1899</v>
      </c>
      <c r="D129" s="4" t="s">
        <v>118</v>
      </c>
      <c r="E129" s="4" t="s">
        <v>359</v>
      </c>
      <c r="I129" s="4" t="s">
        <v>119</v>
      </c>
      <c r="J129" s="4" t="s">
        <v>1901</v>
      </c>
      <c r="K129" s="4">
        <v>650</v>
      </c>
      <c r="L129" s="4">
        <v>0</v>
      </c>
      <c r="M129" s="4" t="s">
        <v>122</v>
      </c>
      <c r="N129" s="4" t="s">
        <v>123</v>
      </c>
      <c r="AD129" s="4" t="s">
        <v>124</v>
      </c>
      <c r="AE129" s="4" t="s">
        <v>742</v>
      </c>
      <c r="AF129" s="4">
        <v>2009</v>
      </c>
      <c r="AG129" s="4" t="s">
        <v>148</v>
      </c>
      <c r="AH129" s="4" t="s">
        <v>1666</v>
      </c>
      <c r="AI129" s="4" t="s">
        <v>162</v>
      </c>
      <c r="AJ129" s="4" t="s">
        <v>151</v>
      </c>
      <c r="AK129" s="4" t="s">
        <v>236</v>
      </c>
      <c r="AL129" s="4" t="s">
        <v>236</v>
      </c>
      <c r="AM129" s="4" t="s">
        <v>128</v>
      </c>
      <c r="AN129" s="4">
        <v>9</v>
      </c>
      <c r="AO129" s="4" t="s">
        <v>131</v>
      </c>
      <c r="AP129" s="4" t="s">
        <v>153</v>
      </c>
      <c r="AQ129" s="4" t="s">
        <v>1902</v>
      </c>
      <c r="AR129" s="4" t="s">
        <v>1903</v>
      </c>
      <c r="AS129" s="4" t="s">
        <v>1904</v>
      </c>
      <c r="AU129" s="4" t="s">
        <v>1905</v>
      </c>
      <c r="AV129" s="4" t="s">
        <v>123</v>
      </c>
      <c r="AW129" s="4" t="s">
        <v>132</v>
      </c>
      <c r="CP129" s="4" t="s">
        <v>123</v>
      </c>
      <c r="CZ129" s="4" t="s">
        <v>123</v>
      </c>
      <c r="DJ129" s="4" t="s">
        <v>123</v>
      </c>
      <c r="EM129" s="4" t="s">
        <v>123</v>
      </c>
      <c r="FM129" s="4" t="s">
        <v>123</v>
      </c>
      <c r="GU129" s="4" t="s">
        <v>1906</v>
      </c>
      <c r="GV129" s="4" t="s">
        <v>1907</v>
      </c>
      <c r="GW129" s="4" t="s">
        <v>1908</v>
      </c>
      <c r="GX129" s="4" t="s">
        <v>140</v>
      </c>
      <c r="GY129" s="4">
        <v>1985</v>
      </c>
      <c r="GZ129" s="4" t="s">
        <v>141</v>
      </c>
      <c r="HB129" s="4" t="s">
        <v>142</v>
      </c>
      <c r="HC129" s="4" t="s">
        <v>1909</v>
      </c>
    </row>
    <row r="130" spans="1:212" x14ac:dyDescent="0.45">
      <c r="A130" s="4" t="s">
        <v>1912</v>
      </c>
      <c r="B130" s="4">
        <v>128</v>
      </c>
      <c r="C130" s="4" t="s">
        <v>1910</v>
      </c>
      <c r="D130" s="4" t="s">
        <v>118</v>
      </c>
      <c r="E130" s="4" t="s">
        <v>1911</v>
      </c>
      <c r="I130" s="4" t="s">
        <v>119</v>
      </c>
      <c r="J130" s="4" t="s">
        <v>1913</v>
      </c>
      <c r="K130" s="4">
        <v>1026</v>
      </c>
      <c r="L130" s="4">
        <v>0</v>
      </c>
      <c r="M130" s="4" t="s">
        <v>122</v>
      </c>
      <c r="N130" s="4" t="s">
        <v>123</v>
      </c>
      <c r="AD130" s="4" t="s">
        <v>124</v>
      </c>
      <c r="AE130" s="4" t="s">
        <v>191</v>
      </c>
      <c r="AF130" s="4">
        <v>2011</v>
      </c>
      <c r="AG130" s="4" t="s">
        <v>126</v>
      </c>
      <c r="AH130" s="4" t="s">
        <v>1914</v>
      </c>
      <c r="AI130" s="4" t="s">
        <v>150</v>
      </c>
      <c r="AJ130" s="4" t="s">
        <v>162</v>
      </c>
      <c r="AK130" s="4" t="s">
        <v>150</v>
      </c>
      <c r="AL130" s="4" t="s">
        <v>151</v>
      </c>
      <c r="AM130" s="4" t="s">
        <v>169</v>
      </c>
      <c r="AN130" s="4" t="s">
        <v>1362</v>
      </c>
      <c r="AO130" s="4" t="s">
        <v>131</v>
      </c>
      <c r="AP130" s="4" t="s">
        <v>759</v>
      </c>
      <c r="AQ130" s="4" t="s">
        <v>1915</v>
      </c>
      <c r="AR130" s="4" t="s">
        <v>1916</v>
      </c>
      <c r="AS130" s="4" t="s">
        <v>1917</v>
      </c>
      <c r="AU130" s="4" t="s">
        <v>1918</v>
      </c>
      <c r="AV130" s="4" t="s">
        <v>123</v>
      </c>
      <c r="CP130" s="4" t="s">
        <v>123</v>
      </c>
      <c r="CZ130" s="4" t="s">
        <v>123</v>
      </c>
      <c r="DJ130" s="4" t="s">
        <v>123</v>
      </c>
      <c r="EM130" s="4" t="s">
        <v>123</v>
      </c>
      <c r="FM130" s="4" t="s">
        <v>123</v>
      </c>
      <c r="GU130" s="4" t="s">
        <v>1919</v>
      </c>
      <c r="GV130" s="4" t="s">
        <v>1920</v>
      </c>
      <c r="GW130" s="4" t="s">
        <v>1921</v>
      </c>
      <c r="GX130" s="4" t="s">
        <v>140</v>
      </c>
      <c r="GY130" s="4">
        <v>1987</v>
      </c>
      <c r="GZ130" s="4" t="s">
        <v>220</v>
      </c>
      <c r="HB130" s="4" t="s">
        <v>1922</v>
      </c>
      <c r="HC130" s="4" t="s">
        <v>1923</v>
      </c>
      <c r="HD130" s="4" t="s">
        <v>1924</v>
      </c>
    </row>
    <row r="131" spans="1:212" x14ac:dyDescent="0.45">
      <c r="A131" s="4" t="s">
        <v>1928</v>
      </c>
      <c r="B131" s="4">
        <v>129</v>
      </c>
      <c r="C131" s="4" t="s">
        <v>1142</v>
      </c>
      <c r="D131" s="4" t="s">
        <v>118</v>
      </c>
      <c r="E131" s="4" t="s">
        <v>1927</v>
      </c>
      <c r="I131" s="4" t="s">
        <v>119</v>
      </c>
      <c r="J131" s="4" t="s">
        <v>1929</v>
      </c>
      <c r="K131" s="4">
        <v>1449</v>
      </c>
      <c r="L131" s="4">
        <v>0</v>
      </c>
      <c r="M131" s="4" t="s">
        <v>122</v>
      </c>
      <c r="N131" s="4" t="s">
        <v>123</v>
      </c>
      <c r="AD131" s="4" t="s">
        <v>124</v>
      </c>
      <c r="AE131" s="4" t="s">
        <v>1930</v>
      </c>
      <c r="AF131" s="4">
        <v>2007</v>
      </c>
      <c r="AG131" s="4" t="s">
        <v>126</v>
      </c>
      <c r="AH131" s="4" t="s">
        <v>1931</v>
      </c>
      <c r="AI131" s="4" t="s">
        <v>162</v>
      </c>
      <c r="AJ131" s="4" t="s">
        <v>162</v>
      </c>
      <c r="AK131" s="4" t="s">
        <v>169</v>
      </c>
      <c r="AL131" s="4" t="s">
        <v>169</v>
      </c>
      <c r="AM131" s="4" t="s">
        <v>169</v>
      </c>
      <c r="AN131" s="4" t="s">
        <v>1932</v>
      </c>
      <c r="AO131" s="4" t="s">
        <v>302</v>
      </c>
      <c r="AP131" s="4" t="s">
        <v>153</v>
      </c>
      <c r="AQ131" s="4" t="s">
        <v>1933</v>
      </c>
      <c r="AR131" s="4" t="s">
        <v>1934</v>
      </c>
      <c r="AS131" s="4" t="s">
        <v>1935</v>
      </c>
      <c r="AU131" s="4" t="s">
        <v>1936</v>
      </c>
      <c r="AV131" s="4" t="s">
        <v>123</v>
      </c>
      <c r="CP131" s="4" t="s">
        <v>123</v>
      </c>
      <c r="CZ131" s="4" t="s">
        <v>123</v>
      </c>
      <c r="DJ131" s="4" t="s">
        <v>123</v>
      </c>
      <c r="EM131" s="4" t="s">
        <v>123</v>
      </c>
      <c r="FM131" s="4" t="s">
        <v>123</v>
      </c>
      <c r="GU131" s="4" t="s">
        <v>1937</v>
      </c>
      <c r="GV131" s="4" t="s">
        <v>1938</v>
      </c>
      <c r="GW131" s="4" t="s">
        <v>1939</v>
      </c>
      <c r="GX131" s="4" t="s">
        <v>186</v>
      </c>
      <c r="GY131" s="4">
        <v>2007</v>
      </c>
      <c r="GZ131" s="4" t="s">
        <v>398</v>
      </c>
      <c r="HB131" s="4" t="s">
        <v>1940</v>
      </c>
    </row>
    <row r="132" spans="1:212" x14ac:dyDescent="0.45">
      <c r="A132" s="4" t="s">
        <v>1952</v>
      </c>
      <c r="B132" s="4">
        <v>130</v>
      </c>
      <c r="C132" s="4" t="s">
        <v>1951</v>
      </c>
      <c r="D132" s="4" t="s">
        <v>118</v>
      </c>
      <c r="I132" s="4" t="s">
        <v>119</v>
      </c>
      <c r="J132" s="4" t="s">
        <v>1953</v>
      </c>
      <c r="K132" s="4">
        <v>942</v>
      </c>
      <c r="L132" s="4">
        <v>0</v>
      </c>
      <c r="M132" s="4" t="s">
        <v>122</v>
      </c>
      <c r="N132" s="4" t="s">
        <v>123</v>
      </c>
      <c r="AD132" s="4" t="s">
        <v>124</v>
      </c>
      <c r="AE132" s="4" t="s">
        <v>1954</v>
      </c>
      <c r="AF132" s="4">
        <v>2012</v>
      </c>
      <c r="AG132" s="4" t="s">
        <v>148</v>
      </c>
      <c r="AH132" s="4" t="s">
        <v>161</v>
      </c>
      <c r="AI132" s="4" t="s">
        <v>128</v>
      </c>
      <c r="AJ132" s="4" t="s">
        <v>162</v>
      </c>
      <c r="AK132" s="4" t="s">
        <v>128</v>
      </c>
      <c r="AL132" s="4" t="s">
        <v>128</v>
      </c>
      <c r="AM132" s="4" t="s">
        <v>236</v>
      </c>
      <c r="AN132" s="4" t="s">
        <v>530</v>
      </c>
      <c r="AO132" s="4" t="s">
        <v>302</v>
      </c>
      <c r="AP132" s="4" t="s">
        <v>131</v>
      </c>
      <c r="AQ132" s="4" t="s">
        <v>1955</v>
      </c>
      <c r="AR132" s="4" t="s">
        <v>1956</v>
      </c>
      <c r="AS132" s="4" t="s">
        <v>1957</v>
      </c>
      <c r="AT132" s="4" t="s">
        <v>157</v>
      </c>
      <c r="AV132" s="4" t="s">
        <v>123</v>
      </c>
      <c r="AW132" s="4" t="s">
        <v>132</v>
      </c>
      <c r="CP132" s="4" t="s">
        <v>123</v>
      </c>
      <c r="CZ132" s="4" t="s">
        <v>123</v>
      </c>
      <c r="DJ132" s="4" t="s">
        <v>123</v>
      </c>
      <c r="EM132" s="4" t="s">
        <v>123</v>
      </c>
      <c r="FM132" s="4" t="s">
        <v>123</v>
      </c>
      <c r="GU132" s="4" t="s">
        <v>1958</v>
      </c>
      <c r="GV132" s="4" t="s">
        <v>1959</v>
      </c>
      <c r="GW132" s="4" t="s">
        <v>1960</v>
      </c>
      <c r="GX132" s="4" t="s">
        <v>140</v>
      </c>
      <c r="GY132" s="4">
        <v>1986</v>
      </c>
      <c r="GZ132" s="4" t="s">
        <v>1630</v>
      </c>
      <c r="HB132" s="4" t="s">
        <v>1961</v>
      </c>
      <c r="HC132" s="4" t="s">
        <v>142</v>
      </c>
    </row>
    <row r="133" spans="1:212" x14ac:dyDescent="0.45">
      <c r="A133" s="4" t="s">
        <v>1967</v>
      </c>
      <c r="B133" s="4">
        <v>131</v>
      </c>
      <c r="C133" s="4" t="s">
        <v>1965</v>
      </c>
      <c r="D133" s="4" t="s">
        <v>118</v>
      </c>
      <c r="E133" s="4" t="s">
        <v>1966</v>
      </c>
      <c r="I133" s="4" t="s">
        <v>119</v>
      </c>
      <c r="J133" s="4" t="s">
        <v>1968</v>
      </c>
      <c r="K133" s="4">
        <v>504</v>
      </c>
      <c r="L133" s="4">
        <v>0</v>
      </c>
      <c r="M133" s="4" t="s">
        <v>122</v>
      </c>
      <c r="N133" s="4" t="s">
        <v>123</v>
      </c>
      <c r="AD133" s="4" t="s">
        <v>124</v>
      </c>
      <c r="AE133" s="4" t="s">
        <v>191</v>
      </c>
      <c r="AF133" s="4">
        <v>2003</v>
      </c>
      <c r="AG133" s="4" t="s">
        <v>126</v>
      </c>
      <c r="AH133" s="4" t="s">
        <v>127</v>
      </c>
      <c r="AI133" s="4" t="s">
        <v>150</v>
      </c>
      <c r="AJ133" s="4" t="s">
        <v>150</v>
      </c>
      <c r="AK133" s="4" t="s">
        <v>162</v>
      </c>
      <c r="AL133" s="4" t="s">
        <v>151</v>
      </c>
      <c r="AM133" s="4" t="s">
        <v>151</v>
      </c>
      <c r="AN133" s="4" t="s">
        <v>237</v>
      </c>
      <c r="AO133" s="4" t="s">
        <v>152</v>
      </c>
      <c r="AP133" s="4" t="s">
        <v>131</v>
      </c>
      <c r="AQ133" s="4" t="s">
        <v>1969</v>
      </c>
      <c r="AR133" s="4" t="s">
        <v>1970</v>
      </c>
      <c r="AS133" s="4" t="s">
        <v>1971</v>
      </c>
      <c r="AT133" s="4" t="s">
        <v>157</v>
      </c>
      <c r="AU133" s="4" t="s">
        <v>1972</v>
      </c>
      <c r="AV133" s="4" t="s">
        <v>123</v>
      </c>
      <c r="CP133" s="4" t="s">
        <v>123</v>
      </c>
      <c r="CZ133" s="4" t="s">
        <v>123</v>
      </c>
      <c r="DJ133" s="4" t="s">
        <v>123</v>
      </c>
      <c r="EM133" s="4" t="s">
        <v>123</v>
      </c>
      <c r="FM133" s="4" t="s">
        <v>123</v>
      </c>
      <c r="GU133" s="4" t="s">
        <v>1973</v>
      </c>
      <c r="GV133" s="4" t="s">
        <v>1363</v>
      </c>
      <c r="GW133" s="4" t="s">
        <v>1974</v>
      </c>
      <c r="GX133" s="4" t="s">
        <v>140</v>
      </c>
      <c r="GY133" s="4">
        <v>1979</v>
      </c>
      <c r="GZ133" s="4" t="s">
        <v>141</v>
      </c>
    </row>
    <row r="134" spans="1:212" x14ac:dyDescent="0.45">
      <c r="A134" s="4" t="s">
        <v>1976</v>
      </c>
      <c r="B134" s="4">
        <v>132</v>
      </c>
      <c r="C134" s="4" t="s">
        <v>1975</v>
      </c>
      <c r="D134" s="4" t="s">
        <v>118</v>
      </c>
      <c r="E134" s="4" t="s">
        <v>1736</v>
      </c>
      <c r="I134" s="4" t="s">
        <v>119</v>
      </c>
      <c r="J134" s="4" t="s">
        <v>1977</v>
      </c>
      <c r="K134" s="4">
        <v>70</v>
      </c>
      <c r="L134" s="4">
        <v>0</v>
      </c>
      <c r="M134" s="4" t="s">
        <v>344</v>
      </c>
      <c r="N134" s="4" t="s">
        <v>416</v>
      </c>
    </row>
    <row r="135" spans="1:212" x14ac:dyDescent="0.45">
      <c r="A135" s="4" t="s">
        <v>1979</v>
      </c>
      <c r="B135" s="4">
        <v>133</v>
      </c>
      <c r="C135" s="4" t="s">
        <v>1142</v>
      </c>
      <c r="D135" s="4" t="s">
        <v>118</v>
      </c>
      <c r="I135" s="4" t="s">
        <v>119</v>
      </c>
      <c r="J135" s="4" t="s">
        <v>1980</v>
      </c>
      <c r="K135" s="4">
        <v>1026</v>
      </c>
      <c r="L135" s="4">
        <v>0</v>
      </c>
      <c r="M135" s="4" t="s">
        <v>122</v>
      </c>
      <c r="N135" s="4" t="s">
        <v>416</v>
      </c>
      <c r="O135" s="4" t="s">
        <v>1981</v>
      </c>
      <c r="P135" s="4" t="s">
        <v>148</v>
      </c>
      <c r="Q135" s="4" t="s">
        <v>1982</v>
      </c>
      <c r="R135" s="4" t="s">
        <v>162</v>
      </c>
      <c r="S135" s="4" t="s">
        <v>162</v>
      </c>
      <c r="T135" s="4" t="s">
        <v>150</v>
      </c>
      <c r="U135" s="4" t="s">
        <v>1983</v>
      </c>
      <c r="V135" s="4" t="s">
        <v>1984</v>
      </c>
      <c r="W135" s="4" t="s">
        <v>194</v>
      </c>
      <c r="X135" s="4" t="s">
        <v>1985</v>
      </c>
      <c r="Y135" s="4" t="s">
        <v>1986</v>
      </c>
      <c r="Z135" s="4" t="s">
        <v>1987</v>
      </c>
      <c r="AA135" s="4" t="s">
        <v>157</v>
      </c>
      <c r="AC135" s="4">
        <v>4</v>
      </c>
      <c r="AD135" s="4" t="s">
        <v>123</v>
      </c>
      <c r="AV135" s="4" t="s">
        <v>123</v>
      </c>
      <c r="CP135" s="4" t="s">
        <v>123</v>
      </c>
      <c r="CZ135" s="4" t="s">
        <v>123</v>
      </c>
      <c r="DJ135" s="4" t="s">
        <v>123</v>
      </c>
      <c r="EM135" s="4" t="s">
        <v>123</v>
      </c>
      <c r="FM135" s="4" t="s">
        <v>123</v>
      </c>
      <c r="GU135" s="4" t="s">
        <v>1988</v>
      </c>
      <c r="GV135" s="4" t="s">
        <v>1989</v>
      </c>
      <c r="GW135" s="4" t="s">
        <v>1990</v>
      </c>
      <c r="GX135" s="4" t="s">
        <v>186</v>
      </c>
      <c r="GY135" s="4">
        <v>1992</v>
      </c>
      <c r="GZ135" s="4" t="s">
        <v>246</v>
      </c>
      <c r="HB135" s="4" t="s">
        <v>1991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RezultatyBadania</vt:lpstr>
      <vt:lpstr>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dcterms:created xsi:type="dcterms:W3CDTF">2022-06-16T18:44:32Z</dcterms:created>
  <dcterms:modified xsi:type="dcterms:W3CDTF">2022-08-15T09:09:19Z</dcterms:modified>
  <cp:category>wyniki indywidualne</cp:category>
</cp:coreProperties>
</file>