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5251425F-9CD5-4DBE-AD5E-C70556F7A139}" xr6:coauthVersionLast="47" xr6:coauthVersionMax="47" xr10:uidLastSave="{00000000-0000-0000-0000-000000000000}"/>
  <bookViews>
    <workbookView xWindow="-2140" yWindow="-21710" windowWidth="37690" windowHeight="21820" xr2:uid="{00000000-000D-0000-FFFF-FFFF00000000}"/>
  </bookViews>
  <sheets>
    <sheet name="Analizy" sheetId="6" r:id="rId1"/>
    <sheet name="THE WUR2023" sheetId="1" r:id="rId2"/>
    <sheet name="ARWU2022" sheetId="3" r:id="rId3"/>
    <sheet name="QS2023" sheetId="4" r:id="rId4"/>
    <sheet name="Webometrics2023H1" sheetId="5" r:id="rId5"/>
    <sheet name="ARWU_test" sheetId="2" r:id="rId6"/>
    <sheet name="RankingRV250" sheetId="7" r:id="rId7"/>
  </sheets>
  <definedNames>
    <definedName name="solver_adj" localSheetId="0" hidden="1">Analizy!$N$3</definedName>
    <definedName name="solver_adj" localSheetId="6" hidden="1">RankingRV250!#REF!</definedName>
    <definedName name="solver_cvg" localSheetId="0" hidden="1">0.0001</definedName>
    <definedName name="solver_cvg" localSheetId="6" hidden="1">0.0001</definedName>
    <definedName name="solver_drv" localSheetId="0" hidden="1">1</definedName>
    <definedName name="solver_drv" localSheetId="6" hidden="1">1</definedName>
    <definedName name="solver_eng" localSheetId="0" hidden="1">1</definedName>
    <definedName name="solver_eng" localSheetId="6" hidden="1">1</definedName>
    <definedName name="solver_est" localSheetId="0" hidden="1">1</definedName>
    <definedName name="solver_est" localSheetId="6" hidden="1">1</definedName>
    <definedName name="solver_itr" localSheetId="0" hidden="1">2147483647</definedName>
    <definedName name="solver_itr" localSheetId="6" hidden="1">2147483647</definedName>
    <definedName name="solver_mip" localSheetId="0" hidden="1">2147483647</definedName>
    <definedName name="solver_mip" localSheetId="6" hidden="1">2147483647</definedName>
    <definedName name="solver_mni" localSheetId="0" hidden="1">30</definedName>
    <definedName name="solver_mni" localSheetId="6" hidden="1">30</definedName>
    <definedName name="solver_mrt" localSheetId="0" hidden="1">0.075</definedName>
    <definedName name="solver_mrt" localSheetId="6" hidden="1">0.075</definedName>
    <definedName name="solver_msl" localSheetId="0" hidden="1">2</definedName>
    <definedName name="solver_msl" localSheetId="6" hidden="1">2</definedName>
    <definedName name="solver_neg" localSheetId="0" hidden="1">1</definedName>
    <definedName name="solver_neg" localSheetId="6" hidden="1">1</definedName>
    <definedName name="solver_nod" localSheetId="0" hidden="1">2147483647</definedName>
    <definedName name="solver_nod" localSheetId="6" hidden="1">2147483647</definedName>
    <definedName name="solver_num" localSheetId="0" hidden="1">0</definedName>
    <definedName name="solver_num" localSheetId="6" hidden="1">0</definedName>
    <definedName name="solver_nwt" localSheetId="0" hidden="1">1</definedName>
    <definedName name="solver_nwt" localSheetId="6" hidden="1">1</definedName>
    <definedName name="solver_opt" localSheetId="0" hidden="1">Analizy!$AE$205</definedName>
    <definedName name="solver_opt" localSheetId="6" hidden="1">RankingRV250!#REF!</definedName>
    <definedName name="solver_pre" localSheetId="0" hidden="1">0.000001</definedName>
    <definedName name="solver_pre" localSheetId="6" hidden="1">0.000001</definedName>
    <definedName name="solver_rbv" localSheetId="0" hidden="1">1</definedName>
    <definedName name="solver_rbv" localSheetId="6" hidden="1">1</definedName>
    <definedName name="solver_rlx" localSheetId="0" hidden="1">2</definedName>
    <definedName name="solver_rlx" localSheetId="6" hidden="1">2</definedName>
    <definedName name="solver_rsd" localSheetId="0" hidden="1">0</definedName>
    <definedName name="solver_rsd" localSheetId="6" hidden="1">0</definedName>
    <definedName name="solver_scl" localSheetId="0" hidden="1">1</definedName>
    <definedName name="solver_scl" localSheetId="6" hidden="1">1</definedName>
    <definedName name="solver_sho" localSheetId="0" hidden="1">2</definedName>
    <definedName name="solver_sho" localSheetId="6" hidden="1">2</definedName>
    <definedName name="solver_ssz" localSheetId="0" hidden="1">100</definedName>
    <definedName name="solver_ssz" localSheetId="6" hidden="1">100</definedName>
    <definedName name="solver_tim" localSheetId="0" hidden="1">2147483647</definedName>
    <definedName name="solver_tim" localSheetId="6" hidden="1">2147483647</definedName>
    <definedName name="solver_tol" localSheetId="0" hidden="1">0.01</definedName>
    <definedName name="solver_tol" localSheetId="6" hidden="1">0.01</definedName>
    <definedName name="solver_typ" localSheetId="0" hidden="1">1</definedName>
    <definedName name="solver_typ" localSheetId="6" hidden="1">1</definedName>
    <definedName name="solver_val" localSheetId="0" hidden="1">0</definedName>
    <definedName name="solver_val" localSheetId="6" hidden="1">0</definedName>
    <definedName name="solver_ver" localSheetId="0" hidden="1">3</definedName>
    <definedName name="solver_ver" localSheetId="6" hidden="1">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7" i="6" l="1"/>
  <c r="U197" i="6"/>
  <c r="V197" i="6"/>
  <c r="S197" i="6"/>
  <c r="S193" i="6"/>
  <c r="S196" i="6" s="1"/>
  <c r="T193" i="6"/>
  <c r="U193" i="6"/>
  <c r="V193" i="6"/>
  <c r="V196" i="6" s="1"/>
  <c r="S194" i="6"/>
  <c r="T194" i="6"/>
  <c r="U194" i="6"/>
  <c r="V194" i="6"/>
  <c r="S195" i="6"/>
  <c r="T195" i="6"/>
  <c r="U195" i="6"/>
  <c r="V195" i="6"/>
  <c r="T192" i="6"/>
  <c r="U192" i="6"/>
  <c r="U196" i="6" s="1"/>
  <c r="V192" i="6"/>
  <c r="S19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T196" i="6" l="1"/>
  <c r="Y1005" i="6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R181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<sst xmlns="http://schemas.openxmlformats.org/spreadsheetml/2006/main" count="4992" uniqueCount="914">
  <si>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</si>
  <si>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</si>
  <si>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</si>
  <si>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</si>
  <si>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</si>
  <si>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</si>
  <si>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</si>
  <si>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</si>
  <si>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</si>
  <si>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</si>
  <si>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</si>
  <si>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</si>
  <si>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</si>
  <si>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</si>
  <si>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</si>
  <si>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</si>
  <si>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</si>
  <si>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</si>
  <si>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</si>
  <si>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</si>
  <si>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</si>
  <si>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</si>
  <si>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</si>
  <si>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</si>
  <si>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</si>
  <si>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</si>
  <si>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</si>
  <si>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</si>
  <si>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</si>
  <si>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</si>
  <si>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</si>
  <si>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</si>
  <si>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</si>
  <si>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</si>
  <si>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</si>
  <si>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</si>
  <si>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</si>
  <si>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</si>
  <si>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</si>
  <si>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</si>
  <si>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</si>
  <si>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</si>
  <si>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</si>
  <si>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</si>
  <si>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</si>
  <si>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</si>
  <si>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</si>
  <si>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</si>
  <si>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</si>
  <si>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</si>
  <si>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</si>
  <si>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</si>
  <si>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</si>
  <si>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</si>
  <si>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</si>
  <si>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</si>
  <si>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</si>
  <si>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</si>
  <si>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</si>
  <si>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</si>
  <si>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</si>
  <si>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</si>
  <si>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</si>
  <si>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</si>
  <si>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</si>
  <si>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</si>
  <si>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</si>
  <si>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</si>
  <si>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</si>
  <si>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</si>
  <si>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</si>
  <si>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</si>
  <si>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</si>
  <si>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</si>
  <si>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</si>
  <si>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</si>
  <si>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</si>
  <si>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</si>
  <si>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</si>
  <si>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</si>
  <si>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</si>
  <si>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</si>
  <si>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</si>
  <si>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</si>
  <si>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</si>
  <si>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</si>
  <si>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</si>
  <si>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</si>
  <si>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</si>
  <si>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</si>
  <si>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</si>
  <si>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</si>
  <si>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</si>
  <si>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</si>
  <si>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</si>
  <si>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</si>
  <si>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</si>
  <si>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</si>
  <si>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</si>
  <si>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</si>
  <si>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</si>
  <si>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</si>
  <si>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</si>
  <si>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</si>
  <si>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</si>
  <si>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</si>
  <si>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</si>
  <si>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</si>
  <si>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</si>
  <si>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</si>
  <si>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</si>
  <si>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</si>
  <si>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</si>
  <si>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</si>
  <si>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</si>
  <si>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</si>
  <si>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</si>
  <si>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</si>
  <si>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</si>
  <si>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</si>
  <si>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</si>
  <si>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</si>
  <si>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</si>
  <si>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</si>
  <si>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</si>
  <si>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</si>
  <si>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</si>
  <si>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</si>
  <si>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</si>
  <si>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</si>
  <si>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</si>
  <si>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</si>
  <si>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</si>
  <si>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</si>
  <si>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</si>
  <si>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</si>
  <si>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</si>
  <si>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</si>
  <si>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</si>
  <si>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</si>
  <si>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</si>
  <si>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</si>
  <si>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</si>
  <si>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</si>
  <si>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</si>
  <si>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</si>
  <si>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</si>
  <si>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</si>
  <si>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</si>
  <si>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</si>
  <si>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</si>
  <si>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</si>
  <si>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</si>
  <si>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</si>
  <si>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</si>
  <si>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</si>
  <si>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</si>
  <si>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</si>
  <si>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</si>
  <si>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</si>
  <si>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</si>
  <si>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</si>
  <si>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</si>
  <si>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</si>
  <si>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</si>
  <si>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</si>
  <si>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</si>
  <si>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</si>
  <si>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</si>
  <si>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</si>
  <si>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</si>
  <si>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</si>
  <si>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</si>
  <si>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</si>
  <si>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</si>
  <si>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</si>
  <si>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</si>
  <si>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</si>
  <si>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</si>
  <si>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</si>
  <si>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</si>
  <si>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</si>
  <si>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</si>
  <si>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</si>
  <si>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</si>
  <si>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</si>
  <si>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</si>
  <si>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</si>
  <si>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</si>
  <si>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</si>
  <si>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</si>
  <si>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</si>
  <si>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</si>
  <si>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</si>
  <si>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</si>
  <si>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</si>
  <si>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</si>
  <si>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</si>
  <si>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</si>
  <si>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</si>
  <si>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</si>
  <si>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</si>
  <si>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</si>
  <si>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</si>
  <si>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</si>
  <si>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</si>
  <si>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</si>
  <si>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</si>
  <si>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</si>
  <si>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</si>
  <si>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</si>
  <si>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</si>
  <si>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</si>
  <si>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</si>
  <si>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</si>
  <si>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</si>
  <si>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</si>
  <si>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</si>
  <si>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</si>
  <si>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</si>
  <si>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</si>
  <si>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</si>
  <si>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</si>
  <si>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</si>
  <si>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</si>
  <si>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</si>
  <si>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</si>
  <si>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</si>
  <si>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</si>
  <si>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</si>
  <si>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</si>
  <si>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</si>
  <si>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</si>
  <si>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</si>
  <si>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</si>
  <si>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</si>
  <si>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</si>
  <si>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</si>
  <si>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</si>
  <si>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</si>
  <si>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</si>
  <si>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</si>
  <si>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</si>
  <si>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</si>
  <si>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</si>
  <si>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</si>
  <si>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</si>
  <si>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</si>
  <si>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</si>
  <si>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</si>
  <si>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</si>
  <si>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</si>
  <si>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</si>
  <si>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</si>
  <si>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</si>
  <si>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</si>
  <si>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</si>
  <si>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</si>
  <si>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</si>
  <si>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</si>
  <si>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</si>
  <si>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</si>
  <si>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</si>
  <si>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</si>
  <si>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</si>
  <si>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</si>
  <si>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</si>
  <si>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</si>
  <si>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</si>
  <si>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</si>
  <si>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</si>
  <si>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</si>
  <si>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</si>
  <si>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</si>
  <si>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</si>
  <si>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</si>
  <si>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</si>
  <si>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</si>
  <si>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</si>
  <si>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</si>
  <si>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</si>
  <si>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</si>
  <si>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</si>
  <si>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</si>
  <si>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</si>
  <si>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</si>
  <si>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</si>
  <si>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</si>
  <si>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</si>
  <si>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</si>
  <si>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</si>
  <si>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</si>
  <si>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</si>
  <si>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</si>
  <si>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</si>
  <si>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</si>
  <si>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</si>
  <si>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</si>
  <si>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</si>
  <si>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</si>
  <si>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</si>
  <si>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</si>
  <si>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</si>
  <si>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</si>
  <si>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</si>
  <si>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</si>
  <si>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</si>
  <si>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</si>
  <si>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</si>
  <si>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</si>
  <si>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</si>
  <si>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</si>
  <si>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</si>
  <si>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</si>
  <si>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</si>
  <si>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</si>
  <si>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</si>
  <si>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</si>
  <si>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</si>
  <si>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</si>
  <si>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</si>
  <si>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</si>
  <si>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</si>
  <si>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</si>
  <si>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</si>
  <si>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</si>
  <si>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</si>
  <si>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</si>
  <si>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</si>
  <si>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</si>
  <si>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</si>
  <si>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</si>
  <si>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</si>
  <si>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</si>
  <si>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</si>
  <si>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</si>
  <si>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</si>
  <si>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</si>
  <si>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</si>
  <si>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</si>
  <si>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</si>
  <si>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</si>
  <si>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</si>
  <si>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</si>
  <si>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</si>
  <si>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</si>
  <si>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</si>
  <si>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</si>
  <si>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</si>
  <si>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</si>
  <si>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</si>
  <si>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</si>
  <si>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</si>
  <si>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</si>
  <si>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</si>
  <si>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</si>
  <si>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</si>
  <si>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</si>
  <si>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</si>
  <si>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</si>
  <si>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</si>
  <si>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</si>
  <si>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</si>
  <si>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</si>
  <si>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</si>
  <si>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</si>
  <si>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</si>
  <si>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</si>
  <si>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</si>
  <si>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</si>
  <si>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</si>
  <si>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</si>
  <si>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</si>
  <si>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</si>
  <si>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</si>
  <si>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</si>
  <si>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</si>
  <si>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</si>
  <si>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</si>
  <si>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</si>
  <si>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</si>
  <si>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</si>
  <si>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</si>
  <si>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</si>
  <si>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</si>
  <si>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</si>
  <si>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</si>
  <si>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</si>
  <si>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</si>
  <si>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</si>
  <si>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</si>
  <si>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</si>
  <si>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</si>
  <si>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</si>
  <si>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</si>
  <si>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</si>
  <si>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</si>
  <si>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</si>
  <si>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</si>
  <si>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</si>
  <si>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</si>
  <si>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</si>
  <si>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</si>
  <si>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</si>
  <si>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</si>
  <si>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</si>
  <si>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</si>
  <si>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</si>
  <si>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</si>
  <si>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</si>
  <si>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</si>
  <si>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</si>
  <si>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</si>
  <si>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</si>
  <si>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</si>
  <si>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</si>
  <si>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</si>
  <si>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</si>
  <si>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</si>
  <si>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</si>
  <si>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</si>
  <si>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</si>
  <si>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</si>
  <si>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</si>
  <si>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</si>
  <si>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</si>
  <si>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</si>
  <si>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</si>
  <si>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</si>
  <si>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</si>
  <si>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</si>
  <si>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</si>
  <si>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</si>
  <si>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</si>
  <si>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</si>
  <si>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</si>
  <si>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</si>
  <si>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</si>
  <si>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</si>
  <si>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</si>
  <si>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</si>
  <si>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</si>
  <si>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</si>
  <si>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</si>
  <si>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</si>
  <si>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</si>
  <si>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</si>
  <si>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</si>
  <si>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</si>
  <si>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</si>
  <si>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</si>
  <si>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</si>
  <si>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</si>
  <si>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</si>
  <si>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</si>
  <si>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</si>
  <si>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</si>
  <si>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</si>
  <si>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</si>
  <si>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</si>
  <si>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</si>
  <si>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</si>
  <si>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</si>
  <si>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</si>
  <si>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</si>
  <si>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</si>
  <si>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</si>
  <si>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</si>
  <si>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</si>
  <si>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</si>
  <si>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</si>
  <si>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</si>
  <si>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</si>
  <si>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</si>
  <si>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</si>
  <si>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</si>
  <si>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</si>
  <si>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</si>
  <si>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</si>
  <si>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</si>
  <si>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</si>
  <si>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</si>
  <si>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</si>
  <si>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</si>
  <si>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</si>
  <si>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</si>
  <si>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</si>
  <si>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</si>
  <si>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</si>
  <si>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</si>
  <si>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</si>
  <si>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</si>
  <si>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</si>
  <si>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</si>
  <si>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</si>
  <si>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</si>
  <si>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</si>
  <si>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</si>
  <si>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</si>
  <si>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</si>
  <si>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</si>
  <si>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</si>
  <si>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</si>
  <si>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</si>
  <si>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</si>
  <si>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</si>
  <si>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</si>
  <si>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</si>
  <si>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</si>
  <si>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</si>
  <si>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</si>
  <si>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</si>
  <si>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</si>
  <si>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</si>
  <si>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</si>
  <si>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</si>
  <si>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</si>
  <si>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</si>
  <si>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</si>
  <si>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</si>
  <si>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</si>
  <si>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</si>
  <si>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</si>
  <si>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</si>
  <si>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</si>
  <si>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</si>
  <si>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</si>
  <si>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</si>
  <si>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</si>
  <si>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</si>
  <si>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</si>
  <si>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</si>
  <si>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</si>
  <si>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</si>
  <si>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</si>
  <si>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</si>
  <si>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</si>
  <si>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</si>
  <si>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</si>
  <si>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</si>
  <si>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</si>
  <si>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</si>
  <si>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</si>
  <si>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</si>
  <si>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</si>
  <si>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</si>
  <si>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</si>
  <si>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</si>
  <si>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</si>
  <si>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</si>
  <si>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</si>
  <si>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</si>
  <si>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</si>
  <si>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</si>
  <si>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</si>
  <si>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</si>
  <si>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</si>
  <si>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</si>
  <si>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</si>
  <si>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</si>
  <si>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</si>
  <si>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</si>
  <si>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</si>
  <si>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</si>
  <si>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</si>
  <si>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</si>
  <si>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</si>
  <si>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</si>
  <si>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</si>
  <si>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</si>
  <si>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</si>
  <si>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</si>
  <si>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</si>
  <si>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</si>
  <si>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</si>
  <si>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</si>
  <si>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</si>
  <si>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</si>
  <si>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</si>
  <si>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</si>
  <si>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</si>
  <si>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</si>
  <si>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</si>
  <si>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</si>
  <si>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</si>
  <si>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</si>
  <si>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</si>
  <si>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</si>
  <si>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</si>
  <si>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</si>
  <si>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</si>
  <si>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</si>
  <si>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</si>
  <si>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</si>
  <si>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</si>
  <si>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</si>
  <si>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</si>
  <si>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</si>
  <si>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</si>
  <si>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</si>
  <si>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</si>
  <si>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</si>
  <si>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</si>
  <si>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</si>
  <si>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</si>
  <si>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</si>
  <si>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</si>
  <si>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</si>
  <si>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</si>
  <si>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</si>
  <si>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</si>
  <si>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</si>
  <si>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</si>
  <si>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</si>
  <si>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</si>
  <si>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</si>
  <si>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</si>
  <si>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</si>
  <si>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</si>
  <si>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</si>
  <si>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</si>
  <si>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</si>
  <si>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</si>
  <si>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</si>
  <si>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</si>
  <si>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</si>
  <si>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</si>
  <si>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</si>
  <si>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</si>
  <si>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</si>
  <si>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</si>
  <si>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</si>
  <si>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</si>
  <si>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</si>
  <si>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</si>
  <si>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</si>
  <si>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</si>
  <si>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</si>
  <si>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</si>
  <si>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</si>
  <si>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</si>
  <si>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</si>
  <si>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</si>
  <si>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</si>
  <si>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</si>
  <si>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</si>
  <si>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</si>
  <si>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</si>
  <si>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</si>
  <si>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</si>
  <si>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</si>
  <si>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</si>
  <si>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</si>
  <si>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</si>
  <si>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</si>
  <si>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</si>
  <si>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</si>
  <si>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</si>
  <si>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</si>
  <si>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</si>
  <si>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</si>
  <si>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</si>
  <si>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</si>
  <si>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</si>
  <si>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</si>
  <si>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</si>
  <si>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</si>
  <si>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</si>
  <si>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</si>
  <si>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</si>
  <si>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</si>
  <si>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</si>
  <si>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</si>
  <si>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</si>
  <si>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</si>
  <si>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</si>
  <si>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</si>
  <si>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</si>
  <si>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</si>
  <si>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</si>
  <si>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</si>
  <si>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</si>
  <si>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</si>
  <si>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</si>
  <si>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</si>
  <si>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</si>
  <si>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</si>
  <si>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</si>
  <si>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</si>
  <si>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</si>
  <si>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</si>
  <si>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</si>
  <si>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</si>
  <si>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</si>
  <si>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</si>
  <si>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</si>
  <si>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</si>
  <si>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</si>
  <si>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</si>
  <si>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</si>
  <si>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</si>
  <si>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</si>
  <si>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</si>
  <si>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</si>
  <si>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</si>
  <si>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</si>
  <si>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</si>
  <si>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</si>
  <si>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</si>
  <si>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</si>
  <si>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</si>
  <si>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</si>
  <si>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</si>
  <si>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</si>
  <si>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</si>
  <si>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</si>
  <si>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</si>
  <si>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</si>
  <si>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</si>
  <si>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</si>
  <si>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</si>
  <si>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</si>
  <si>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</si>
  <si>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</si>
  <si>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</si>
  <si>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</si>
  <si>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</si>
  <si>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</si>
  <si>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</si>
  <si>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</si>
  <si>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</si>
  <si>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</si>
  <si>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</si>
  <si>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</si>
  <si>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</si>
  <si>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</si>
  <si>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</si>
  <si>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</si>
  <si>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</si>
  <si>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</si>
  <si>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</si>
  <si>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</si>
  <si>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</si>
  <si>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</si>
  <si>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</si>
  <si>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</si>
  <si>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</si>
  <si>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</si>
  <si>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</si>
  <si>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</si>
  <si>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</si>
  <si>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</si>
  <si>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</si>
  <si>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</si>
  <si>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</si>
  <si>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</si>
  <si>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</si>
  <si>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</si>
  <si>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</si>
  <si>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</si>
  <si>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</si>
  <si>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</si>
  <si>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</si>
  <si>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</si>
  <si>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</si>
  <si>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</si>
  <si>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</si>
  <si>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</si>
  <si>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</si>
  <si>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</si>
  <si>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</si>
  <si>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</si>
  <si>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</si>
  <si>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</si>
  <si>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</si>
  <si>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</si>
  <si>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</si>
  <si>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</si>
  <si>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</si>
  <si>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</si>
  <si>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</si>
  <si>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</si>
  <si>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</si>
  <si>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</si>
  <si>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</si>
  <si>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</si>
  <si>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</si>
  <si>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</si>
  <si>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</si>
  <si>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</si>
  <si>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</si>
  <si>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</si>
  <si>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</si>
  <si>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</si>
  <si>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</si>
  <si>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</si>
  <si>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</si>
  <si>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</si>
  <si>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</si>
  <si>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</si>
  <si>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</si>
  <si>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</si>
  <si>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</si>
  <si>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</si>
  <si>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</si>
  <si>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</si>
  <si>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</si>
  <si>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</si>
  <si>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</si>
  <si>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</si>
  <si>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</si>
  <si>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</si>
  <si>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</si>
  <si>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</si>
  <si>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</si>
  <si>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</si>
  <si>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</si>
  <si>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</si>
  <si>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</si>
  <si>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</si>
  <si>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</si>
  <si>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</si>
  <si>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</si>
  <si>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</si>
  <si>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</si>
  <si>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</si>
  <si>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</si>
  <si>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</si>
  <si>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</si>
  <si>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</si>
  <si>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</si>
  <si>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</si>
  <si>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</si>
  <si>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</si>
  <si>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</si>
  <si>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</si>
  <si>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</si>
  <si>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</si>
  <si>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</si>
  <si>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</si>
  <si>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</si>
  <si>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</si>
  <si>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</si>
  <si>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</si>
  <si>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</si>
  <si>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</si>
  <si>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</si>
  <si>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</si>
  <si>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</si>
  <si>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</si>
  <si>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</si>
  <si>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</si>
  <si>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</si>
  <si>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</si>
  <si>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</si>
  <si>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</si>
  <si>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</si>
  <si>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</si>
  <si>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</si>
  <si>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</si>
  <si>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</si>
  <si>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</si>
  <si>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</si>
  <si>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</si>
  <si>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</si>
  <si>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</si>
  <si>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</si>
  <si>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</si>
  <si>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</si>
  <si>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</si>
  <si>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</si>
  <si>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</si>
  <si>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</si>
  <si>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</si>
  <si>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</si>
  <si>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</si>
  <si>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</si>
  <si>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</si>
  <si>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</si>
  <si>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</si>
  <si>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</si>
  <si>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</si>
  <si>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</si>
  <si>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</si>
  <si>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</si>
  <si>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</si>
  <si>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</si>
  <si>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</si>
  <si>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</si>
  <si>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</si>
  <si>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</si>
  <si>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</si>
  <si>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</si>
  <si>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</si>
  <si>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</si>
  <si>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</si>
  <si>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</si>
  <si>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</si>
  <si>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</si>
  <si>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</si>
  <si>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</si>
  <si>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</si>
  <si>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</si>
  <si>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</si>
  <si>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</si>
  <si>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</si>
  <si>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</si>
  <si>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</si>
  <si>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</si>
  <si>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</si>
  <si>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</si>
  <si>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</si>
  <si>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</si>
  <si>
    <t>RankingRV250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</si>
</sst>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%"/>
    <numFmt numFmtId="170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8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164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0" xfId="1" applyNumberFormat="1" applyFont="1"/>
    <xf numFmtId="170" fontId="0" fillId="0" borderId="0" xfId="0" applyNumberFormat="1"/>
    <xf numFmtId="170" fontId="6" fillId="0" borderId="0" xfId="0" applyNumberFormat="1" applyFont="1"/>
  </cellXfs>
  <cellStyles count="2">
    <cellStyle name="Normalny" xfId="0" builtinId="0"/>
    <cellStyle name="Procentowy" xfId="1" builtinId="5"/>
  </cellStyles>
  <dxfs count="2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246">
      <pivotArea field="5" type="button" dataOnly="0" labelOnly="1" outline="0" axis="axisRow" fieldPosition="0"/>
    </format>
    <format dxfId="2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244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66" dataDxfId="64" headerRowBorderDxfId="65" tableBorderDxfId="63" totalsRowBorderDxfId="62">
  <autoFilter ref="O780:AC880" xr:uid="{22D475E3-8D37-4AFF-9AF2-852CE70FBF17}"/>
  <tableColumns count="15">
    <tableColumn id="1" xr3:uid="{D93607B4-E179-4B21-9034-60F08F3C1721}" name="Nazwa uczelni" dataDxfId="61"/>
    <tableColumn id="2" xr3:uid="{9AF924B2-08E3-4AC8-A5EC-443ACCA1E285}" name="THE" dataDxfId="60"/>
    <tableColumn id="3" xr3:uid="{A1ADE346-A9B4-4AAF-933C-EF9659F9F7F5}" name="ARWU" dataDxfId="59"/>
    <tableColumn id="4" xr3:uid="{DB7D38AC-51C7-45A4-98C7-80B2FE3D6202}" name="QS" dataDxfId="58"/>
    <tableColumn id="5" xr3:uid="{DFF35E52-320A-4B02-85FD-6CF57CFBE3E2}" name="Webometrics" dataDxfId="57"/>
    <tableColumn id="6" xr3:uid="{AD2E702B-C78A-4BFC-9881-41D5F7D98FFC}" name="LiczbaWystąpień" dataDxfId="56"/>
    <tableColumn id="7" xr3:uid="{6E36079A-08C4-4F41-B178-25C47BB98CE6}" name="THE_RV1000" dataDxfId="55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54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53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52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51">
      <calculatedColumnFormula>SUM(ARWU_RV1000[[#This Row],[THE_RV1000]:[Webometrics_RV1000]])</calculatedColumnFormula>
    </tableColumn>
    <tableColumn id="12" xr3:uid="{D0C5055D-F861-429B-AE0E-B1FCE0DD9599}" name="THE_RV" dataDxfId="50"/>
    <tableColumn id="13" xr3:uid="{3EE7C7B6-86F1-47E5-89C0-59F9C7F3FE62}" name="ARWU_RV" dataDxfId="49"/>
    <tableColumn id="14" xr3:uid="{EB1BD50D-0E63-488F-83B5-CE9FD4C9F4BC}" name="QS_RV" dataDxfId="48"/>
    <tableColumn id="15" xr3:uid="{2CA6BFB8-FF57-4581-ACC8-3DEF3F896CC0}" name="Webometrics_RV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46" dataDxfId="44" headerRowBorderDxfId="45" tableBorderDxfId="43" totalsRowBorderDxfId="42">
  <autoFilter ref="O883:AC983" xr:uid="{98F00946-812B-4F98-8C3B-90A885768C6D}"/>
  <tableColumns count="15">
    <tableColumn id="1" xr3:uid="{10C4DAE2-4C59-42B5-90B3-A7312D2AF7EB}" name="Nazwa uczelni" dataDxfId="41"/>
    <tableColumn id="2" xr3:uid="{8D65CF81-FFDB-4C3B-8329-BA66FD12CEE1}" name="THE" dataDxfId="40"/>
    <tableColumn id="3" xr3:uid="{F2B31DF8-3759-442A-9B9E-AF24AC86FB4C}" name="ARWU" dataDxfId="39"/>
    <tableColumn id="4" xr3:uid="{0E875B1D-47B3-4054-9D09-D990AA5A0350}" name="QS" dataDxfId="38"/>
    <tableColumn id="5" xr3:uid="{526AA1C2-0C9B-4832-A6D2-FAFEAC033FA0}" name="Webometrics" dataDxfId="37"/>
    <tableColumn id="6" xr3:uid="{E4F59897-A473-4BC1-A444-915970F53A75}" name="LiczbaWystąpień" dataDxfId="36"/>
    <tableColumn id="7" xr3:uid="{C3F102F0-3B84-41F9-A5EA-512ED969A44B}" name="THE_RV1000" dataDxfId="35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34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33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32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31">
      <calculatedColumnFormula>SUM(QS_RV1000[[#This Row],[THE_RV1000]:[Webometrics_RV1000]])</calculatedColumnFormula>
    </tableColumn>
    <tableColumn id="12" xr3:uid="{23D02894-D7D8-42DB-ADBB-F5FA52ED3349}" name="THE_RV" dataDxfId="30"/>
    <tableColumn id="13" xr3:uid="{C65C1479-9FA4-49EB-9B11-FEED0047077F}" name="ARWU_RV" dataDxfId="29"/>
    <tableColumn id="14" xr3:uid="{3613AA05-CEF8-4FA9-95DF-A1C1E97CBE48}" name="QS_RV" dataDxfId="28"/>
    <tableColumn id="15" xr3:uid="{9F577D88-B1F7-4E68-A4B9-C393A967345A}" name="Webometrics_RV" dataDxfId="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26" dataDxfId="24" headerRowBorderDxfId="25" tableBorderDxfId="23" totalsRowBorderDxfId="22">
  <autoFilter ref="O986:AC1086" xr:uid="{F8D3DB2B-35FD-499D-A601-412E2AB31F05}"/>
  <tableColumns count="15">
    <tableColumn id="1" xr3:uid="{6FB9D990-310A-4E0E-AA26-C3BF752E9640}" name="Nazwa uczelni" dataDxfId="21"/>
    <tableColumn id="2" xr3:uid="{8BE9844A-BC0F-4279-973C-CAFED814E830}" name="THE" dataDxfId="20"/>
    <tableColumn id="3" xr3:uid="{723A7E67-D7F3-4C00-93D3-AB340764A2D2}" name="ARWU" dataDxfId="19"/>
    <tableColumn id="4" xr3:uid="{22494E73-3893-48AA-99E9-1EE7BB6D5B71}" name="QS" dataDxfId="18"/>
    <tableColumn id="5" xr3:uid="{D7281FA8-3E06-4405-B82B-FD33EFE5D37E}" name="Webometrics" dataDxfId="17"/>
    <tableColumn id="6" xr3:uid="{096F5D00-B7F4-4789-8AF1-5FE052AF613E}" name="LiczbaWystąpień" dataDxfId="16"/>
    <tableColumn id="7" xr3:uid="{4E95E88D-244C-41A1-892D-C468A83E3F23}" name="THE_RV1000" dataDxfId="15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14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13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12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11">
      <calculatedColumnFormula>SUM(Webometrics_RV1000[[#This Row],[THE_RV1000]:[Webometrics_RV1000]])</calculatedColumnFormula>
    </tableColumn>
    <tableColumn id="12" xr3:uid="{1DA86A89-D00A-4100-BD7D-2B616A721953}" name="THE_RV" dataDxfId="10"/>
    <tableColumn id="13" xr3:uid="{70645630-2349-41AF-87E0-8247C3F9A989}" name="ARWU_RV" dataDxfId="9"/>
    <tableColumn id="14" xr3:uid="{E70FD0C7-5E81-471D-8261-40FA4E702787}" name="QS_RV" dataDxfId="8"/>
    <tableColumn id="15" xr3:uid="{4CAF7DB6-825D-4D9B-AA24-C992E93BCF2A}" name="Webometrics_RV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6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5">
      <calculatedColumnFormula>Analiza_wRankingach[[#This Row],[Nazwa uczelni]]</calculatedColumnFormula>
    </tableColumn>
    <tableColumn id="3" xr3:uid="{5F9ABA70-CF5E-491E-A28E-03417B11B384}" name="Wartość rankingu RV250" dataDxfId="4">
      <calculatedColumnFormula>Analiza_wRankingach[[#This Row],[WartośćKontrolna]]</calculatedColumnFormula>
    </tableColumn>
    <tableColumn id="4" xr3:uid="{E5CC38A7-ECAB-47E6-9327-206DA0F2CB5F}" name="Miejsce w top100 rankingu THE 2023" dataDxfId="3">
      <calculatedColumnFormula>Analiza_wRankingach[[#This Row],[THE_RV]]</calculatedColumnFormula>
    </tableColumn>
    <tableColumn id="5" xr3:uid="{4616DD57-25EB-48A1-B7E2-024436CF9791}" name="Miejsce w top100 rankingu ARWU 2023" dataDxfId="2">
      <calculatedColumnFormula>Analiza_wRankingach[[#This Row],[ARWU_RV]]</calculatedColumnFormula>
    </tableColumn>
    <tableColumn id="6" xr3:uid="{F6E50E54-93E0-4805-80AC-9B46268A7BD3}" name="Miejsce w top100 rankingu QS 2023" dataDxfId="1">
      <calculatedColumnFormula>Analiza_wRankingach[[#This Row],[QS_RV]]</calculatedColumnFormula>
    </tableColumn>
    <tableColumn id="7" xr3:uid="{A29E6348-9064-4D62-BB14-DFA2D50D3718}" name="Miejsce w top100 rankingu Webometrics 2023 H1" dataDxfId="0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243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242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241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240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239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238">
      <calculatedColumnFormula>SUM(Analiza_wRankingach[[#This Row],[THE]:[Webometrics]])</calculatedColumnFormula>
    </tableColumn>
    <tableColumn id="15" xr3:uid="{43FA9020-DDD2-4943-A07D-6F3429289DB2}" name="THE_RV1000" dataDxfId="237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236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235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234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233">
      <calculatedColumnFormula>SUM(Analiza_wRankingach[[#This Row],[THE_RV1000]:[Webometrics_RV1000]])</calculatedColumnFormula>
    </tableColumn>
    <tableColumn id="20" xr3:uid="{C6EEB8F5-1162-4E5F-A8E2-BFACA6DF20D7}" name="THE_RV" dataDxfId="232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231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230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229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228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227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226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225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224">
      <calculatedColumnFormula>SUM(Analiza_wRankingach[[#This Row],[THE_ID]:[Webometrics_ID]])</calculatedColumnFormula>
    </tableColumn>
    <tableColumn id="21" xr3:uid="{616A8416-6A1C-4FBD-91EA-34C26F0CE96A}" name="kontrolaLiczbyWystąpień" dataDxfId="223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22" dataDxfId="220" headerRowBorderDxfId="221" tableBorderDxfId="219" totalsRowBorderDxfId="218">
  <autoFilter ref="O214:AC285" xr:uid="{BE9AB34F-9A8A-469D-B61B-4C044A51B885}"/>
  <tableColumns count="15">
    <tableColumn id="1" xr3:uid="{76F8D351-33E1-4515-ACDE-E92C85B260DF}" name="Nazwa uczelni" dataDxfId="217"/>
    <tableColumn id="2" xr3:uid="{FA0F77EB-364A-40B3-8E6F-DE62A84C2725}" name="THE" dataDxfId="216"/>
    <tableColumn id="3" xr3:uid="{9F63792D-18F7-47BE-8B93-130C969CB2B1}" name="ARWU" dataDxfId="215"/>
    <tableColumn id="4" xr3:uid="{1FDAE850-DD67-4088-86F9-6CFB626502E4}" name="QS" dataDxfId="214"/>
    <tableColumn id="5" xr3:uid="{EAA77720-D649-4EAD-AEF0-46886D665DD2}" name="Webometrics" dataDxfId="213"/>
    <tableColumn id="6" xr3:uid="{C9C5D17E-9824-4BB7-83E4-BEAF9841921E}" name="LiczbaWystąpień" dataDxfId="212"/>
    <tableColumn id="7" xr3:uid="{516EB3D2-1AFE-4003-8000-8D3357995380}" name="THE_RV1000" dataDxfId="211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210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209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208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207">
      <calculatedColumnFormula>SUM(THE_ARWU[[#This Row],[THE_RV1000]:[Webometrics_RV1000]])</calculatedColumnFormula>
    </tableColumn>
    <tableColumn id="12" xr3:uid="{3362ACE7-72D9-44EF-92FF-F9649D8C2992}" name="THE_RV" dataDxfId="206"/>
    <tableColumn id="13" xr3:uid="{5ABFA25D-3764-456F-B70C-89FDE1E6B043}" name="ARWU_RV" dataDxfId="205"/>
    <tableColumn id="14" xr3:uid="{ECD11FC8-77A2-4523-8DD8-CF29417CEADC}" name="QS_RV" dataDxfId="204"/>
    <tableColumn id="15" xr3:uid="{9A8745D2-A68C-45D3-A38C-F8B32A16036C}" name="Webometrics_RV" dataDxfId="2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02" dataDxfId="200" headerRowBorderDxfId="201" tableBorderDxfId="199" totalsRowBorderDxfId="198">
  <autoFilter ref="O288:AC363" xr:uid="{D3980BDF-6A96-4DB1-9008-99D172699464}"/>
  <tableColumns count="15">
    <tableColumn id="1" xr3:uid="{B5E576CA-347B-4387-A376-93D0F54F21C3}" name="Nazwa uczelni" dataDxfId="197"/>
    <tableColumn id="2" xr3:uid="{DC43F47A-887F-428F-84EF-0124B00FC0E7}" name="THE" dataDxfId="196"/>
    <tableColumn id="3" xr3:uid="{0C383A62-BB65-4532-8C91-AC7846702517}" name="ARWU" dataDxfId="195"/>
    <tableColumn id="4" xr3:uid="{4203CBE8-EC9B-491F-819D-D081DA62D00F}" name="QS" dataDxfId="194"/>
    <tableColumn id="5" xr3:uid="{DFC54FB2-3C38-496E-B7DE-FBEDBA3BD0AD}" name="Webometrics" dataDxfId="193"/>
    <tableColumn id="6" xr3:uid="{08C83BE9-3C7A-449E-9BE5-96AF42F6850A}" name="LiczbaWystąpień" dataDxfId="192"/>
    <tableColumn id="7" xr3:uid="{CE1A3BFA-1CEE-4590-A207-43BD610F33B6}" name="THE_RV1000" dataDxfId="191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190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189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188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187">
      <calculatedColumnFormula>SUM(THE_QS[[#This Row],[THE_RV1000]:[Webometrics_RV1000]])</calculatedColumnFormula>
    </tableColumn>
    <tableColumn id="12" xr3:uid="{619B7BF5-7A84-49BF-970A-FCA9AB2A1291}" name="THE_RV" dataDxfId="186"/>
    <tableColumn id="13" xr3:uid="{666139E6-5EDA-4F2D-8813-CDD988022D01}" name="ARWU_RV" dataDxfId="185"/>
    <tableColumn id="14" xr3:uid="{6B703D86-5267-4E70-84C3-3D5195ABF2A4}" name="QS_RV" dataDxfId="184"/>
    <tableColumn id="15" xr3:uid="{60815204-94D7-4C51-B2C6-157A3CDD2FDF}" name="Webometrics_RV" dataDxfId="1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182" dataDxfId="180" headerRowBorderDxfId="181" tableBorderDxfId="179" totalsRowBorderDxfId="178">
  <autoFilter ref="O366:AC436" xr:uid="{65C616E2-AD59-494B-B8D3-8FB1A25EEF8E}"/>
  <tableColumns count="15">
    <tableColumn id="1" xr3:uid="{7085174C-E863-4D91-812B-EBB722E25BCD}" name="Nazwa uczelni" dataDxfId="177"/>
    <tableColumn id="2" xr3:uid="{F20BFD41-F04E-4763-81D4-E72F5174D577}" name="THE" dataDxfId="176"/>
    <tableColumn id="3" xr3:uid="{3FF7DDF0-2F52-4454-990B-B785F5A7D418}" name="ARWU" dataDxfId="175"/>
    <tableColumn id="4" xr3:uid="{474410BC-94F0-4DBD-9FC9-AE904048CCC9}" name="QS" dataDxfId="174"/>
    <tableColumn id="5" xr3:uid="{24A1D327-AC1D-442B-AC70-EE7209DD4123}" name="Webometrics" dataDxfId="173"/>
    <tableColumn id="6" xr3:uid="{B6D570CD-0E40-4C2E-88DF-0F051D239DDA}" name="LiczbaWystąpień" dataDxfId="172"/>
    <tableColumn id="7" xr3:uid="{A1537B2B-7F20-4BFD-96A0-8055C4599061}" name="THE_RV1000" dataDxfId="171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170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169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168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167">
      <calculatedColumnFormula>SUM(THE_Webometrics[[#This Row],[THE_RV1000]:[Webometrics_RV1000]])</calculatedColumnFormula>
    </tableColumn>
    <tableColumn id="12" xr3:uid="{C1DEF45E-E723-4089-AC3A-A0DABD7833F8}" name="THE_RV" dataDxfId="166"/>
    <tableColumn id="13" xr3:uid="{18B720B9-0AE4-4C39-84E6-64FFBB5DDB99}" name="ARWU_RV" dataDxfId="165"/>
    <tableColumn id="14" xr3:uid="{EB9EA585-09C1-4049-AB70-EEF608FE376F}" name="QS_RV" dataDxfId="164"/>
    <tableColumn id="15" xr3:uid="{C714FA5E-B3D6-4BF4-9981-025A177C0E42}" name="Webometrics_RV" dataDxfId="1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162" dataDxfId="160" headerRowBorderDxfId="161" tableBorderDxfId="159" totalsRowBorderDxfId="158">
  <autoFilter ref="O439:AD500" xr:uid="{7FAD087C-181C-4DA9-82B5-80DD3D1AEEDA}"/>
  <tableColumns count="16">
    <tableColumn id="1" xr3:uid="{BD0C2347-3238-4666-AB6B-2CF3CABFD369}" name="Nazwa uczelni" dataDxfId="157"/>
    <tableColumn id="2" xr3:uid="{2AA9FDDE-FDFE-40B4-8492-F4331498F1B3}" name="THE" dataDxfId="156"/>
    <tableColumn id="3" xr3:uid="{268A8DCE-A117-426E-AF2B-AEF198090ED7}" name="ARWU" dataDxfId="155"/>
    <tableColumn id="4" xr3:uid="{BF552235-BC2F-426B-BD35-5D0784109EAA}" name="QS" dataDxfId="154"/>
    <tableColumn id="5" xr3:uid="{446D158C-F4DE-4B3F-AA98-58902B784A03}" name="Webometrics" dataDxfId="153"/>
    <tableColumn id="6" xr3:uid="{F673105E-4669-42CD-87DB-AC0C10C88415}" name="LiczbaWystąpień" dataDxfId="152"/>
    <tableColumn id="7" xr3:uid="{1F28B205-180F-4EAD-8E50-6B9C76201366}" name="THE_RV1000" dataDxfId="151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150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149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148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147">
      <calculatedColumnFormula>SUM(ARWU_QS[[#This Row],[THE_RV1000]:[Webometrics_RV1000]])</calculatedColumnFormula>
    </tableColumn>
    <tableColumn id="12" xr3:uid="{0406DF2E-794F-457A-B943-42DFB23ABE24}" name="THE_RV" dataDxfId="146"/>
    <tableColumn id="13" xr3:uid="{95DD5DD4-B4DA-419A-A1F9-71DD8BA10DBB}" name="ARWU_RV" dataDxfId="145"/>
    <tableColumn id="14" xr3:uid="{88B12636-88F8-47F4-B074-E539C28F4855}" name="QS_RV" dataDxfId="144"/>
    <tableColumn id="15" xr3:uid="{CF9057EA-8104-449C-BA1B-5B03232C2A55}" name="Webometrics_RV" dataDxfId="143"/>
    <tableColumn id="16" xr3:uid="{675FE631-B025-43A2-81A4-B8AF3A759DE6}" name="THE_ID" dataDxfId="1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41" dataDxfId="139" headerRowBorderDxfId="140" tableBorderDxfId="138" totalsRowBorderDxfId="137">
  <autoFilter ref="O503:AC571" xr:uid="{A8D98923-419D-4813-9FC7-0E5B32F6CEC1}"/>
  <tableColumns count="15">
    <tableColumn id="1" xr3:uid="{E7DC20FE-F521-4223-940E-8E497FE0A556}" name="Nazwa uczelni" dataDxfId="136"/>
    <tableColumn id="2" xr3:uid="{6EB42AD5-C033-49E3-AC25-1A3F4240281B}" name="THE" dataDxfId="135"/>
    <tableColumn id="3" xr3:uid="{3F667930-982B-4181-95A9-5FB27103C6AA}" name="ARWU" dataDxfId="134"/>
    <tableColumn id="4" xr3:uid="{814A4A08-AC7C-43CE-9268-543220A264DC}" name="QS" dataDxfId="133"/>
    <tableColumn id="5" xr3:uid="{9876A2EE-4F1E-4601-80BD-13D4527FF5ED}" name="Webometrics" dataDxfId="132"/>
    <tableColumn id="6" xr3:uid="{0672ED97-5898-46EC-B2A2-6BFCF169F8E6}" name="LiczbaWystąpień" dataDxfId="131"/>
    <tableColumn id="7" xr3:uid="{9104EC07-8FB8-4D35-A4B9-27A39F3BD53B}" name="THE_RV1000" dataDxfId="130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129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128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127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126">
      <calculatedColumnFormula>SUM(ARWU_Webometrics[[#This Row],[THE_RV1000]:[Webometrics_RV1000]])</calculatedColumnFormula>
    </tableColumn>
    <tableColumn id="12" xr3:uid="{1AA96989-85FE-499B-A9B8-2A135E2A971A}" name="THE_RV" dataDxfId="125"/>
    <tableColumn id="13" xr3:uid="{E4086C74-6BF6-47D1-AD35-7C8FA305DE3C}" name="ARWU_RV" dataDxfId="124"/>
    <tableColumn id="14" xr3:uid="{BB2F9D40-0475-4EAB-9FEC-922A59E45CD6}" name="QS_RV" dataDxfId="123"/>
    <tableColumn id="15" xr3:uid="{74E216C0-7898-4FFF-9E62-50A0E4B95977}" name="Webometrics_RV" dataDxfId="1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21" dataDxfId="119" headerRowBorderDxfId="120" tableBorderDxfId="118" totalsRowBorderDxfId="117">
  <autoFilter ref="O613:AC674" xr:uid="{844363FB-F58E-41E6-87AB-3C20DB3C9A02}"/>
  <tableColumns count="15">
    <tableColumn id="1" xr3:uid="{CA6FEB93-41C5-4E87-9167-34999DB400D0}" name="Nazwa uczelni" dataDxfId="116"/>
    <tableColumn id="2" xr3:uid="{F0A2F425-01C7-4925-AA71-6FB7466D38FD}" name="THE" dataDxfId="115"/>
    <tableColumn id="3" xr3:uid="{5CC502D8-735C-4C52-A318-BB2664D4E138}" name="ARWU" dataDxfId="114"/>
    <tableColumn id="4" xr3:uid="{660A263B-1DE2-47CB-BD28-1465846E5AA0}" name="QS" dataDxfId="113"/>
    <tableColumn id="5" xr3:uid="{564BCADE-3B32-48C3-A198-BE669951C153}" name="Webometrics" dataDxfId="112"/>
    <tableColumn id="6" xr3:uid="{AF8C4F51-A82D-4C0A-9775-4EDA4380326D}" name="LiczbaWystąpień" dataDxfId="111"/>
    <tableColumn id="7" xr3:uid="{E8C75252-37BB-417E-9009-E03EEE939A9E}" name="THE_RV1000" dataDxfId="110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109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108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107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106">
      <calculatedColumnFormula>SUM(QS_Webometrics[[#This Row],[THE_RV1000]:[Webometrics_RV1000]])</calculatedColumnFormula>
    </tableColumn>
    <tableColumn id="12" xr3:uid="{81300F12-AC9F-423F-B18D-A7557FB72E8F}" name="THE_RV" dataDxfId="105"/>
    <tableColumn id="13" xr3:uid="{16B5E559-9A5D-4C34-8961-7C5A2ED52A2C}" name="ARWU_RV" dataDxfId="104"/>
    <tableColumn id="14" xr3:uid="{B96920A8-CCAC-4781-A3C1-DBDF8921A11A}" name="QS_RV" dataDxfId="103"/>
    <tableColumn id="15" xr3:uid="{29B7BBAE-73B5-49E6-8FBB-29A29AED6725}" name="Webometrics_RV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01" dataDxfId="99" headerRowBorderDxfId="100" tableBorderDxfId="98" totalsRowBorderDxfId="97">
  <autoFilter ref="O677:AC777" xr:uid="{5B93A5A8-30E1-4F0B-A1F8-C82F185ADD60}"/>
  <tableColumns count="15">
    <tableColumn id="1" xr3:uid="{FBFFE552-CF48-4964-AAF5-65C1B9D46652}" name="Nazwa uczelni" dataDxfId="96" totalsRowDxfId="95"/>
    <tableColumn id="2" xr3:uid="{D10AB20E-E861-4581-B68C-6D56DBA25FD2}" name="THE" dataDxfId="94" totalsRowDxfId="93"/>
    <tableColumn id="3" xr3:uid="{4F2A9B51-4A45-4DAE-B251-FDBEB0DD27B8}" name="ARWU" dataDxfId="92" totalsRowDxfId="91"/>
    <tableColumn id="4" xr3:uid="{F7056C2B-1B68-4E33-84F2-AD51334A4D33}" name="QS" dataDxfId="90" totalsRowDxfId="89"/>
    <tableColumn id="5" xr3:uid="{57E69406-A163-4DA3-88A5-786192E85A7D}" name="Webometrics" dataDxfId="88" totalsRowDxfId="87"/>
    <tableColumn id="6" xr3:uid="{CC8D3AB4-78D5-4ABF-9715-4E51F6B263B0}" name="LiczbaWystąpień" dataDxfId="86" totalsRowDxfId="85"/>
    <tableColumn id="7" xr3:uid="{1CE20279-178D-4525-8087-885F93836B0C}" name="THE_RV1000" totalsRowFunction="sum" dataDxfId="84" totalsRowDxfId="83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82" totalsRowDxfId="81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80" totalsRowDxfId="79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78" totalsRowDxfId="77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76" totalsRowDxfId="75">
      <calculatedColumnFormula>SUM(THE_RV1000[[#This Row],[THE_RV1000]:[Webometrics_RV1000]])</calculatedColumnFormula>
    </tableColumn>
    <tableColumn id="12" xr3:uid="{8AD091AE-8717-4789-A93B-50046F2D4AC2}" name="THE_RV" dataDxfId="74" totalsRowDxfId="73"/>
    <tableColumn id="13" xr3:uid="{AA78CF81-F4C0-4D2B-A98B-9400D76C49A3}" name="ARWU_RV" dataDxfId="72" totalsRowDxfId="71"/>
    <tableColumn id="14" xr3:uid="{7A6FC9B5-6CC4-4FF3-AED0-462CE7D9FBF4}" name="QS_RV" dataDxfId="70" totalsRowDxfId="69"/>
    <tableColumn id="15" xr3:uid="{829468FF-ECFE-46F0-B14C-2021F157787C}" name="Webometrics_RV" dataDxfId="68" totalsRow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abSelected="1" topLeftCell="Q175" workbookViewId="0">
      <selection activeCell="AD204" sqref="AD204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905</v>
      </c>
      <c r="U1" t="s">
        <v>846</v>
      </c>
      <c r="V1" t="s">
        <v>848</v>
      </c>
      <c r="W1" t="s">
        <v>849</v>
      </c>
      <c r="X1" t="s">
        <v>850</v>
      </c>
    </row>
    <row r="2" spans="1:42" s="16" customFormat="1" ht="42.75" x14ac:dyDescent="0.45">
      <c r="A2" s="20" t="s">
        <v>907</v>
      </c>
      <c r="B2" s="20" t="s">
        <v>906</v>
      </c>
      <c r="C2" s="20" t="s">
        <v>908</v>
      </c>
      <c r="D2" s="20" t="s">
        <v>909</v>
      </c>
      <c r="E2" s="20" t="s">
        <v>910</v>
      </c>
      <c r="F2" s="20" t="s">
        <v>911</v>
      </c>
      <c r="G2" s="20" t="s">
        <v>912</v>
      </c>
      <c r="I2" s="16" t="s">
        <v>480</v>
      </c>
      <c r="J2" s="16" t="s">
        <v>853</v>
      </c>
      <c r="K2" s="16" t="s">
        <v>852</v>
      </c>
      <c r="L2" s="16" t="s">
        <v>869</v>
      </c>
      <c r="M2" s="16" t="s">
        <v>847</v>
      </c>
      <c r="N2" s="21" t="s">
        <v>902</v>
      </c>
      <c r="O2" s="16" t="s">
        <v>855</v>
      </c>
      <c r="P2" s="16" t="s">
        <v>846</v>
      </c>
      <c r="Q2" s="16" t="s">
        <v>848</v>
      </c>
      <c r="R2" s="16" t="s">
        <v>849</v>
      </c>
      <c r="S2" s="16" t="s">
        <v>850</v>
      </c>
      <c r="T2" s="16" t="s">
        <v>861</v>
      </c>
      <c r="U2" s="16" t="s">
        <v>875</v>
      </c>
      <c r="V2" s="16" t="s">
        <v>876</v>
      </c>
      <c r="W2" s="16" t="s">
        <v>877</v>
      </c>
      <c r="X2" s="16" t="s">
        <v>878</v>
      </c>
      <c r="Y2" s="16" t="s">
        <v>874</v>
      </c>
      <c r="Z2" s="16" t="s">
        <v>870</v>
      </c>
      <c r="AA2" s="16" t="s">
        <v>871</v>
      </c>
      <c r="AB2" s="16" t="s">
        <v>872</v>
      </c>
      <c r="AC2" s="16" t="s">
        <v>873</v>
      </c>
      <c r="AD2" s="16" t="s">
        <v>856</v>
      </c>
      <c r="AE2" s="16" t="s">
        <v>857</v>
      </c>
      <c r="AF2" s="16" t="s">
        <v>858</v>
      </c>
      <c r="AG2" s="16" t="s">
        <v>859</v>
      </c>
      <c r="AH2" s="16" t="s">
        <v>860</v>
      </c>
      <c r="AI2" s="16" t="s">
        <v>903</v>
      </c>
      <c r="AK2" s="22" t="s">
        <v>864</v>
      </c>
      <c r="AL2" s="16" t="s">
        <v>863</v>
      </c>
      <c r="AM2" s="16" t="s">
        <v>865</v>
      </c>
      <c r="AN2" s="16" t="s">
        <v>866</v>
      </c>
      <c r="AO2" s="16" t="s">
        <v>867</v>
      </c>
      <c r="AP2" s="16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5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22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22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22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22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22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22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22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22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U184" t="s">
        <v>867</v>
      </c>
      <c r="V184" t="s">
        <v>868</v>
      </c>
    </row>
    <row r="185" spans="9:22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U185">
        <v>19</v>
      </c>
      <c r="V185">
        <v>9</v>
      </c>
    </row>
    <row r="186" spans="9:22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U186">
        <v>13</v>
      </c>
      <c r="V186">
        <v>17</v>
      </c>
    </row>
    <row r="187" spans="9:22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U187">
        <v>17</v>
      </c>
      <c r="V187">
        <v>23</v>
      </c>
    </row>
    <row r="188" spans="9:22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U188">
        <v>51</v>
      </c>
      <c r="V188">
        <v>51</v>
      </c>
    </row>
    <row r="189" spans="9:22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U189">
        <v>100</v>
      </c>
      <c r="V189">
        <v>100</v>
      </c>
    </row>
    <row r="190" spans="9:22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22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U191" t="s">
        <v>867</v>
      </c>
      <c r="V191" t="s">
        <v>868</v>
      </c>
    </row>
    <row r="192" spans="9:22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($Q185-1)*S185</f>
        <v>0</v>
      </c>
      <c r="T192">
        <f t="shared" ref="T192:V192" si="0">($Q185-1)*T185</f>
        <v>0</v>
      </c>
      <c r="U192">
        <f t="shared" si="0"/>
        <v>0</v>
      </c>
      <c r="V192">
        <f t="shared" si="0"/>
        <v>0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 t="shared" ref="S193:V193" si="1">($Q186-1)*S186</f>
        <v>14</v>
      </c>
      <c r="T193">
        <f t="shared" si="1"/>
        <v>12</v>
      </c>
      <c r="U193">
        <f t="shared" si="1"/>
        <v>13</v>
      </c>
      <c r="V193">
        <f t="shared" si="1"/>
        <v>17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 t="shared" ref="S194:V194" si="2">($Q187-1)*S187</f>
        <v>32</v>
      </c>
      <c r="T194">
        <f t="shared" si="2"/>
        <v>32</v>
      </c>
      <c r="U194">
        <f t="shared" si="2"/>
        <v>34</v>
      </c>
      <c r="V194">
        <f t="shared" si="2"/>
        <v>46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 t="shared" ref="S195:V195" si="3">($Q188-1)*S188</f>
        <v>153</v>
      </c>
      <c r="T195">
        <f t="shared" si="3"/>
        <v>153</v>
      </c>
      <c r="U195">
        <f t="shared" si="3"/>
        <v>153</v>
      </c>
      <c r="V195">
        <f t="shared" si="3"/>
        <v>153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</f>
        <v>199</v>
      </c>
      <c r="T196">
        <f t="shared" ref="T196:V196" si="4">SUM(T192:T195)</f>
        <v>197</v>
      </c>
      <c r="U196">
        <f t="shared" si="4"/>
        <v>200</v>
      </c>
      <c r="V196">
        <f t="shared" si="4"/>
        <v>216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  <c r="S197" s="25">
        <f>S196/300</f>
        <v>0.66333333333333333</v>
      </c>
      <c r="T197" s="25">
        <f t="shared" ref="T197:V197" si="5">T196/300</f>
        <v>0.65666666666666662</v>
      </c>
      <c r="U197" s="25">
        <f t="shared" si="5"/>
        <v>0.66666666666666663</v>
      </c>
      <c r="V197" s="25">
        <f t="shared" si="5"/>
        <v>0.72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913</v>
      </c>
      <c r="AD199" s="16" t="s">
        <v>888</v>
      </c>
      <c r="AF199" s="12" t="s">
        <v>895</v>
      </c>
      <c r="AG199" s="12" t="s">
        <v>898</v>
      </c>
      <c r="AH199" s="12" t="s">
        <v>901</v>
      </c>
      <c r="AI199" s="18" t="s">
        <v>904</v>
      </c>
      <c r="AJ199" s="12" t="s">
        <v>897</v>
      </c>
      <c r="AK199" s="12" t="s">
        <v>899</v>
      </c>
      <c r="AL199" s="12" t="s">
        <v>900</v>
      </c>
      <c r="AM199" s="12" t="s">
        <v>896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26">
        <f>PEARSON(THE_ARWU[THE_RV],THE_ARWU[ARWU_RV])</f>
        <v>0.6312204928984575</v>
      </c>
      <c r="AA200" s="26">
        <f>PEARSON(THE_QS[THE_RV],THE_QS[QS_RV])</f>
        <v>0.68131284236473932</v>
      </c>
      <c r="AB200" s="26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 s="26">
        <f>AVERAGE(Y200:AB200)</f>
        <v>0.65896483634560987</v>
      </c>
      <c r="AE200">
        <f>AVERAGE(Y200:AC200)</f>
        <v>0.6957696616757757</v>
      </c>
      <c r="AF200" s="12">
        <v>0.67028502597509432</v>
      </c>
      <c r="AG200" s="17">
        <v>0.68409376595343396</v>
      </c>
      <c r="AH200" s="12">
        <v>0.69086452017416111</v>
      </c>
      <c r="AI200" s="18">
        <f>AVERAGE(AC200:AG200)</f>
        <v>0.70305948552323738</v>
      </c>
      <c r="AJ200" s="12">
        <v>0.70223932119763965</v>
      </c>
      <c r="AK200" s="12">
        <v>0.7106424444358147</v>
      </c>
      <c r="AL200" s="12">
        <v>0.7192939729698915</v>
      </c>
      <c r="AM200" s="12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26">
        <f>PEARSON(THE_ARWU[THE_RV],THE_ARWU[ARWU_RV])</f>
        <v>0.6312204928984575</v>
      </c>
      <c r="AA201" s="26">
        <f>PEARSON(ARWU_QS[ARWU_RV],ARWU_QS[QS_RV])</f>
        <v>0.4517034235468339</v>
      </c>
      <c r="AB201" s="26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 s="26">
        <f>AVERAGE(Y201:AB201)</f>
        <v>0.61269398325178381</v>
      </c>
      <c r="AE201">
        <f t="shared" ref="AE201:AE204" si="6">AVERAGE(Y201:AC201)</f>
        <v>0.63381483921362569</v>
      </c>
      <c r="AF201" s="12">
        <v>0.60662893810435337</v>
      </c>
      <c r="AG201" s="12">
        <v>0.62074631512389811</v>
      </c>
      <c r="AH201" s="12">
        <v>0.62816463553511204</v>
      </c>
      <c r="AI201" s="18">
        <f t="shared" ref="AI201:AI204" si="7">AVERAGE(AC201:AG201)</f>
        <v>0.63421229655856259</v>
      </c>
      <c r="AJ201" s="12">
        <v>0.6417347169830554</v>
      </c>
      <c r="AK201" s="12">
        <v>0.6532248572297894</v>
      </c>
      <c r="AL201" s="12">
        <v>0.66874011819394719</v>
      </c>
      <c r="AM201" s="12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 s="26">
        <f>PEARSON(THE_QS[THE_RV],THE_QS[QS_RV])</f>
        <v>0.68131284236473932</v>
      </c>
      <c r="Z202" s="26">
        <f>PEARSON(ARWU_QS[ARWU_RV],ARWU_QS[QS_RV])</f>
        <v>0.4517034235468339</v>
      </c>
      <c r="AB202" s="26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 s="26">
        <f>AVERAGE(Y202:AB202)</f>
        <v>0.4969454399601308</v>
      </c>
      <c r="AE202">
        <f t="shared" si="6"/>
        <v>0.56870755140771168</v>
      </c>
      <c r="AF202" s="12">
        <v>0.55250455643133323</v>
      </c>
      <c r="AG202" s="12">
        <v>0.561246416860263</v>
      </c>
      <c r="AH202" s="12">
        <v>0.56556737733655105</v>
      </c>
      <c r="AI202" s="18">
        <f t="shared" si="7"/>
        <v>0.59267957008197858</v>
      </c>
      <c r="AJ202" s="12">
        <v>0.57284502805644322</v>
      </c>
      <c r="AK202" s="12">
        <v>0.57810922066019599</v>
      </c>
      <c r="AL202" s="12">
        <v>0.58245403804542395</v>
      </c>
      <c r="AM202" s="12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 s="26">
        <f>PEARSON(THE_Webometrics[THE_RV],THE_Webometrics[Webometrics_RV])</f>
        <v>0.6643611737736328</v>
      </c>
      <c r="Z203" s="26">
        <f>PEARSON(ARWU_Webometrics[ARWU_RV],ARWU_Webometrics[Webometrics_RV])</f>
        <v>0.75515803331006004</v>
      </c>
      <c r="AA203" s="26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 s="26">
        <f>AVERAGE(Y203:AB203)</f>
        <v>0.59244642035083739</v>
      </c>
      <c r="AE203">
        <f t="shared" si="6"/>
        <v>0.59513623789668024</v>
      </c>
      <c r="AF203" s="12">
        <v>0.56511419412374853</v>
      </c>
      <c r="AG203" s="12">
        <v>0.5805145220707506</v>
      </c>
      <c r="AH203" s="12">
        <v>0.58876474530028466</v>
      </c>
      <c r="AI203" s="18">
        <f t="shared" si="7"/>
        <v>0.58728341299524511</v>
      </c>
      <c r="AJ203" s="12">
        <v>0.60421999788980685</v>
      </c>
      <c r="AK203" s="12">
        <v>0.61782018834750108</v>
      </c>
      <c r="AL203" s="12">
        <v>0.6376989665849041</v>
      </c>
      <c r="AM203" s="12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913</v>
      </c>
      <c r="Y204" s="26">
        <f>PEARSON(THE_RV1000[THE_RV1000],THE_RV1000[WartośćKontrolna])</f>
        <v>0.80618413766627317</v>
      </c>
      <c r="Z204" s="26">
        <f>PEARSON(ARWU_RV1000[ARWU_RV1000],ARWU_RV1000[WartośćKontrolna])</f>
        <v>0.69717740709915144</v>
      </c>
      <c r="AA204" s="26">
        <f>PEARSON(QS_RV1000[QS_RV1000],QS_RV1000[WartośćKontrolna])</f>
        <v>0.78399388575045414</v>
      </c>
      <c r="AB204" s="26">
        <f>PEARSON(Webometrics_RV1000[Webometrics_RV1000],Webometrics_RV1000[WartośćKontrolna])</f>
        <v>0.60320569053420869</v>
      </c>
      <c r="AD204" s="27">
        <f>AVERAGE(Y204:AB204)</f>
        <v>0.72264028026252181</v>
      </c>
      <c r="AE204">
        <f t="shared" si="6"/>
        <v>0.72264028026252181</v>
      </c>
      <c r="AF204" s="12">
        <v>0.62374470470325794</v>
      </c>
      <c r="AG204" s="12">
        <v>0.67581301007707417</v>
      </c>
      <c r="AH204" s="12">
        <v>0.70257326841483747</v>
      </c>
      <c r="AI204" s="18">
        <f t="shared" si="7"/>
        <v>0.68620956882634387</v>
      </c>
      <c r="AJ204" s="12">
        <v>0.75025105419567373</v>
      </c>
      <c r="AK204" s="12">
        <v>0.78900870074202978</v>
      </c>
      <c r="AL204" s="12">
        <v>0.83739908586289535</v>
      </c>
      <c r="AM204" s="12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4">
        <f>AVERAGE(AD200:AD204)</f>
        <v>0.61673819203417668</v>
      </c>
      <c r="AE205" s="14">
        <f>AVERAGE(AE200:AE204)</f>
        <v>0.64321371409126304</v>
      </c>
      <c r="AF205" s="13">
        <v>0.60365548386755752</v>
      </c>
      <c r="AG205" s="13">
        <v>0.62448280601708395</v>
      </c>
      <c r="AH205" s="13">
        <v>0.63518690935218924</v>
      </c>
      <c r="AI205" s="19">
        <f>AVERAGE(AI200:AI204)</f>
        <v>0.64068886679707349</v>
      </c>
      <c r="AJ205" s="13">
        <v>0.65425802366452379</v>
      </c>
      <c r="AK205" s="13">
        <v>0.66976108228306619</v>
      </c>
      <c r="AL205" s="13">
        <v>0.68911723633141242</v>
      </c>
      <c r="AM205" s="13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890</v>
      </c>
      <c r="Y206" s="12" t="s">
        <v>896</v>
      </c>
      <c r="Z206" s="12" t="s">
        <v>900</v>
      </c>
      <c r="AA206" s="12" t="s">
        <v>899</v>
      </c>
      <c r="AB206" s="12" t="s">
        <v>897</v>
      </c>
      <c r="AC206" s="18" t="s">
        <v>904</v>
      </c>
      <c r="AD206" s="12" t="s">
        <v>901</v>
      </c>
      <c r="AE206" s="12" t="s">
        <v>898</v>
      </c>
      <c r="AF206" s="12" t="s">
        <v>895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2">
        <v>0.73022921410413399</v>
      </c>
      <c r="Z207" s="12">
        <v>0.72797368211660907</v>
      </c>
      <c r="AA207" s="12">
        <v>0.60394733975415704</v>
      </c>
      <c r="AB207" s="12">
        <f>AVERAGE(W207:Y207)</f>
        <v>0.60374981837413189</v>
      </c>
      <c r="AC207" s="18">
        <v>0.47727042264412983</v>
      </c>
      <c r="AD207" s="12">
        <v>0.44784409056578989</v>
      </c>
      <c r="AE207" s="12">
        <v>0.41326466822441638</v>
      </c>
      <c r="AF207" s="12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8">AVERAGE(S208:V208)</f>
        <v>0.35828584603630026</v>
      </c>
      <c r="Y208" s="12">
        <v>0.65970899965460317</v>
      </c>
      <c r="Z208" s="12">
        <v>0.65637847023740603</v>
      </c>
      <c r="AA208" s="12">
        <v>0.50099013103797996</v>
      </c>
      <c r="AB208" s="12">
        <f>AVERAGE(W208:Y208)</f>
        <v>0.50899742284545169</v>
      </c>
      <c r="AC208" s="18">
        <v>0.35828584603630026</v>
      </c>
      <c r="AD208" s="12">
        <v>0.32627230410485858</v>
      </c>
      <c r="AE208" s="12">
        <v>0.28912010164326007</v>
      </c>
      <c r="AF208" s="12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8"/>
        <v>0.3462927183280517</v>
      </c>
      <c r="Y209" s="12">
        <v>0.64358769678424066</v>
      </c>
      <c r="Z209" s="12">
        <v>0.64077518861725824</v>
      </c>
      <c r="AA209" s="12">
        <v>0.49309606218573782</v>
      </c>
      <c r="AB209" s="12">
        <f>AVERAGE(W209:Y209)</f>
        <v>0.49494020755614621</v>
      </c>
      <c r="AC209" s="18">
        <v>0.3462927183280517</v>
      </c>
      <c r="AD209" s="12">
        <v>0.31248377221819235</v>
      </c>
      <c r="AE209" s="12">
        <v>0.27287723161725053</v>
      </c>
      <c r="AF209" s="12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8"/>
        <v>0.33591666596088193</v>
      </c>
      <c r="Y210" s="12">
        <v>0.614439503573188</v>
      </c>
      <c r="Z210" s="12">
        <v>0.6113013938025289</v>
      </c>
      <c r="AA210" s="12">
        <v>0.46697363437632816</v>
      </c>
      <c r="AB210" s="12">
        <f>AVERAGE(W210:Y210)</f>
        <v>0.47517808476703494</v>
      </c>
      <c r="AC210" s="18">
        <v>0.33591666596088193</v>
      </c>
      <c r="AD210" s="12">
        <v>0.30664924310901459</v>
      </c>
      <c r="AE210" s="12">
        <v>0.27274526681646738</v>
      </c>
      <c r="AF210" s="12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889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8"/>
        <v>0.7311504966710769</v>
      </c>
      <c r="Y211" s="12">
        <v>0.8639985502188422</v>
      </c>
      <c r="Z211" s="12">
        <v>0.8627458305372373</v>
      </c>
      <c r="AA211" s="12">
        <v>0.79824108474769595</v>
      </c>
      <c r="AB211" s="12">
        <f>AVERAGE(W211:Y211)</f>
        <v>0.7975745234449596</v>
      </c>
      <c r="AC211" s="18">
        <v>0.7311504966710769</v>
      </c>
      <c r="AD211" s="12">
        <v>0.7150064724037668</v>
      </c>
      <c r="AE211" s="12">
        <v>0.69570206064732165</v>
      </c>
      <c r="AF211" s="12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4">
        <f>AVERAGE(W207:W211)</f>
        <v>0.44978322992808817</v>
      </c>
      <c r="Y212" s="13">
        <f t="shared" ref="Y212:AB212" si="9">AVERAGE(Y207:Y211)</f>
        <v>0.70239279286700163</v>
      </c>
      <c r="Z212" s="13">
        <f>AVERAGE(Z207:Z211)</f>
        <v>0.69983491306220791</v>
      </c>
      <c r="AA212" s="13">
        <f>AVERAGE(AA207:AA211)</f>
        <v>0.57264965042037974</v>
      </c>
      <c r="AB212" s="13">
        <f t="shared" si="9"/>
        <v>0.57608801139754484</v>
      </c>
      <c r="AC212" s="19">
        <v>0.44978322992808817</v>
      </c>
      <c r="AD212" s="13">
        <f>AVERAGE(AD207:AD211)</f>
        <v>0.42165117648032446</v>
      </c>
      <c r="AE212" s="13">
        <f>AVERAGE(AE207:AE211)</f>
        <v>0.38874186578974318</v>
      </c>
      <c r="AF212" s="13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10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10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10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10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10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10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10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10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10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10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10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10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10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10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10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10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10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10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10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10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10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10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10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10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10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10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10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10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10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10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10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10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10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10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10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10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10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10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10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10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10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10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10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10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10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10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10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10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10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10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10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10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10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10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10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10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10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10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10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10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10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10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10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10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10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10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10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10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10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10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10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891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" t="s">
        <v>8</v>
      </c>
      <c r="P678" s="1">
        <v>1</v>
      </c>
      <c r="Q678" s="1">
        <v>1</v>
      </c>
      <c r="R678" s="1">
        <v>1</v>
      </c>
      <c r="S678" s="1">
        <v>1</v>
      </c>
      <c r="T678" s="1">
        <v>4</v>
      </c>
      <c r="U67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2">
        <f>SUM(THE_RV1000[[#This Row],[THE_RV1000]:[Webometrics_RV1000]])</f>
        <v>9</v>
      </c>
      <c r="Z678" s="1">
        <v>2</v>
      </c>
      <c r="AA678" s="1">
        <v>1</v>
      </c>
      <c r="AB678" s="1">
        <v>5</v>
      </c>
      <c r="AC678" s="1">
        <v>1</v>
      </c>
    </row>
    <row r="679" spans="15:29" outlineLevel="1" x14ac:dyDescent="0.45">
      <c r="O679" s="2" t="s">
        <v>21</v>
      </c>
      <c r="P679" s="2">
        <v>1</v>
      </c>
      <c r="Q679" s="2">
        <v>1</v>
      </c>
      <c r="R679" s="2">
        <v>1</v>
      </c>
      <c r="S679" s="2">
        <v>1</v>
      </c>
      <c r="T679" s="2">
        <v>4</v>
      </c>
      <c r="U67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2">
        <f>SUM(THE_RV1000[[#This Row],[THE_RV1000]:[Webometrics_RV1000]])</f>
        <v>10</v>
      </c>
      <c r="Z679" s="2">
        <v>3</v>
      </c>
      <c r="AA679" s="2">
        <v>2</v>
      </c>
      <c r="AB679" s="2">
        <v>3</v>
      </c>
      <c r="AC679" s="2">
        <v>2</v>
      </c>
    </row>
    <row r="680" spans="15:29" outlineLevel="1" x14ac:dyDescent="0.45">
      <c r="O680" s="1" t="s">
        <v>27</v>
      </c>
      <c r="P680" s="1">
        <v>1</v>
      </c>
      <c r="Q680" s="1">
        <v>1</v>
      </c>
      <c r="R680" s="1">
        <v>1</v>
      </c>
      <c r="S680" s="1">
        <v>1</v>
      </c>
      <c r="T680" s="1">
        <v>4</v>
      </c>
      <c r="U68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2">
        <f>SUM(THE_RV1000[[#This Row],[THE_RV1000]:[Webometrics_RV1000]])</f>
        <v>12</v>
      </c>
      <c r="Z680" s="1">
        <v>5</v>
      </c>
      <c r="AA680" s="1">
        <v>3</v>
      </c>
      <c r="AB680" s="1">
        <v>1</v>
      </c>
      <c r="AC680" s="1">
        <v>3</v>
      </c>
    </row>
    <row r="681" spans="15:29" outlineLevel="1" x14ac:dyDescent="0.45">
      <c r="O681" s="2" t="s">
        <v>0</v>
      </c>
      <c r="P681" s="2">
        <v>1</v>
      </c>
      <c r="Q681" s="2">
        <v>1</v>
      </c>
      <c r="R681" s="2">
        <v>1</v>
      </c>
      <c r="S681" s="2">
        <v>1</v>
      </c>
      <c r="T681" s="2">
        <v>4</v>
      </c>
      <c r="U68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2">
        <f>SUM(THE_RV1000[[#This Row],[THE_RV1000]:[Webometrics_RV1000]])</f>
        <v>17</v>
      </c>
      <c r="Z681" s="2">
        <v>1</v>
      </c>
      <c r="AA681" s="2">
        <v>7</v>
      </c>
      <c r="AB681" s="2">
        <v>4</v>
      </c>
      <c r="AC681" s="2">
        <v>5</v>
      </c>
    </row>
    <row r="682" spans="15:29" outlineLevel="1" x14ac:dyDescent="0.45">
      <c r="O682" s="1" t="s">
        <v>15</v>
      </c>
      <c r="P682" s="1">
        <v>1</v>
      </c>
      <c r="Q682" s="1">
        <v>1</v>
      </c>
      <c r="R682" s="1">
        <v>1</v>
      </c>
      <c r="S682" s="1">
        <v>1</v>
      </c>
      <c r="T682" s="1">
        <v>4</v>
      </c>
      <c r="U68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2">
        <f>SUM(THE_RV1000[[#This Row],[THE_RV1000]:[Webometrics_RV1000]])</f>
        <v>21</v>
      </c>
      <c r="Z682" s="1">
        <v>3</v>
      </c>
      <c r="AA682" s="1">
        <v>4</v>
      </c>
      <c r="AB682" s="1">
        <v>2</v>
      </c>
      <c r="AC682" s="1">
        <v>12</v>
      </c>
    </row>
    <row r="683" spans="15:29" outlineLevel="1" x14ac:dyDescent="0.45">
      <c r="O683" s="2" t="s">
        <v>792</v>
      </c>
      <c r="P683" s="2">
        <v>1</v>
      </c>
      <c r="Q683" s="2">
        <v>1</v>
      </c>
      <c r="R683" s="2">
        <v>1</v>
      </c>
      <c r="S683" s="2">
        <v>1</v>
      </c>
      <c r="T683" s="2">
        <v>4</v>
      </c>
      <c r="U68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2">
        <f>SUM(THE_RV1000[[#This Row],[THE_RV1000]:[Webometrics_RV1000]])</f>
        <v>44</v>
      </c>
      <c r="Z683" s="2">
        <v>8</v>
      </c>
      <c r="AA683" s="2">
        <v>5</v>
      </c>
      <c r="AB683" s="2">
        <v>27</v>
      </c>
      <c r="AC683" s="2">
        <v>4</v>
      </c>
    </row>
    <row r="684" spans="15:29" outlineLevel="1" x14ac:dyDescent="0.45">
      <c r="O684" s="1" t="s">
        <v>61</v>
      </c>
      <c r="P684" s="1">
        <v>1</v>
      </c>
      <c r="Q684" s="1">
        <v>1</v>
      </c>
      <c r="R684" s="1">
        <v>1</v>
      </c>
      <c r="S684" s="1">
        <v>1</v>
      </c>
      <c r="T684" s="1">
        <v>4</v>
      </c>
      <c r="U68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2">
        <f>SUM(THE_RV1000[[#This Row],[THE_RV1000]:[Webometrics_RV1000]])</f>
        <v>50</v>
      </c>
      <c r="Z684" s="1">
        <v>11</v>
      </c>
      <c r="AA684" s="1">
        <v>8</v>
      </c>
      <c r="AB684" s="1">
        <v>22</v>
      </c>
      <c r="AC684" s="1">
        <v>9</v>
      </c>
    </row>
    <row r="685" spans="15:29" outlineLevel="1" x14ac:dyDescent="0.45">
      <c r="O685" s="2" t="s">
        <v>48</v>
      </c>
      <c r="P685" s="2">
        <v>1</v>
      </c>
      <c r="Q685" s="2">
        <v>1</v>
      </c>
      <c r="R685" s="2">
        <v>1</v>
      </c>
      <c r="S685" s="2">
        <v>1</v>
      </c>
      <c r="T685" s="2">
        <v>4</v>
      </c>
      <c r="U68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2">
        <f>SUM(THE_RV1000[[#This Row],[THE_RV1000]:[Webometrics_RV1000]])</f>
        <v>52</v>
      </c>
      <c r="Z685" s="2">
        <v>9</v>
      </c>
      <c r="AA685" s="2">
        <v>11</v>
      </c>
      <c r="AB685" s="2">
        <v>18</v>
      </c>
      <c r="AC685" s="2">
        <v>14</v>
      </c>
    </row>
    <row r="686" spans="15:29" outlineLevel="1" x14ac:dyDescent="0.45">
      <c r="O686" s="1" t="s">
        <v>79</v>
      </c>
      <c r="P686" s="1">
        <v>1</v>
      </c>
      <c r="Q686" s="1">
        <v>1</v>
      </c>
      <c r="R686" s="1">
        <v>1</v>
      </c>
      <c r="S686" s="1">
        <v>1</v>
      </c>
      <c r="T686" s="1">
        <v>4</v>
      </c>
      <c r="U68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2">
        <f>SUM(THE_RV1000[[#This Row],[THE_RV1000]:[Webometrics_RV1000]])</f>
        <v>53</v>
      </c>
      <c r="Z686" s="1">
        <v>14</v>
      </c>
      <c r="AA686" s="1">
        <v>15</v>
      </c>
      <c r="AB686" s="1">
        <v>13</v>
      </c>
      <c r="AC686" s="1">
        <v>11</v>
      </c>
    </row>
    <row r="687" spans="15:29" outlineLevel="1" x14ac:dyDescent="0.45">
      <c r="O687" s="2" t="s">
        <v>36</v>
      </c>
      <c r="P687" s="2">
        <v>1</v>
      </c>
      <c r="Q687" s="2">
        <v>1</v>
      </c>
      <c r="R687" s="2">
        <v>1</v>
      </c>
      <c r="S687" s="2">
        <v>1</v>
      </c>
      <c r="T687" s="2">
        <v>4</v>
      </c>
      <c r="U68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2">
        <f>SUM(THE_RV1000[[#This Row],[THE_RV1000]:[Webometrics_RV1000]])</f>
        <v>55</v>
      </c>
      <c r="Z687" s="2">
        <v>7</v>
      </c>
      <c r="AA687" s="2">
        <v>6</v>
      </c>
      <c r="AB687" s="2">
        <v>16</v>
      </c>
      <c r="AC687" s="2">
        <v>26</v>
      </c>
    </row>
    <row r="688" spans="15:29" outlineLevel="1" x14ac:dyDescent="0.45">
      <c r="O688" s="1" t="s">
        <v>118</v>
      </c>
      <c r="P688" s="1">
        <v>1</v>
      </c>
      <c r="Q688" s="1">
        <v>1</v>
      </c>
      <c r="R688" s="1">
        <v>1</v>
      </c>
      <c r="S688" s="1">
        <v>1</v>
      </c>
      <c r="T688" s="1">
        <v>4</v>
      </c>
      <c r="U68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2">
        <f>SUM(THE_RV1000[[#This Row],[THE_RV1000]:[Webometrics_RV1000]])</f>
        <v>60</v>
      </c>
      <c r="Z688" s="1">
        <v>20</v>
      </c>
      <c r="AA688" s="1">
        <v>12</v>
      </c>
      <c r="AB688" s="1">
        <v>20</v>
      </c>
      <c r="AC688" s="1">
        <v>8</v>
      </c>
    </row>
    <row r="689" spans="15:29" outlineLevel="1" x14ac:dyDescent="0.45">
      <c r="O689" s="2" t="s">
        <v>501</v>
      </c>
      <c r="P689" s="2">
        <v>1</v>
      </c>
      <c r="Q689" s="2">
        <v>1</v>
      </c>
      <c r="R689" s="2">
        <v>1</v>
      </c>
      <c r="S689" s="2">
        <v>1</v>
      </c>
      <c r="T689" s="2">
        <v>4</v>
      </c>
      <c r="U68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2">
        <f>SUM(THE_RV1000[[#This Row],[THE_RV1000]:[Webometrics_RV1000]])</f>
        <v>62</v>
      </c>
      <c r="Z689" s="2">
        <v>13</v>
      </c>
      <c r="AA689" s="2">
        <v>10</v>
      </c>
      <c r="AB689" s="2">
        <v>10</v>
      </c>
      <c r="AC689" s="2">
        <v>29</v>
      </c>
    </row>
    <row r="690" spans="15:29" outlineLevel="1" x14ac:dyDescent="0.45">
      <c r="O690" s="1" t="s">
        <v>83</v>
      </c>
      <c r="P690" s="1">
        <v>1</v>
      </c>
      <c r="Q690" s="1">
        <v>1</v>
      </c>
      <c r="R690" s="1">
        <v>1</v>
      </c>
      <c r="S690" s="1">
        <v>1</v>
      </c>
      <c r="T690" s="1">
        <v>4</v>
      </c>
      <c r="U69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2">
        <f>SUM(THE_RV1000[[#This Row],[THE_RV1000]:[Webometrics_RV1000]])</f>
        <v>63</v>
      </c>
      <c r="Z690" s="1">
        <v>15</v>
      </c>
      <c r="AA690" s="1">
        <v>14</v>
      </c>
      <c r="AB690" s="1">
        <v>24</v>
      </c>
      <c r="AC690" s="1">
        <v>10</v>
      </c>
    </row>
    <row r="691" spans="15:29" outlineLevel="1" x14ac:dyDescent="0.45">
      <c r="O691" s="2" t="s">
        <v>796</v>
      </c>
      <c r="P691" s="2">
        <v>1</v>
      </c>
      <c r="Q691" s="2">
        <v>1</v>
      </c>
      <c r="R691" s="2">
        <v>1</v>
      </c>
      <c r="S691" s="2">
        <v>1</v>
      </c>
      <c r="T691" s="2">
        <v>4</v>
      </c>
      <c r="U69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2">
        <f>SUM(THE_RV1000[[#This Row],[THE_RV1000]:[Webometrics_RV1000]])</f>
        <v>63</v>
      </c>
      <c r="Z691" s="2">
        <v>22</v>
      </c>
      <c r="AA691" s="2">
        <v>18</v>
      </c>
      <c r="AB691" s="2">
        <v>8</v>
      </c>
      <c r="AC691" s="2">
        <v>15</v>
      </c>
    </row>
    <row r="692" spans="15:29" outlineLevel="1" x14ac:dyDescent="0.45">
      <c r="O692" s="1" t="s">
        <v>67</v>
      </c>
      <c r="P692" s="1">
        <v>1</v>
      </c>
      <c r="Q692" s="1">
        <v>1</v>
      </c>
      <c r="R692" s="1">
        <v>1</v>
      </c>
      <c r="S692" s="1">
        <v>1</v>
      </c>
      <c r="T692" s="1">
        <v>4</v>
      </c>
      <c r="U69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2">
        <f>SUM(THE_RV1000[[#This Row],[THE_RV1000]:[Webometrics_RV1000]])</f>
        <v>70</v>
      </c>
      <c r="Z692" s="1">
        <v>11</v>
      </c>
      <c r="AA692" s="1">
        <v>20</v>
      </c>
      <c r="AB692" s="1">
        <v>9</v>
      </c>
      <c r="AC692" s="1">
        <v>30</v>
      </c>
    </row>
    <row r="693" spans="15:29" outlineLevel="1" x14ac:dyDescent="0.45">
      <c r="O693" s="2" t="s">
        <v>54</v>
      </c>
      <c r="P693" s="2">
        <v>1</v>
      </c>
      <c r="Q693" s="2">
        <v>1</v>
      </c>
      <c r="R693" s="2">
        <v>1</v>
      </c>
      <c r="S693" s="2">
        <v>1</v>
      </c>
      <c r="T693" s="2">
        <v>4</v>
      </c>
      <c r="U69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2">
        <f>SUM(THE_RV1000[[#This Row],[THE_RV1000]:[Webometrics_RV1000]])</f>
        <v>74</v>
      </c>
      <c r="Z693" s="2">
        <v>10</v>
      </c>
      <c r="AA693" s="2">
        <v>23</v>
      </c>
      <c r="AB693" s="2">
        <v>6</v>
      </c>
      <c r="AC693" s="2">
        <v>35</v>
      </c>
    </row>
    <row r="694" spans="15:29" outlineLevel="1" x14ac:dyDescent="0.45">
      <c r="O694" s="1" t="s">
        <v>31</v>
      </c>
      <c r="P694" s="1">
        <v>1</v>
      </c>
      <c r="Q694" s="1">
        <v>1</v>
      </c>
      <c r="R694" s="1">
        <v>1</v>
      </c>
      <c r="S694" s="1">
        <v>1</v>
      </c>
      <c r="T694" s="1">
        <v>4</v>
      </c>
      <c r="U69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2">
        <f>SUM(THE_RV1000[[#This Row],[THE_RV1000]:[Webometrics_RV1000]])</f>
        <v>80</v>
      </c>
      <c r="Z694" s="1">
        <v>6</v>
      </c>
      <c r="AA694" s="1">
        <v>9</v>
      </c>
      <c r="AB694" s="1">
        <v>6</v>
      </c>
      <c r="AC694" s="1">
        <v>59</v>
      </c>
    </row>
    <row r="695" spans="15:29" outlineLevel="1" x14ac:dyDescent="0.45">
      <c r="O695" s="2" t="s">
        <v>89</v>
      </c>
      <c r="P695" s="2">
        <v>1</v>
      </c>
      <c r="Q695" s="2">
        <v>1</v>
      </c>
      <c r="R695" s="2">
        <v>1</v>
      </c>
      <c r="S695" s="2">
        <v>1</v>
      </c>
      <c r="T695" s="2">
        <v>4</v>
      </c>
      <c r="U69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2">
        <f>SUM(THE_RV1000[[#This Row],[THE_RV1000]:[Webometrics_RV1000]])</f>
        <v>80</v>
      </c>
      <c r="Z695" s="2">
        <v>16</v>
      </c>
      <c r="AA695" s="2">
        <v>26</v>
      </c>
      <c r="AB695" s="2">
        <v>14</v>
      </c>
      <c r="AC695" s="2">
        <v>24</v>
      </c>
    </row>
    <row r="696" spans="15:29" outlineLevel="1" x14ac:dyDescent="0.45">
      <c r="O696" s="1" t="s">
        <v>133</v>
      </c>
      <c r="P696" s="1">
        <v>1</v>
      </c>
      <c r="Q696" s="1">
        <v>1</v>
      </c>
      <c r="R696" s="1">
        <v>1</v>
      </c>
      <c r="S696" s="1">
        <v>1</v>
      </c>
      <c r="T696" s="1">
        <v>4</v>
      </c>
      <c r="U69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2">
        <f>SUM(THE_RV1000[[#This Row],[THE_RV1000]:[Webometrics_RV1000]])</f>
        <v>82</v>
      </c>
      <c r="Z696" s="1">
        <v>23</v>
      </c>
      <c r="AA696" s="1">
        <v>28</v>
      </c>
      <c r="AB696" s="1">
        <v>25</v>
      </c>
      <c r="AC696" s="1">
        <v>6</v>
      </c>
    </row>
    <row r="697" spans="15:29" outlineLevel="1" x14ac:dyDescent="0.45">
      <c r="O697" s="2" t="s">
        <v>102</v>
      </c>
      <c r="P697" s="2">
        <v>1</v>
      </c>
      <c r="Q697" s="2">
        <v>1</v>
      </c>
      <c r="R697" s="2">
        <v>1</v>
      </c>
      <c r="S697" s="2">
        <v>1</v>
      </c>
      <c r="T697" s="2">
        <v>4</v>
      </c>
      <c r="U69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2">
        <f>SUM(THE_RV1000[[#This Row],[THE_RV1000]:[Webometrics_RV1000]])</f>
        <v>90</v>
      </c>
      <c r="Z697" s="2">
        <v>18</v>
      </c>
      <c r="AA697" s="2">
        <v>22</v>
      </c>
      <c r="AB697" s="2">
        <v>34</v>
      </c>
      <c r="AC697" s="2">
        <v>16</v>
      </c>
    </row>
    <row r="698" spans="15:29" outlineLevel="1" x14ac:dyDescent="0.45">
      <c r="O698" s="1" t="s">
        <v>795</v>
      </c>
      <c r="P698" s="1">
        <v>1</v>
      </c>
      <c r="Q698" s="1">
        <v>1</v>
      </c>
      <c r="R698" s="1">
        <v>1</v>
      </c>
      <c r="S698" s="1">
        <v>1</v>
      </c>
      <c r="T698" s="1">
        <v>4</v>
      </c>
      <c r="U69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2">
        <f>SUM(THE_RV1000[[#This Row],[THE_RV1000]:[Webometrics_RV1000]])</f>
        <v>91</v>
      </c>
      <c r="Z698" s="1">
        <v>21</v>
      </c>
      <c r="AA698" s="1">
        <v>13</v>
      </c>
      <c r="AB698" s="1">
        <v>44</v>
      </c>
      <c r="AC698" s="1">
        <v>13</v>
      </c>
    </row>
    <row r="699" spans="15:29" outlineLevel="1" x14ac:dyDescent="0.45">
      <c r="O699" s="2" t="s">
        <v>97</v>
      </c>
      <c r="P699" s="2">
        <v>1</v>
      </c>
      <c r="Q699" s="2">
        <v>1</v>
      </c>
      <c r="R699" s="2">
        <v>1</v>
      </c>
      <c r="S699" s="2">
        <v>1</v>
      </c>
      <c r="T699" s="2">
        <v>4</v>
      </c>
      <c r="U69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2">
        <f>SUM(THE_RV1000[[#This Row],[THE_RV1000]:[Webometrics_RV1000]])</f>
        <v>95</v>
      </c>
      <c r="Z699" s="2">
        <v>17</v>
      </c>
      <c r="AA699" s="2">
        <v>34</v>
      </c>
      <c r="AB699" s="2">
        <v>12</v>
      </c>
      <c r="AC699" s="2">
        <v>32</v>
      </c>
    </row>
    <row r="700" spans="15:29" outlineLevel="1" x14ac:dyDescent="0.45">
      <c r="O700" s="1" t="s">
        <v>151</v>
      </c>
      <c r="P700" s="1">
        <v>1</v>
      </c>
      <c r="Q700" s="1">
        <v>1</v>
      </c>
      <c r="R700" s="1">
        <v>1</v>
      </c>
      <c r="S700" s="1">
        <v>1</v>
      </c>
      <c r="T700" s="1">
        <v>4</v>
      </c>
      <c r="U70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2">
        <f>SUM(THE_RV1000[[#This Row],[THE_RV1000]:[Webometrics_RV1000]])</f>
        <v>110</v>
      </c>
      <c r="Z700" s="1">
        <v>26</v>
      </c>
      <c r="AA700" s="1">
        <v>30</v>
      </c>
      <c r="AB700" s="1">
        <v>32</v>
      </c>
      <c r="AC700" s="1">
        <v>22</v>
      </c>
    </row>
    <row r="701" spans="15:29" outlineLevel="1" x14ac:dyDescent="0.45">
      <c r="O701" s="2" t="s">
        <v>139</v>
      </c>
      <c r="P701" s="2">
        <v>1</v>
      </c>
      <c r="Q701" s="2">
        <v>1</v>
      </c>
      <c r="R701" s="2">
        <v>1</v>
      </c>
      <c r="S701" s="2">
        <v>1</v>
      </c>
      <c r="T701" s="2">
        <v>4</v>
      </c>
      <c r="U70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2">
        <f>SUM(THE_RV1000[[#This Row],[THE_RV1000]:[Webometrics_RV1000]])</f>
        <v>111</v>
      </c>
      <c r="Z701" s="2">
        <v>24</v>
      </c>
      <c r="AA701" s="2">
        <v>25</v>
      </c>
      <c r="AB701" s="2">
        <v>39</v>
      </c>
      <c r="AC701" s="2">
        <v>23</v>
      </c>
    </row>
    <row r="702" spans="15:29" outlineLevel="1" x14ac:dyDescent="0.45">
      <c r="O702" s="1" t="s">
        <v>797</v>
      </c>
      <c r="P702" s="1">
        <v>1</v>
      </c>
      <c r="Q702" s="1">
        <v>1</v>
      </c>
      <c r="R702" s="1">
        <v>1</v>
      </c>
      <c r="S702" s="1">
        <v>1</v>
      </c>
      <c r="T702" s="1">
        <v>4</v>
      </c>
      <c r="U70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2">
        <f>SUM(THE_RV1000[[#This Row],[THE_RV1000]:[Webometrics_RV1000]])</f>
        <v>123</v>
      </c>
      <c r="Z702" s="1">
        <v>32</v>
      </c>
      <c r="AA702" s="1">
        <v>21</v>
      </c>
      <c r="AB702" s="1">
        <v>53</v>
      </c>
      <c r="AC702" s="1">
        <v>17</v>
      </c>
    </row>
    <row r="703" spans="15:29" outlineLevel="1" x14ac:dyDescent="0.45">
      <c r="O703" s="2" t="s">
        <v>169</v>
      </c>
      <c r="P703" s="2">
        <v>1</v>
      </c>
      <c r="Q703" s="2">
        <v>1</v>
      </c>
      <c r="R703" s="2">
        <v>1</v>
      </c>
      <c r="S703" s="2">
        <v>1</v>
      </c>
      <c r="T703" s="2">
        <v>4</v>
      </c>
      <c r="U70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2">
        <f>SUM(THE_RV1000[[#This Row],[THE_RV1000]:[Webometrics_RV1000]])</f>
        <v>123</v>
      </c>
      <c r="Z703" s="2">
        <v>29</v>
      </c>
      <c r="AA703" s="2">
        <v>35</v>
      </c>
      <c r="AB703" s="2">
        <v>15</v>
      </c>
      <c r="AC703" s="2">
        <v>44</v>
      </c>
    </row>
    <row r="704" spans="15:29" outlineLevel="1" x14ac:dyDescent="0.45">
      <c r="O704" s="1" t="s">
        <v>145</v>
      </c>
      <c r="P704" s="1">
        <v>1</v>
      </c>
      <c r="Q704" s="1">
        <v>1</v>
      </c>
      <c r="R704" s="1">
        <v>1</v>
      </c>
      <c r="S704" s="1">
        <v>1</v>
      </c>
      <c r="T704" s="1">
        <v>4</v>
      </c>
      <c r="U70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2">
        <f>SUM(THE_RV1000[[#This Row],[THE_RV1000]:[Webometrics_RV1000]])</f>
        <v>127</v>
      </c>
      <c r="Z704" s="1">
        <v>25</v>
      </c>
      <c r="AA704" s="1">
        <v>31</v>
      </c>
      <c r="AB704" s="1">
        <v>50</v>
      </c>
      <c r="AC704" s="1">
        <v>21</v>
      </c>
    </row>
    <row r="705" spans="15:29" outlineLevel="1" x14ac:dyDescent="0.45">
      <c r="O705" s="2" t="s">
        <v>157</v>
      </c>
      <c r="P705" s="2">
        <v>1</v>
      </c>
      <c r="Q705" s="2">
        <v>1</v>
      </c>
      <c r="R705" s="2">
        <v>1</v>
      </c>
      <c r="S705" s="2">
        <v>1</v>
      </c>
      <c r="T705" s="2">
        <v>4</v>
      </c>
      <c r="U70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2">
        <f>SUM(THE_RV1000[[#This Row],[THE_RV1000]:[Webometrics_RV1000]])</f>
        <v>130</v>
      </c>
      <c r="Z705" s="2">
        <v>26</v>
      </c>
      <c r="AA705" s="2">
        <v>17</v>
      </c>
      <c r="AB705" s="2">
        <v>80</v>
      </c>
      <c r="AC705" s="2">
        <v>7</v>
      </c>
    </row>
    <row r="706" spans="15:29" outlineLevel="1" x14ac:dyDescent="0.45">
      <c r="O706" s="1" t="s">
        <v>194</v>
      </c>
      <c r="P706" s="1">
        <v>1</v>
      </c>
      <c r="Q706" s="1">
        <v>1</v>
      </c>
      <c r="R706" s="1">
        <v>1</v>
      </c>
      <c r="S706" s="1">
        <v>1</v>
      </c>
      <c r="T706" s="1">
        <v>4</v>
      </c>
      <c r="U70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2">
        <f>SUM(THE_RV1000[[#This Row],[THE_RV1000]:[Webometrics_RV1000]])</f>
        <v>139</v>
      </c>
      <c r="Z706" s="1">
        <v>34</v>
      </c>
      <c r="AA706" s="1">
        <v>32</v>
      </c>
      <c r="AB706" s="1">
        <v>33</v>
      </c>
      <c r="AC706" s="1">
        <v>40</v>
      </c>
    </row>
    <row r="707" spans="15:29" outlineLevel="1" x14ac:dyDescent="0.45">
      <c r="O707" s="2" t="s">
        <v>110</v>
      </c>
      <c r="P707" s="2">
        <v>1</v>
      </c>
      <c r="Q707" s="2">
        <v>1</v>
      </c>
      <c r="R707" s="2">
        <v>1</v>
      </c>
      <c r="S707" s="2">
        <v>1</v>
      </c>
      <c r="T707" s="2">
        <v>4</v>
      </c>
      <c r="U70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2">
        <f>SUM(THE_RV1000[[#This Row],[THE_RV1000]:[Webometrics_RV1000]])</f>
        <v>148</v>
      </c>
      <c r="Z707" s="2">
        <v>19</v>
      </c>
      <c r="AA707" s="2">
        <v>71</v>
      </c>
      <c r="AB707" s="2">
        <v>11</v>
      </c>
      <c r="AC707" s="2">
        <v>47</v>
      </c>
    </row>
    <row r="708" spans="15:29" outlineLevel="1" x14ac:dyDescent="0.45">
      <c r="O708" s="1" t="s">
        <v>854</v>
      </c>
      <c r="P708" s="1">
        <v>1</v>
      </c>
      <c r="Q708" s="1">
        <v>1</v>
      </c>
      <c r="R708" s="1">
        <v>1</v>
      </c>
      <c r="S708" s="1">
        <v>1</v>
      </c>
      <c r="T708" s="1">
        <v>4</v>
      </c>
      <c r="U70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2">
        <f>SUM(THE_RV1000[[#This Row],[THE_RV1000]:[Webometrics_RV1000]])</f>
        <v>152</v>
      </c>
      <c r="Z708" s="1">
        <v>39</v>
      </c>
      <c r="AA708" s="1">
        <v>24</v>
      </c>
      <c r="AB708" s="1">
        <v>23</v>
      </c>
      <c r="AC708" s="1">
        <v>66</v>
      </c>
    </row>
    <row r="709" spans="15:29" outlineLevel="1" x14ac:dyDescent="0.45">
      <c r="O709" s="2" t="s">
        <v>225</v>
      </c>
      <c r="P709" s="2">
        <v>1</v>
      </c>
      <c r="Q709" s="2">
        <v>1</v>
      </c>
      <c r="R709" s="2">
        <v>1</v>
      </c>
      <c r="S709" s="2">
        <v>1</v>
      </c>
      <c r="T709" s="2">
        <v>4</v>
      </c>
      <c r="U70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2">
        <f>SUM(THE_RV1000[[#This Row],[THE_RV1000]:[Webometrics_RV1000]])</f>
        <v>158</v>
      </c>
      <c r="Z709" s="2">
        <v>40</v>
      </c>
      <c r="AA709" s="2">
        <v>44</v>
      </c>
      <c r="AB709" s="2">
        <v>47</v>
      </c>
      <c r="AC709" s="2">
        <v>27</v>
      </c>
    </row>
    <row r="710" spans="15:29" outlineLevel="1" x14ac:dyDescent="0.45">
      <c r="O710" s="1" t="s">
        <v>296</v>
      </c>
      <c r="P710" s="1">
        <v>1</v>
      </c>
      <c r="Q710" s="1">
        <v>1</v>
      </c>
      <c r="R710" s="1">
        <v>1</v>
      </c>
      <c r="S710" s="1">
        <v>1</v>
      </c>
      <c r="T710" s="1">
        <v>4</v>
      </c>
      <c r="U71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2">
        <f>SUM(THE_RV1000[[#This Row],[THE_RV1000]:[Webometrics_RV1000]])</f>
        <v>181</v>
      </c>
      <c r="Z710" s="1">
        <v>54</v>
      </c>
      <c r="AA710" s="1">
        <v>38</v>
      </c>
      <c r="AB710" s="1">
        <v>28</v>
      </c>
      <c r="AC710" s="1">
        <v>61</v>
      </c>
    </row>
    <row r="711" spans="15:29" outlineLevel="1" x14ac:dyDescent="0.45">
      <c r="O711" s="2" t="s">
        <v>276</v>
      </c>
      <c r="P711" s="2">
        <v>1</v>
      </c>
      <c r="Q711" s="2">
        <v>1</v>
      </c>
      <c r="R711" s="2">
        <v>1</v>
      </c>
      <c r="S711" s="2">
        <v>1</v>
      </c>
      <c r="T711" s="2">
        <v>4</v>
      </c>
      <c r="U71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2">
        <f>SUM(THE_RV1000[[#This Row],[THE_RV1000]:[Webometrics_RV1000]])</f>
        <v>184</v>
      </c>
      <c r="Z711" s="2">
        <v>50</v>
      </c>
      <c r="AA711" s="2">
        <v>37</v>
      </c>
      <c r="AB711" s="2">
        <v>72</v>
      </c>
      <c r="AC711" s="2">
        <v>25</v>
      </c>
    </row>
    <row r="712" spans="15:29" outlineLevel="1" x14ac:dyDescent="0.45">
      <c r="O712" s="1" t="s">
        <v>199</v>
      </c>
      <c r="P712" s="1">
        <v>1</v>
      </c>
      <c r="Q712" s="1">
        <v>1</v>
      </c>
      <c r="R712" s="1">
        <v>1</v>
      </c>
      <c r="S712" s="1">
        <v>1</v>
      </c>
      <c r="T712" s="1">
        <v>4</v>
      </c>
      <c r="U71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2">
        <f>SUM(THE_RV1000[[#This Row],[THE_RV1000]:[Webometrics_RV1000]])</f>
        <v>187</v>
      </c>
      <c r="Z712" s="1">
        <v>35</v>
      </c>
      <c r="AA712" s="1">
        <v>48</v>
      </c>
      <c r="AB712" s="1">
        <v>37</v>
      </c>
      <c r="AC712" s="1">
        <v>67</v>
      </c>
    </row>
    <row r="713" spans="15:29" outlineLevel="1" x14ac:dyDescent="0.45">
      <c r="O713" s="2" t="s">
        <v>816</v>
      </c>
      <c r="P713" s="2">
        <v>1</v>
      </c>
      <c r="Q713" s="2">
        <v>1</v>
      </c>
      <c r="R713" s="2">
        <v>1</v>
      </c>
      <c r="S713" s="2">
        <v>1</v>
      </c>
      <c r="T713" s="2">
        <v>4</v>
      </c>
      <c r="U71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2">
        <f>SUM(THE_RV1000[[#This Row],[THE_RV1000]:[Webometrics_RV1000]])</f>
        <v>202</v>
      </c>
      <c r="Z713" s="2">
        <v>53</v>
      </c>
      <c r="AA713" s="2">
        <v>47</v>
      </c>
      <c r="AB713" s="2">
        <v>50</v>
      </c>
      <c r="AC713" s="2">
        <v>52</v>
      </c>
    </row>
    <row r="714" spans="15:29" outlineLevel="1" x14ac:dyDescent="0.45">
      <c r="O714" s="1" t="s">
        <v>572</v>
      </c>
      <c r="P714" s="1">
        <v>1</v>
      </c>
      <c r="Q714" s="1">
        <v>1</v>
      </c>
      <c r="R714" s="1">
        <v>1</v>
      </c>
      <c r="S714" s="1">
        <v>1</v>
      </c>
      <c r="T714" s="1">
        <v>4</v>
      </c>
      <c r="U71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2">
        <f>SUM(THE_RV1000[[#This Row],[THE_RV1000]:[Webometrics_RV1000]])</f>
        <v>205</v>
      </c>
      <c r="Z714" s="1">
        <v>54</v>
      </c>
      <c r="AA714" s="1">
        <v>60</v>
      </c>
      <c r="AB714" s="1">
        <v>41</v>
      </c>
      <c r="AC714" s="1">
        <v>50</v>
      </c>
    </row>
    <row r="715" spans="15:29" outlineLevel="1" x14ac:dyDescent="0.45">
      <c r="O715" s="2" t="s">
        <v>253</v>
      </c>
      <c r="P715" s="2">
        <v>1</v>
      </c>
      <c r="Q715" s="2">
        <v>1</v>
      </c>
      <c r="R715" s="2">
        <v>1</v>
      </c>
      <c r="S715" s="2">
        <v>1</v>
      </c>
      <c r="T715" s="2">
        <v>4</v>
      </c>
      <c r="U71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2">
        <f>SUM(THE_RV1000[[#This Row],[THE_RV1000]:[Webometrics_RV1000]])</f>
        <v>210</v>
      </c>
      <c r="Z715" s="2">
        <v>46</v>
      </c>
      <c r="AA715" s="2">
        <v>73</v>
      </c>
      <c r="AB715" s="2">
        <v>31</v>
      </c>
      <c r="AC715" s="2">
        <v>60</v>
      </c>
    </row>
    <row r="716" spans="15:29" outlineLevel="1" x14ac:dyDescent="0.45">
      <c r="O716" s="1" t="s">
        <v>355</v>
      </c>
      <c r="P716" s="1">
        <v>1</v>
      </c>
      <c r="Q716" s="1">
        <v>1</v>
      </c>
      <c r="R716" s="1">
        <v>1</v>
      </c>
      <c r="S716" s="1">
        <v>1</v>
      </c>
      <c r="T716" s="1">
        <v>4</v>
      </c>
      <c r="U71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2">
        <f>SUM(THE_RV1000[[#This Row],[THE_RV1000]:[Webometrics_RV1000]])</f>
        <v>213</v>
      </c>
      <c r="Z716" s="1">
        <v>67</v>
      </c>
      <c r="AA716" s="1">
        <v>36</v>
      </c>
      <c r="AB716" s="1">
        <v>42</v>
      </c>
      <c r="AC716" s="1">
        <v>68</v>
      </c>
    </row>
    <row r="717" spans="15:29" outlineLevel="1" x14ac:dyDescent="0.45">
      <c r="O717" s="2" t="s">
        <v>266</v>
      </c>
      <c r="P717" s="2">
        <v>1</v>
      </c>
      <c r="Q717" s="2">
        <v>1</v>
      </c>
      <c r="R717" s="2">
        <v>1</v>
      </c>
      <c r="S717" s="2">
        <v>1</v>
      </c>
      <c r="T717" s="2">
        <v>4</v>
      </c>
      <c r="U71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2">
        <f>SUM(THE_RV1000[[#This Row],[THE_RV1000]:[Webometrics_RV1000]])</f>
        <v>215</v>
      </c>
      <c r="Z717" s="2">
        <v>48</v>
      </c>
      <c r="AA717" s="2">
        <v>49</v>
      </c>
      <c r="AB717" s="2">
        <v>85</v>
      </c>
      <c r="AC717" s="2">
        <v>33</v>
      </c>
    </row>
    <row r="718" spans="15:29" outlineLevel="1" x14ac:dyDescent="0.45">
      <c r="O718" s="1" t="s">
        <v>412</v>
      </c>
      <c r="P718" s="1">
        <v>1</v>
      </c>
      <c r="Q718" s="1">
        <v>1</v>
      </c>
      <c r="R718" s="1">
        <v>1</v>
      </c>
      <c r="S718" s="1">
        <v>1</v>
      </c>
      <c r="T718" s="1">
        <v>4</v>
      </c>
      <c r="U71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2">
        <f>SUM(THE_RV1000[[#This Row],[THE_RV1000]:[Webometrics_RV1000]])</f>
        <v>217</v>
      </c>
      <c r="Z718" s="1">
        <v>81</v>
      </c>
      <c r="AA718" s="1">
        <v>33</v>
      </c>
      <c r="AB718" s="1">
        <v>83</v>
      </c>
      <c r="AC718" s="1">
        <v>20</v>
      </c>
    </row>
    <row r="719" spans="15:29" outlineLevel="1" x14ac:dyDescent="0.45">
      <c r="O719" s="2" t="s">
        <v>286</v>
      </c>
      <c r="P719" s="2">
        <v>1</v>
      </c>
      <c r="Q719" s="2">
        <v>1</v>
      </c>
      <c r="R719" s="2">
        <v>1</v>
      </c>
      <c r="S719" s="2">
        <v>1</v>
      </c>
      <c r="T719" s="2">
        <v>4</v>
      </c>
      <c r="U71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2">
        <f>SUM(THE_RV1000[[#This Row],[THE_RV1000]:[Webometrics_RV1000]])</f>
        <v>221</v>
      </c>
      <c r="Z719" s="2">
        <v>52</v>
      </c>
      <c r="AA719" s="2">
        <v>54</v>
      </c>
      <c r="AB719" s="2">
        <v>46</v>
      </c>
      <c r="AC719" s="2">
        <v>69</v>
      </c>
    </row>
    <row r="720" spans="15:29" outlineLevel="1" x14ac:dyDescent="0.45">
      <c r="O720" s="1" t="s">
        <v>810</v>
      </c>
      <c r="P720" s="1">
        <v>1</v>
      </c>
      <c r="Q720" s="1">
        <v>1</v>
      </c>
      <c r="R720" s="1">
        <v>1</v>
      </c>
      <c r="S720" s="1">
        <v>1</v>
      </c>
      <c r="T720" s="1">
        <v>4</v>
      </c>
      <c r="U72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2">
        <f>SUM(THE_RV1000[[#This Row],[THE_RV1000]:[Webometrics_RV1000]])</f>
        <v>221</v>
      </c>
      <c r="Z720" s="1">
        <v>71</v>
      </c>
      <c r="AA720" s="1">
        <v>64</v>
      </c>
      <c r="AB720" s="1">
        <v>45</v>
      </c>
      <c r="AC720" s="1">
        <v>41</v>
      </c>
    </row>
    <row r="721" spans="15:29" outlineLevel="1" x14ac:dyDescent="0.45">
      <c r="O721" s="2" t="s">
        <v>179</v>
      </c>
      <c r="P721" s="2">
        <v>1</v>
      </c>
      <c r="Q721" s="2">
        <v>1</v>
      </c>
      <c r="R721" s="2">
        <v>1</v>
      </c>
      <c r="S721" s="2">
        <v>1</v>
      </c>
      <c r="T721" s="2">
        <v>4</v>
      </c>
      <c r="U72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2">
        <f>SUM(THE_RV1000[[#This Row],[THE_RV1000]:[Webometrics_RV1000]])</f>
        <v>223</v>
      </c>
      <c r="Z721" s="2">
        <v>31</v>
      </c>
      <c r="AA721" s="2">
        <v>96</v>
      </c>
      <c r="AB721" s="2">
        <v>21</v>
      </c>
      <c r="AC721" s="2">
        <v>75</v>
      </c>
    </row>
    <row r="722" spans="15:29" outlineLevel="1" x14ac:dyDescent="0.45">
      <c r="O722" s="1" t="s">
        <v>614</v>
      </c>
      <c r="P722" s="1">
        <v>1</v>
      </c>
      <c r="Q722" s="1">
        <v>1</v>
      </c>
      <c r="R722" s="1">
        <v>1</v>
      </c>
      <c r="S722" s="1">
        <v>1</v>
      </c>
      <c r="T722" s="1">
        <v>4</v>
      </c>
      <c r="U72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2">
        <f>SUM(THE_RV1000[[#This Row],[THE_RV1000]:[Webometrics_RV1000]])</f>
        <v>230</v>
      </c>
      <c r="Z722" s="1">
        <v>36</v>
      </c>
      <c r="AA722" s="1">
        <v>88</v>
      </c>
      <c r="AB722" s="1">
        <v>19</v>
      </c>
      <c r="AC722" s="1">
        <v>87</v>
      </c>
    </row>
    <row r="723" spans="15:29" outlineLevel="1" x14ac:dyDescent="0.45">
      <c r="O723" s="2" t="s">
        <v>245</v>
      </c>
      <c r="P723" s="2">
        <v>1</v>
      </c>
      <c r="Q723" s="2">
        <v>1</v>
      </c>
      <c r="R723" s="2">
        <v>1</v>
      </c>
      <c r="S723" s="2">
        <v>1</v>
      </c>
      <c r="T723" s="2">
        <v>4</v>
      </c>
      <c r="U72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2">
        <f>SUM(THE_RV1000[[#This Row],[THE_RV1000]:[Webometrics_RV1000]])</f>
        <v>233</v>
      </c>
      <c r="Z723" s="2">
        <v>44</v>
      </c>
      <c r="AA723" s="2">
        <v>75</v>
      </c>
      <c r="AB723" s="2">
        <v>57</v>
      </c>
      <c r="AC723" s="2">
        <v>57</v>
      </c>
    </row>
    <row r="724" spans="15:29" outlineLevel="1" x14ac:dyDescent="0.45">
      <c r="O724" s="1" t="s">
        <v>337</v>
      </c>
      <c r="P724" s="1">
        <v>1</v>
      </c>
      <c r="Q724" s="1">
        <v>1</v>
      </c>
      <c r="R724" s="1">
        <v>1</v>
      </c>
      <c r="S724" s="1">
        <v>1</v>
      </c>
      <c r="T724" s="1">
        <v>4</v>
      </c>
      <c r="U72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2">
        <f>SUM(THE_RV1000[[#This Row],[THE_RV1000]:[Webometrics_RV1000]])</f>
        <v>250</v>
      </c>
      <c r="Z724" s="1">
        <v>62</v>
      </c>
      <c r="AA724" s="1">
        <v>79</v>
      </c>
      <c r="AB724" s="1">
        <v>30</v>
      </c>
      <c r="AC724" s="1">
        <v>79</v>
      </c>
    </row>
    <row r="725" spans="15:29" outlineLevel="1" x14ac:dyDescent="0.45">
      <c r="O725" s="2" t="s">
        <v>306</v>
      </c>
      <c r="P725" s="2">
        <v>1</v>
      </c>
      <c r="Q725" s="2">
        <v>1</v>
      </c>
      <c r="R725" s="2">
        <v>1</v>
      </c>
      <c r="S725" s="2">
        <v>1</v>
      </c>
      <c r="T725" s="2">
        <v>4</v>
      </c>
      <c r="U72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2">
        <f>SUM(THE_RV1000[[#This Row],[THE_RV1000]:[Webometrics_RV1000]])</f>
        <v>279</v>
      </c>
      <c r="Z725" s="2">
        <v>56</v>
      </c>
      <c r="AA725" s="2">
        <v>98</v>
      </c>
      <c r="AB725" s="2">
        <v>29</v>
      </c>
      <c r="AC725" s="2">
        <v>96</v>
      </c>
    </row>
    <row r="726" spans="15:29" outlineLevel="1" x14ac:dyDescent="0.45">
      <c r="O726" s="1" t="s">
        <v>332</v>
      </c>
      <c r="P726" s="1">
        <v>1</v>
      </c>
      <c r="Q726" s="1">
        <v>1</v>
      </c>
      <c r="R726" s="1">
        <v>1</v>
      </c>
      <c r="S726" s="1">
        <v>1</v>
      </c>
      <c r="T726" s="1">
        <v>4</v>
      </c>
      <c r="U72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2">
        <f>SUM(THE_RV1000[[#This Row],[THE_RV1000]:[Webometrics_RV1000]])</f>
        <v>303</v>
      </c>
      <c r="Z726" s="1">
        <v>61</v>
      </c>
      <c r="AA726" s="1">
        <v>99</v>
      </c>
      <c r="AB726" s="1">
        <v>63</v>
      </c>
      <c r="AC726" s="1">
        <v>80</v>
      </c>
    </row>
    <row r="727" spans="15:29" outlineLevel="1" x14ac:dyDescent="0.45">
      <c r="O727" s="2" t="s">
        <v>425</v>
      </c>
      <c r="P727" s="2">
        <v>1</v>
      </c>
      <c r="Q727" s="2">
        <v>1</v>
      </c>
      <c r="R727" s="2">
        <v>1</v>
      </c>
      <c r="S727" s="2">
        <v>1</v>
      </c>
      <c r="T727" s="2">
        <v>4</v>
      </c>
      <c r="U72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2">
        <f>SUM(THE_RV1000[[#This Row],[THE_RV1000]:[Webometrics_RV1000]])</f>
        <v>316</v>
      </c>
      <c r="Z727" s="2">
        <v>82</v>
      </c>
      <c r="AA727" s="2">
        <v>59</v>
      </c>
      <c r="AB727" s="2">
        <v>83</v>
      </c>
      <c r="AC727" s="2">
        <v>92</v>
      </c>
    </row>
    <row r="728" spans="15:29" outlineLevel="1" x14ac:dyDescent="0.45">
      <c r="O728" s="1" t="s">
        <v>385</v>
      </c>
      <c r="P728" s="1">
        <v>1</v>
      </c>
      <c r="Q728" s="1">
        <v>1</v>
      </c>
      <c r="R728" s="1">
        <v>1</v>
      </c>
      <c r="S728" s="1">
        <v>1</v>
      </c>
      <c r="T728" s="1">
        <v>4</v>
      </c>
      <c r="U72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2">
        <f>SUM(THE_RV1000[[#This Row],[THE_RV1000]:[Webometrics_RV1000]])</f>
        <v>325</v>
      </c>
      <c r="Z728" s="1">
        <v>74</v>
      </c>
      <c r="AA728" s="1">
        <v>62</v>
      </c>
      <c r="AB728" s="1">
        <v>94</v>
      </c>
      <c r="AC728" s="1">
        <v>95</v>
      </c>
    </row>
    <row r="729" spans="15:29" outlineLevel="1" x14ac:dyDescent="0.45">
      <c r="O729" s="2" t="s">
        <v>663</v>
      </c>
      <c r="P729" s="2">
        <v>1</v>
      </c>
      <c r="Q729" s="2">
        <v>1</v>
      </c>
      <c r="R729" s="2">
        <v>1</v>
      </c>
      <c r="S729" s="2">
        <v>0</v>
      </c>
      <c r="T729" s="2">
        <v>3</v>
      </c>
      <c r="U72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2">
        <f>SUM(THE_RV1000[[#This Row],[THE_RV1000]:[Webometrics_RV1000]])</f>
        <v>363</v>
      </c>
      <c r="Z729" s="2">
        <v>47</v>
      </c>
      <c r="AA729" s="2">
        <v>40</v>
      </c>
      <c r="AB729" s="2">
        <v>26</v>
      </c>
      <c r="AC729" s="2">
        <v>0</v>
      </c>
    </row>
    <row r="730" spans="15:29" outlineLevel="1" x14ac:dyDescent="0.45">
      <c r="O730" s="1" t="s">
        <v>313</v>
      </c>
      <c r="P730" s="1">
        <v>1</v>
      </c>
      <c r="Q730" s="1">
        <v>1</v>
      </c>
      <c r="R730" s="1">
        <v>0</v>
      </c>
      <c r="S730" s="1">
        <v>1</v>
      </c>
      <c r="T730" s="1">
        <v>3</v>
      </c>
      <c r="U73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2">
        <f>SUM(THE_RV1000[[#This Row],[THE_RV1000]:[Webometrics_RV1000]])</f>
        <v>376</v>
      </c>
      <c r="Z730" s="1">
        <v>57</v>
      </c>
      <c r="AA730" s="1">
        <v>27</v>
      </c>
      <c r="AB730" s="1">
        <v>0</v>
      </c>
      <c r="AC730" s="1">
        <v>42</v>
      </c>
    </row>
    <row r="731" spans="15:29" outlineLevel="1" x14ac:dyDescent="0.45">
      <c r="O731" s="2" t="s">
        <v>366</v>
      </c>
      <c r="P731" s="2">
        <v>1</v>
      </c>
      <c r="Q731" s="2">
        <v>1</v>
      </c>
      <c r="R731" s="2">
        <v>0</v>
      </c>
      <c r="S731" s="2">
        <v>1</v>
      </c>
      <c r="T731" s="2">
        <v>3</v>
      </c>
      <c r="U73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2">
        <f>SUM(THE_RV1000[[#This Row],[THE_RV1000]:[Webometrics_RV1000]])</f>
        <v>376</v>
      </c>
      <c r="Z731" s="2">
        <v>69</v>
      </c>
      <c r="AA731" s="2">
        <v>29</v>
      </c>
      <c r="AB731" s="2">
        <v>0</v>
      </c>
      <c r="AC731" s="2">
        <v>28</v>
      </c>
    </row>
    <row r="732" spans="15:29" outlineLevel="1" x14ac:dyDescent="0.45">
      <c r="O732" s="1" t="s">
        <v>162</v>
      </c>
      <c r="P732" s="1">
        <v>1</v>
      </c>
      <c r="Q732" s="1">
        <v>0</v>
      </c>
      <c r="R732" s="1">
        <v>1</v>
      </c>
      <c r="S732" s="1">
        <v>1</v>
      </c>
      <c r="T732" s="1">
        <v>3</v>
      </c>
      <c r="U73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2">
        <f>SUM(THE_RV1000[[#This Row],[THE_RV1000]:[Webometrics_RV1000]])</f>
        <v>379</v>
      </c>
      <c r="Z732" s="1">
        <v>28</v>
      </c>
      <c r="AA732" s="1">
        <v>0</v>
      </c>
      <c r="AB732" s="1">
        <v>52</v>
      </c>
      <c r="AC732" s="1">
        <v>49</v>
      </c>
    </row>
    <row r="733" spans="15:29" outlineLevel="1" x14ac:dyDescent="0.45">
      <c r="O733" s="2" t="s">
        <v>173</v>
      </c>
      <c r="P733" s="2">
        <v>1</v>
      </c>
      <c r="Q733" s="2">
        <v>1</v>
      </c>
      <c r="R733" s="2">
        <v>1</v>
      </c>
      <c r="S733" s="2">
        <v>0</v>
      </c>
      <c r="T733" s="2">
        <v>3</v>
      </c>
      <c r="U73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2">
        <f>SUM(THE_RV1000[[#This Row],[THE_RV1000]:[Webometrics_RV1000]])</f>
        <v>385</v>
      </c>
      <c r="Z733" s="2">
        <v>30</v>
      </c>
      <c r="AA733" s="2">
        <v>56</v>
      </c>
      <c r="AB733" s="2">
        <v>49</v>
      </c>
      <c r="AC733" s="2">
        <v>0</v>
      </c>
    </row>
    <row r="734" spans="15:29" outlineLevel="1" x14ac:dyDescent="0.45">
      <c r="O734" s="1" t="s">
        <v>360</v>
      </c>
      <c r="P734" s="1">
        <v>1</v>
      </c>
      <c r="Q734" s="1">
        <v>1</v>
      </c>
      <c r="R734" s="1">
        <v>1</v>
      </c>
      <c r="S734" s="1">
        <v>0</v>
      </c>
      <c r="T734" s="1">
        <v>3</v>
      </c>
      <c r="U73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2">
        <f>SUM(THE_RV1000[[#This Row],[THE_RV1000]:[Webometrics_RV1000]])</f>
        <v>395</v>
      </c>
      <c r="Z734" s="1">
        <v>68</v>
      </c>
      <c r="AA734" s="1">
        <v>41</v>
      </c>
      <c r="AB734" s="1">
        <v>36</v>
      </c>
      <c r="AC734" s="1">
        <v>0</v>
      </c>
    </row>
    <row r="735" spans="15:29" outlineLevel="1" x14ac:dyDescent="0.45">
      <c r="O735" s="2" t="s">
        <v>230</v>
      </c>
      <c r="P735" s="2">
        <v>1</v>
      </c>
      <c r="Q735" s="2">
        <v>0</v>
      </c>
      <c r="R735" s="2">
        <v>1</v>
      </c>
      <c r="S735" s="2">
        <v>1</v>
      </c>
      <c r="T735" s="2">
        <v>3</v>
      </c>
      <c r="U73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2">
        <f>SUM(THE_RV1000[[#This Row],[THE_RV1000]:[Webometrics_RV1000]])</f>
        <v>397</v>
      </c>
      <c r="Z735" s="2">
        <v>41</v>
      </c>
      <c r="AA735" s="2">
        <v>0</v>
      </c>
      <c r="AB735" s="2">
        <v>16</v>
      </c>
      <c r="AC735" s="2">
        <v>90</v>
      </c>
    </row>
    <row r="736" spans="15:29" outlineLevel="1" x14ac:dyDescent="0.45">
      <c r="O736" s="1" t="s">
        <v>347</v>
      </c>
      <c r="P736" s="1">
        <v>1</v>
      </c>
      <c r="Q736" s="1">
        <v>1</v>
      </c>
      <c r="R736" s="1">
        <v>0</v>
      </c>
      <c r="S736" s="1">
        <v>1</v>
      </c>
      <c r="T736" s="1">
        <v>3</v>
      </c>
      <c r="U73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2">
        <f>SUM(THE_RV1000[[#This Row],[THE_RV1000]:[Webometrics_RV1000]])</f>
        <v>399</v>
      </c>
      <c r="Z736" s="1">
        <v>65</v>
      </c>
      <c r="AA736" s="1">
        <v>53</v>
      </c>
      <c r="AB736" s="1">
        <v>0</v>
      </c>
      <c r="AC736" s="1">
        <v>31</v>
      </c>
    </row>
    <row r="737" spans="15:29" outlineLevel="1" x14ac:dyDescent="0.45">
      <c r="O737" s="2" t="s">
        <v>282</v>
      </c>
      <c r="P737" s="2">
        <v>1</v>
      </c>
      <c r="Q737" s="2">
        <v>1</v>
      </c>
      <c r="R737" s="2">
        <v>1</v>
      </c>
      <c r="S737" s="2">
        <v>0</v>
      </c>
      <c r="T737" s="2">
        <v>3</v>
      </c>
      <c r="U73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2">
        <f>SUM(THE_RV1000[[#This Row],[THE_RV1000]:[Webometrics_RV1000]])</f>
        <v>402</v>
      </c>
      <c r="Z737" s="2">
        <v>51</v>
      </c>
      <c r="AA737" s="2">
        <v>67</v>
      </c>
      <c r="AB737" s="2">
        <v>34</v>
      </c>
      <c r="AC737" s="2">
        <v>0</v>
      </c>
    </row>
    <row r="738" spans="15:29" outlineLevel="1" x14ac:dyDescent="0.45">
      <c r="O738" s="1" t="s">
        <v>250</v>
      </c>
      <c r="P738" s="1">
        <v>1</v>
      </c>
      <c r="Q738" s="1">
        <v>0</v>
      </c>
      <c r="R738" s="1">
        <v>1</v>
      </c>
      <c r="S738" s="1">
        <v>1</v>
      </c>
      <c r="T738" s="1">
        <v>3</v>
      </c>
      <c r="U73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2">
        <f>SUM(THE_RV1000[[#This Row],[THE_RV1000]:[Webometrics_RV1000]])</f>
        <v>414</v>
      </c>
      <c r="Z738" s="1">
        <v>45</v>
      </c>
      <c r="AA738" s="1">
        <v>0</v>
      </c>
      <c r="AB738" s="1">
        <v>38</v>
      </c>
      <c r="AC738" s="1">
        <v>81</v>
      </c>
    </row>
    <row r="739" spans="15:29" outlineLevel="1" x14ac:dyDescent="0.45">
      <c r="O739" s="2" t="s">
        <v>456</v>
      </c>
      <c r="P739" s="2">
        <v>1</v>
      </c>
      <c r="Q739" s="2">
        <v>1</v>
      </c>
      <c r="R739" s="2">
        <v>1</v>
      </c>
      <c r="S739" s="2">
        <v>0</v>
      </c>
      <c r="T739" s="2">
        <v>3</v>
      </c>
      <c r="U73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2">
        <f>SUM(THE_RV1000[[#This Row],[THE_RV1000]:[Webometrics_RV1000]])</f>
        <v>428</v>
      </c>
      <c r="Z739" s="2">
        <v>93</v>
      </c>
      <c r="AA739" s="2">
        <v>16</v>
      </c>
      <c r="AB739" s="2">
        <v>69</v>
      </c>
      <c r="AC739" s="2">
        <v>0</v>
      </c>
    </row>
    <row r="740" spans="15:29" outlineLevel="1" x14ac:dyDescent="0.45">
      <c r="O740" s="1" t="s">
        <v>352</v>
      </c>
      <c r="P740" s="1">
        <v>1</v>
      </c>
      <c r="Q740" s="1">
        <v>1</v>
      </c>
      <c r="R740" s="1">
        <v>0</v>
      </c>
      <c r="S740" s="1">
        <v>1</v>
      </c>
      <c r="T740" s="1">
        <v>3</v>
      </c>
      <c r="U74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2">
        <f>SUM(THE_RV1000[[#This Row],[THE_RV1000]:[Webometrics_RV1000]])</f>
        <v>435</v>
      </c>
      <c r="Z740" s="1">
        <v>66</v>
      </c>
      <c r="AA740" s="1">
        <v>54</v>
      </c>
      <c r="AB740" s="1">
        <v>0</v>
      </c>
      <c r="AC740" s="1">
        <v>65</v>
      </c>
    </row>
    <row r="741" spans="15:29" outlineLevel="1" x14ac:dyDescent="0.45">
      <c r="O741" s="2" t="s">
        <v>216</v>
      </c>
      <c r="P741" s="2">
        <v>1</v>
      </c>
      <c r="Q741" s="2">
        <v>0</v>
      </c>
      <c r="R741" s="2">
        <v>1</v>
      </c>
      <c r="S741" s="2">
        <v>1</v>
      </c>
      <c r="T741" s="2">
        <v>3</v>
      </c>
      <c r="U74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2">
        <f>SUM(THE_RV1000[[#This Row],[THE_RV1000]:[Webometrics_RV1000]])</f>
        <v>438</v>
      </c>
      <c r="Z741" s="2">
        <v>38</v>
      </c>
      <c r="AA741" s="2">
        <v>0</v>
      </c>
      <c r="AB741" s="2">
        <v>88</v>
      </c>
      <c r="AC741" s="2">
        <v>62</v>
      </c>
    </row>
    <row r="742" spans="15:29" outlineLevel="1" x14ac:dyDescent="0.45">
      <c r="O742" s="1" t="s">
        <v>326</v>
      </c>
      <c r="P742" s="1">
        <v>1</v>
      </c>
      <c r="Q742" s="1">
        <v>0</v>
      </c>
      <c r="R742" s="1">
        <v>1</v>
      </c>
      <c r="S742" s="1">
        <v>1</v>
      </c>
      <c r="T742" s="1">
        <v>3</v>
      </c>
      <c r="U74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2">
        <f>SUM(THE_RV1000[[#This Row],[THE_RV1000]:[Webometrics_RV1000]])</f>
        <v>441</v>
      </c>
      <c r="Z742" s="1">
        <v>60</v>
      </c>
      <c r="AA742" s="1">
        <v>0</v>
      </c>
      <c r="AB742" s="1">
        <v>58</v>
      </c>
      <c r="AC742" s="1">
        <v>73</v>
      </c>
    </row>
    <row r="743" spans="15:29" outlineLevel="1" x14ac:dyDescent="0.45">
      <c r="O743" s="2" t="s">
        <v>446</v>
      </c>
      <c r="P743" s="2">
        <v>1</v>
      </c>
      <c r="Q743" s="2">
        <v>1</v>
      </c>
      <c r="R743" s="2">
        <v>1</v>
      </c>
      <c r="S743" s="2">
        <v>0</v>
      </c>
      <c r="T743" s="2">
        <v>3</v>
      </c>
      <c r="U74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2">
        <f>SUM(THE_RV1000[[#This Row],[THE_RV1000]:[Webometrics_RV1000]])</f>
        <v>443</v>
      </c>
      <c r="Z743" s="2">
        <v>90</v>
      </c>
      <c r="AA743" s="2">
        <v>43</v>
      </c>
      <c r="AB743" s="2">
        <v>60</v>
      </c>
      <c r="AC743" s="2">
        <v>0</v>
      </c>
    </row>
    <row r="744" spans="15:29" outlineLevel="1" x14ac:dyDescent="0.45">
      <c r="O744" s="1" t="s">
        <v>808</v>
      </c>
      <c r="P744" s="1">
        <v>1</v>
      </c>
      <c r="Q744" s="1">
        <v>1</v>
      </c>
      <c r="R744" s="1">
        <v>0</v>
      </c>
      <c r="S744" s="1">
        <v>1</v>
      </c>
      <c r="T744" s="1">
        <v>3</v>
      </c>
      <c r="U74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2">
        <f>SUM(THE_RV1000[[#This Row],[THE_RV1000]:[Webometrics_RV1000]])</f>
        <v>444</v>
      </c>
      <c r="Z744" s="1">
        <v>95</v>
      </c>
      <c r="AA744" s="1">
        <v>61</v>
      </c>
      <c r="AB744" s="1">
        <v>0</v>
      </c>
      <c r="AC744" s="1">
        <v>38</v>
      </c>
    </row>
    <row r="745" spans="15:29" outlineLevel="1" x14ac:dyDescent="0.45">
      <c r="O745" s="2" t="s">
        <v>829</v>
      </c>
      <c r="P745" s="2">
        <v>1</v>
      </c>
      <c r="Q745" s="2">
        <v>1</v>
      </c>
      <c r="R745" s="2">
        <v>0</v>
      </c>
      <c r="S745" s="2">
        <v>1</v>
      </c>
      <c r="T745" s="2">
        <v>3</v>
      </c>
      <c r="U74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2">
        <f>SUM(THE_RV1000[[#This Row],[THE_RV1000]:[Webometrics_RV1000]])</f>
        <v>447</v>
      </c>
      <c r="Z745" s="2">
        <v>64</v>
      </c>
      <c r="AA745" s="2">
        <v>57</v>
      </c>
      <c r="AB745" s="2">
        <v>0</v>
      </c>
      <c r="AC745" s="2">
        <v>76</v>
      </c>
    </row>
    <row r="746" spans="15:29" outlineLevel="1" x14ac:dyDescent="0.45">
      <c r="O746" s="1" t="s">
        <v>234</v>
      </c>
      <c r="P746" s="1">
        <v>1</v>
      </c>
      <c r="Q746" s="1">
        <v>1</v>
      </c>
      <c r="R746" s="1">
        <v>1</v>
      </c>
      <c r="S746" s="1">
        <v>0</v>
      </c>
      <c r="T746" s="1">
        <v>3</v>
      </c>
      <c r="U74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2">
        <f>SUM(THE_RV1000[[#This Row],[THE_RV1000]:[Webometrics_RV1000]])</f>
        <v>463</v>
      </c>
      <c r="Z746" s="1">
        <v>42</v>
      </c>
      <c r="AA746" s="1">
        <v>95</v>
      </c>
      <c r="AB746" s="1">
        <v>76</v>
      </c>
      <c r="AC746" s="1">
        <v>0</v>
      </c>
    </row>
    <row r="747" spans="15:29" outlineLevel="1" x14ac:dyDescent="0.45">
      <c r="O747" s="2" t="s">
        <v>392</v>
      </c>
      <c r="P747" s="2">
        <v>1</v>
      </c>
      <c r="Q747" s="2">
        <v>1</v>
      </c>
      <c r="R747" s="2">
        <v>1</v>
      </c>
      <c r="S747" s="2">
        <v>0</v>
      </c>
      <c r="T747" s="2">
        <v>3</v>
      </c>
      <c r="U74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2">
        <f>SUM(THE_RV1000[[#This Row],[THE_RV1000]:[Webometrics_RV1000]])</f>
        <v>468</v>
      </c>
      <c r="Z747" s="2">
        <v>76</v>
      </c>
      <c r="AA747" s="2">
        <v>81</v>
      </c>
      <c r="AB747" s="2">
        <v>61</v>
      </c>
      <c r="AC747" s="2">
        <v>0</v>
      </c>
    </row>
    <row r="748" spans="15:29" outlineLevel="1" x14ac:dyDescent="0.45">
      <c r="O748" s="1" t="s">
        <v>471</v>
      </c>
      <c r="P748" s="1">
        <v>1</v>
      </c>
      <c r="Q748" s="1">
        <v>1</v>
      </c>
      <c r="R748" s="1">
        <v>0</v>
      </c>
      <c r="S748" s="1">
        <v>1</v>
      </c>
      <c r="T748" s="1">
        <v>3</v>
      </c>
      <c r="U74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2">
        <f>SUM(THE_RV1000[[#This Row],[THE_RV1000]:[Webometrics_RV1000]])</f>
        <v>470</v>
      </c>
      <c r="Z748" s="1">
        <v>98</v>
      </c>
      <c r="AA748" s="1">
        <v>64</v>
      </c>
      <c r="AB748" s="1">
        <v>0</v>
      </c>
      <c r="AC748" s="1">
        <v>58</v>
      </c>
    </row>
    <row r="749" spans="15:29" outlineLevel="1" x14ac:dyDescent="0.45">
      <c r="O749" s="2" t="s">
        <v>369</v>
      </c>
      <c r="P749" s="2">
        <v>1</v>
      </c>
      <c r="Q749" s="2">
        <v>0</v>
      </c>
      <c r="R749" s="2">
        <v>1</v>
      </c>
      <c r="S749" s="2">
        <v>1</v>
      </c>
      <c r="T749" s="2">
        <v>3</v>
      </c>
      <c r="U74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2">
        <f>SUM(THE_RV1000[[#This Row],[THE_RV1000]:[Webometrics_RV1000]])</f>
        <v>475</v>
      </c>
      <c r="Z749" s="2">
        <v>70</v>
      </c>
      <c r="AA749" s="2">
        <v>0</v>
      </c>
      <c r="AB749" s="2">
        <v>61</v>
      </c>
      <c r="AC749" s="2">
        <v>94</v>
      </c>
    </row>
    <row r="750" spans="15:29" outlineLevel="1" x14ac:dyDescent="0.45">
      <c r="O750" s="1" t="s">
        <v>388</v>
      </c>
      <c r="P750" s="1">
        <v>1</v>
      </c>
      <c r="Q750" s="1">
        <v>1</v>
      </c>
      <c r="R750" s="1">
        <v>0</v>
      </c>
      <c r="S750" s="1">
        <v>1</v>
      </c>
      <c r="T750" s="1">
        <v>3</v>
      </c>
      <c r="U75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2">
        <f>SUM(THE_RV1000[[#This Row],[THE_RV1000]:[Webometrics_RV1000]])</f>
        <v>475</v>
      </c>
      <c r="Z750" s="1">
        <v>75</v>
      </c>
      <c r="AA750" s="1">
        <v>66</v>
      </c>
      <c r="AB750" s="1">
        <v>0</v>
      </c>
      <c r="AC750" s="1">
        <v>84</v>
      </c>
    </row>
    <row r="751" spans="15:29" outlineLevel="1" x14ac:dyDescent="0.45">
      <c r="O751" s="2" t="s">
        <v>474</v>
      </c>
      <c r="P751" s="2">
        <v>1</v>
      </c>
      <c r="Q751" s="2">
        <v>0</v>
      </c>
      <c r="R751" s="2">
        <v>1</v>
      </c>
      <c r="S751" s="2">
        <v>1</v>
      </c>
      <c r="T751" s="2">
        <v>3</v>
      </c>
      <c r="U75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2">
        <f>SUM(THE_RV1000[[#This Row],[THE_RV1000]:[Webometrics_RV1000]])</f>
        <v>492</v>
      </c>
      <c r="Z751" s="2">
        <v>99</v>
      </c>
      <c r="AA751" s="2">
        <v>0</v>
      </c>
      <c r="AB751" s="2">
        <v>54</v>
      </c>
      <c r="AC751" s="2">
        <v>89</v>
      </c>
    </row>
    <row r="752" spans="15:29" outlineLevel="1" x14ac:dyDescent="0.45">
      <c r="O752" s="1" t="s">
        <v>270</v>
      </c>
      <c r="P752" s="1">
        <v>1</v>
      </c>
      <c r="Q752" s="1">
        <v>1</v>
      </c>
      <c r="R752" s="1">
        <v>0</v>
      </c>
      <c r="S752" s="1">
        <v>0</v>
      </c>
      <c r="T752" s="1">
        <v>2</v>
      </c>
      <c r="U75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2">
        <f>SUM(THE_RV1000[[#This Row],[THE_RV1000]:[Webometrics_RV1000]])</f>
        <v>590</v>
      </c>
      <c r="Z752" s="1">
        <v>49</v>
      </c>
      <c r="AA752" s="1">
        <v>41</v>
      </c>
      <c r="AB752" s="1">
        <v>0</v>
      </c>
      <c r="AC752" s="1">
        <v>0</v>
      </c>
    </row>
    <row r="753" spans="15:29" outlineLevel="1" x14ac:dyDescent="0.45">
      <c r="O753" s="2" t="s">
        <v>190</v>
      </c>
      <c r="P753" s="2">
        <v>1</v>
      </c>
      <c r="Q753" s="2">
        <v>0</v>
      </c>
      <c r="R753" s="2">
        <v>1</v>
      </c>
      <c r="S753" s="2">
        <v>0</v>
      </c>
      <c r="T753" s="2">
        <v>2</v>
      </c>
      <c r="U75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2">
        <f>SUM(THE_RV1000[[#This Row],[THE_RV1000]:[Webometrics_RV1000]])</f>
        <v>592</v>
      </c>
      <c r="Z753" s="2">
        <v>33</v>
      </c>
      <c r="AA753" s="2">
        <v>0</v>
      </c>
      <c r="AB753" s="2">
        <v>59</v>
      </c>
      <c r="AC753" s="2">
        <v>0</v>
      </c>
    </row>
    <row r="754" spans="15:29" outlineLevel="1" x14ac:dyDescent="0.45">
      <c r="O754" s="1" t="s">
        <v>211</v>
      </c>
      <c r="P754" s="1">
        <v>1</v>
      </c>
      <c r="Q754" s="1">
        <v>0</v>
      </c>
      <c r="R754" s="1">
        <v>1</v>
      </c>
      <c r="S754" s="1">
        <v>0</v>
      </c>
      <c r="T754" s="1">
        <v>2</v>
      </c>
      <c r="U75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2">
        <f>SUM(THE_RV1000[[#This Row],[THE_RV1000]:[Webometrics_RV1000]])</f>
        <v>593</v>
      </c>
      <c r="Z754" s="1">
        <v>37</v>
      </c>
      <c r="AA754" s="1">
        <v>0</v>
      </c>
      <c r="AB754" s="1">
        <v>56</v>
      </c>
      <c r="AC754" s="1">
        <v>0</v>
      </c>
    </row>
    <row r="755" spans="15:29" outlineLevel="1" x14ac:dyDescent="0.45">
      <c r="O755" s="2" t="s">
        <v>319</v>
      </c>
      <c r="P755" s="2">
        <v>1</v>
      </c>
      <c r="Q755" s="2">
        <v>0</v>
      </c>
      <c r="R755" s="2">
        <v>1</v>
      </c>
      <c r="S755" s="2">
        <v>0</v>
      </c>
      <c r="T755" s="2">
        <v>2</v>
      </c>
      <c r="U75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2">
        <f>SUM(THE_RV1000[[#This Row],[THE_RV1000]:[Webometrics_RV1000]])</f>
        <v>598</v>
      </c>
      <c r="Z755" s="2">
        <v>58</v>
      </c>
      <c r="AA755" s="2">
        <v>0</v>
      </c>
      <c r="AB755" s="2">
        <v>40</v>
      </c>
      <c r="AC755" s="2">
        <v>0</v>
      </c>
    </row>
    <row r="756" spans="15:29" outlineLevel="1" x14ac:dyDescent="0.45">
      <c r="O756" s="1" t="s">
        <v>807</v>
      </c>
      <c r="P756" s="1">
        <v>1</v>
      </c>
      <c r="Q756" s="1">
        <v>0</v>
      </c>
      <c r="R756" s="1">
        <v>0</v>
      </c>
      <c r="S756" s="1">
        <v>1</v>
      </c>
      <c r="T756" s="1">
        <v>2</v>
      </c>
      <c r="U75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2">
        <f>SUM(THE_RV1000[[#This Row],[THE_RV1000]:[Webometrics_RV1000]])</f>
        <v>600</v>
      </c>
      <c r="Z756" s="1">
        <v>63</v>
      </c>
      <c r="AA756" s="1">
        <v>0</v>
      </c>
      <c r="AB756" s="1">
        <v>0</v>
      </c>
      <c r="AC756" s="1">
        <v>37</v>
      </c>
    </row>
    <row r="757" spans="15:29" outlineLevel="1" x14ac:dyDescent="0.45">
      <c r="O757" s="2" t="s">
        <v>239</v>
      </c>
      <c r="P757" s="2">
        <v>1</v>
      </c>
      <c r="Q757" s="2">
        <v>0</v>
      </c>
      <c r="R757" s="2">
        <v>1</v>
      </c>
      <c r="S757" s="2">
        <v>0</v>
      </c>
      <c r="T757" s="2">
        <v>2</v>
      </c>
      <c r="U75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2">
        <f>SUM(THE_RV1000[[#This Row],[THE_RV1000]:[Webometrics_RV1000]])</f>
        <v>608</v>
      </c>
      <c r="Z757" s="2">
        <v>43</v>
      </c>
      <c r="AA757" s="2">
        <v>0</v>
      </c>
      <c r="AB757" s="2">
        <v>65</v>
      </c>
      <c r="AC757" s="2">
        <v>0</v>
      </c>
    </row>
    <row r="758" spans="15:29" outlineLevel="1" x14ac:dyDescent="0.45">
      <c r="O758" s="1" t="s">
        <v>372</v>
      </c>
      <c r="P758" s="1">
        <v>1</v>
      </c>
      <c r="Q758" s="1">
        <v>0</v>
      </c>
      <c r="R758" s="1">
        <v>0</v>
      </c>
      <c r="S758" s="1">
        <v>1</v>
      </c>
      <c r="T758" s="1">
        <v>2</v>
      </c>
      <c r="U75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2">
        <f>SUM(THE_RV1000[[#This Row],[THE_RV1000]:[Webometrics_RV1000]])</f>
        <v>627</v>
      </c>
      <c r="Z758" s="1">
        <v>71</v>
      </c>
      <c r="AA758" s="1">
        <v>0</v>
      </c>
      <c r="AB758" s="1">
        <v>0</v>
      </c>
      <c r="AC758" s="1">
        <v>56</v>
      </c>
    </row>
    <row r="759" spans="15:29" outlineLevel="1" x14ac:dyDescent="0.45">
      <c r="O759" s="2" t="s">
        <v>689</v>
      </c>
      <c r="P759" s="2">
        <v>1</v>
      </c>
      <c r="Q759" s="2">
        <v>0</v>
      </c>
      <c r="R759" s="2">
        <v>1</v>
      </c>
      <c r="S759" s="2">
        <v>0</v>
      </c>
      <c r="T759" s="2">
        <v>2</v>
      </c>
      <c r="U75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2">
        <f>SUM(THE_RV1000[[#This Row],[THE_RV1000]:[Webometrics_RV1000]])</f>
        <v>633</v>
      </c>
      <c r="Z759" s="2">
        <v>91</v>
      </c>
      <c r="AA759" s="2">
        <v>0</v>
      </c>
      <c r="AB759" s="2">
        <v>42</v>
      </c>
      <c r="AC759" s="2">
        <v>0</v>
      </c>
    </row>
    <row r="760" spans="15:29" outlineLevel="1" x14ac:dyDescent="0.45">
      <c r="O760" s="1" t="s">
        <v>466</v>
      </c>
      <c r="P760" s="1">
        <v>1</v>
      </c>
      <c r="Q760" s="1">
        <v>0</v>
      </c>
      <c r="R760" s="1">
        <v>1</v>
      </c>
      <c r="S760" s="1">
        <v>0</v>
      </c>
      <c r="T760" s="1">
        <v>2</v>
      </c>
      <c r="U76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2">
        <f>SUM(THE_RV1000[[#This Row],[THE_RV1000]:[Webometrics_RV1000]])</f>
        <v>643</v>
      </c>
      <c r="Z760" s="1">
        <v>95</v>
      </c>
      <c r="AA760" s="1">
        <v>0</v>
      </c>
      <c r="AB760" s="1">
        <v>48</v>
      </c>
      <c r="AC760" s="1">
        <v>0</v>
      </c>
    </row>
    <row r="761" spans="15:29" outlineLevel="1" x14ac:dyDescent="0.45">
      <c r="O761" s="2" t="s">
        <v>403</v>
      </c>
      <c r="P761" s="2">
        <v>1</v>
      </c>
      <c r="Q761" s="2">
        <v>0</v>
      </c>
      <c r="R761" s="2">
        <v>1</v>
      </c>
      <c r="S761" s="2">
        <v>0</v>
      </c>
      <c r="T761" s="2">
        <v>2</v>
      </c>
      <c r="U76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2">
        <f>SUM(THE_RV1000[[#This Row],[THE_RV1000]:[Webometrics_RV1000]])</f>
        <v>644</v>
      </c>
      <c r="Z761" s="2">
        <v>79</v>
      </c>
      <c r="AA761" s="2">
        <v>0</v>
      </c>
      <c r="AB761" s="2">
        <v>65</v>
      </c>
      <c r="AC761" s="2">
        <v>0</v>
      </c>
    </row>
    <row r="762" spans="15:29" outlineLevel="1" x14ac:dyDescent="0.45">
      <c r="O762" s="1" t="s">
        <v>732</v>
      </c>
      <c r="P762" s="1">
        <v>1</v>
      </c>
      <c r="Q762" s="1">
        <v>0</v>
      </c>
      <c r="R762" s="1">
        <v>1</v>
      </c>
      <c r="S762" s="1">
        <v>0</v>
      </c>
      <c r="T762" s="1">
        <v>2</v>
      </c>
      <c r="U76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2">
        <f>SUM(THE_RV1000[[#This Row],[THE_RV1000]:[Webometrics_RV1000]])</f>
        <v>651</v>
      </c>
      <c r="Z762" s="1">
        <v>78</v>
      </c>
      <c r="AA762" s="1">
        <v>0</v>
      </c>
      <c r="AB762" s="1">
        <v>73</v>
      </c>
      <c r="AC762" s="1">
        <v>0</v>
      </c>
    </row>
    <row r="763" spans="15:29" outlineLevel="1" x14ac:dyDescent="0.45">
      <c r="O763" s="2" t="s">
        <v>416</v>
      </c>
      <c r="P763" s="2">
        <v>1</v>
      </c>
      <c r="Q763" s="2">
        <v>0</v>
      </c>
      <c r="R763" s="2">
        <v>0</v>
      </c>
      <c r="S763" s="2">
        <v>1</v>
      </c>
      <c r="T763" s="2">
        <v>2</v>
      </c>
      <c r="U76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2">
        <f>SUM(THE_RV1000[[#This Row],[THE_RV1000]:[Webometrics_RV1000]])</f>
        <v>654</v>
      </c>
      <c r="Z763" s="2">
        <v>82</v>
      </c>
      <c r="AA763" s="2">
        <v>0</v>
      </c>
      <c r="AB763" s="2">
        <v>0</v>
      </c>
      <c r="AC763" s="2">
        <v>72</v>
      </c>
    </row>
    <row r="764" spans="15:29" outlineLevel="1" x14ac:dyDescent="0.45">
      <c r="O764" s="1" t="s">
        <v>420</v>
      </c>
      <c r="P764" s="1">
        <v>1</v>
      </c>
      <c r="Q764" s="1">
        <v>0</v>
      </c>
      <c r="R764" s="1">
        <v>1</v>
      </c>
      <c r="S764" s="1">
        <v>0</v>
      </c>
      <c r="T764" s="1">
        <v>2</v>
      </c>
      <c r="U76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2">
        <f>SUM(THE_RV1000[[#This Row],[THE_RV1000]:[Webometrics_RV1000]])</f>
        <v>663</v>
      </c>
      <c r="Z764" s="1">
        <v>82</v>
      </c>
      <c r="AA764" s="1">
        <v>0</v>
      </c>
      <c r="AB764" s="1">
        <v>81</v>
      </c>
      <c r="AC764" s="1">
        <v>0</v>
      </c>
    </row>
    <row r="765" spans="15:29" outlineLevel="1" x14ac:dyDescent="0.45">
      <c r="O765" s="2" t="s">
        <v>443</v>
      </c>
      <c r="P765" s="2">
        <v>1</v>
      </c>
      <c r="Q765" s="2">
        <v>1</v>
      </c>
      <c r="R765" s="2">
        <v>0</v>
      </c>
      <c r="S765" s="2">
        <v>0</v>
      </c>
      <c r="T765" s="2">
        <v>2</v>
      </c>
      <c r="U76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2">
        <f>SUM(THE_RV1000[[#This Row],[THE_RV1000]:[Webometrics_RV1000]])</f>
        <v>665</v>
      </c>
      <c r="Z765" s="2">
        <v>89</v>
      </c>
      <c r="AA765" s="2">
        <v>76</v>
      </c>
      <c r="AB765" s="2">
        <v>0</v>
      </c>
      <c r="AC765" s="2">
        <v>0</v>
      </c>
    </row>
    <row r="766" spans="15:29" outlineLevel="1" x14ac:dyDescent="0.45">
      <c r="O766" s="1" t="s">
        <v>408</v>
      </c>
      <c r="P766" s="1">
        <v>1</v>
      </c>
      <c r="Q766" s="1">
        <v>1</v>
      </c>
      <c r="R766" s="1">
        <v>0</v>
      </c>
      <c r="S766" s="1">
        <v>0</v>
      </c>
      <c r="T766" s="1">
        <v>2</v>
      </c>
      <c r="U76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2">
        <f>SUM(THE_RV1000[[#This Row],[THE_RV1000]:[Webometrics_RV1000]])</f>
        <v>667</v>
      </c>
      <c r="Z766" s="1">
        <v>80</v>
      </c>
      <c r="AA766" s="1">
        <v>87</v>
      </c>
      <c r="AB766" s="1">
        <v>0</v>
      </c>
      <c r="AC766" s="1">
        <v>0</v>
      </c>
    </row>
    <row r="767" spans="15:29" outlineLevel="1" x14ac:dyDescent="0.45">
      <c r="O767" s="2" t="s">
        <v>428</v>
      </c>
      <c r="P767" s="2">
        <v>1</v>
      </c>
      <c r="Q767" s="2">
        <v>1</v>
      </c>
      <c r="R767" s="2">
        <v>0</v>
      </c>
      <c r="S767" s="2">
        <v>0</v>
      </c>
      <c r="T767" s="2">
        <v>2</v>
      </c>
      <c r="U76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2">
        <f>SUM(THE_RV1000[[#This Row],[THE_RV1000]:[Webometrics_RV1000]])</f>
        <v>675</v>
      </c>
      <c r="Z767" s="2">
        <v>85</v>
      </c>
      <c r="AA767" s="2">
        <v>90</v>
      </c>
      <c r="AB767" s="2">
        <v>0</v>
      </c>
      <c r="AC767" s="2">
        <v>0</v>
      </c>
    </row>
    <row r="768" spans="15:29" outlineLevel="1" x14ac:dyDescent="0.45">
      <c r="O768" s="1" t="s">
        <v>440</v>
      </c>
      <c r="P768" s="1">
        <v>1</v>
      </c>
      <c r="Q768" s="1">
        <v>0</v>
      </c>
      <c r="R768" s="1">
        <v>0</v>
      </c>
      <c r="S768" s="1">
        <v>1</v>
      </c>
      <c r="T768" s="1">
        <v>2</v>
      </c>
      <c r="U76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2">
        <f>SUM(THE_RV1000[[#This Row],[THE_RV1000]:[Webometrics_RV1000]])</f>
        <v>687</v>
      </c>
      <c r="Z768" s="1">
        <v>88</v>
      </c>
      <c r="AA768" s="1">
        <v>0</v>
      </c>
      <c r="AB768" s="1">
        <v>0</v>
      </c>
      <c r="AC768" s="1">
        <v>99</v>
      </c>
    </row>
    <row r="769" spans="15:29" outlineLevel="1" x14ac:dyDescent="0.45">
      <c r="O769" s="2" t="s">
        <v>322</v>
      </c>
      <c r="P769" s="2">
        <v>1</v>
      </c>
      <c r="Q769" s="2">
        <v>0</v>
      </c>
      <c r="R769" s="2">
        <v>0</v>
      </c>
      <c r="S769" s="2">
        <v>0</v>
      </c>
      <c r="T769" s="2">
        <v>1</v>
      </c>
      <c r="U76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2">
        <f>SUM(THE_RV1000[[#This Row],[THE_RV1000]:[Webometrics_RV1000]])</f>
        <v>809</v>
      </c>
      <c r="Z769" s="2">
        <v>59</v>
      </c>
      <c r="AA769" s="2">
        <v>0</v>
      </c>
      <c r="AB769" s="2">
        <v>0</v>
      </c>
      <c r="AC769" s="2">
        <v>0</v>
      </c>
    </row>
    <row r="770" spans="15:29" outlineLevel="1" x14ac:dyDescent="0.45">
      <c r="O770" s="1" t="s">
        <v>381</v>
      </c>
      <c r="P770" s="1">
        <v>1</v>
      </c>
      <c r="Q770" s="1">
        <v>0</v>
      </c>
      <c r="R770" s="1">
        <v>0</v>
      </c>
      <c r="S770" s="1">
        <v>0</v>
      </c>
      <c r="T770" s="1">
        <v>1</v>
      </c>
      <c r="U77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2">
        <f>SUM(THE_RV1000[[#This Row],[THE_RV1000]:[Webometrics_RV1000]])</f>
        <v>823</v>
      </c>
      <c r="Z770" s="1">
        <v>73</v>
      </c>
      <c r="AA770" s="1">
        <v>0</v>
      </c>
      <c r="AB770" s="1">
        <v>0</v>
      </c>
      <c r="AC770" s="1">
        <v>0</v>
      </c>
    </row>
    <row r="771" spans="15:29" outlineLevel="1" x14ac:dyDescent="0.45">
      <c r="O771" s="2" t="s">
        <v>395</v>
      </c>
      <c r="P771" s="2">
        <v>1</v>
      </c>
      <c r="Q771" s="2">
        <v>0</v>
      </c>
      <c r="R771" s="2">
        <v>0</v>
      </c>
      <c r="S771" s="2">
        <v>0</v>
      </c>
      <c r="T771" s="2">
        <v>1</v>
      </c>
      <c r="U77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2">
        <f>SUM(THE_RV1000[[#This Row],[THE_RV1000]:[Webometrics_RV1000]])</f>
        <v>827</v>
      </c>
      <c r="Z771" s="2">
        <v>77</v>
      </c>
      <c r="AA771" s="2">
        <v>0</v>
      </c>
      <c r="AB771" s="2">
        <v>0</v>
      </c>
      <c r="AC771" s="2">
        <v>0</v>
      </c>
    </row>
    <row r="772" spans="15:29" outlineLevel="1" x14ac:dyDescent="0.45">
      <c r="O772" s="1" t="s">
        <v>434</v>
      </c>
      <c r="P772" s="1">
        <v>1</v>
      </c>
      <c r="Q772" s="1">
        <v>0</v>
      </c>
      <c r="R772" s="1">
        <v>0</v>
      </c>
      <c r="S772" s="1">
        <v>0</v>
      </c>
      <c r="T772" s="1">
        <v>1</v>
      </c>
      <c r="U77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2">
        <f>SUM(THE_RV1000[[#This Row],[THE_RV1000]:[Webometrics_RV1000]])</f>
        <v>836</v>
      </c>
      <c r="Z772" s="1">
        <v>86</v>
      </c>
      <c r="AA772" s="1">
        <v>0</v>
      </c>
      <c r="AB772" s="1">
        <v>0</v>
      </c>
      <c r="AC772" s="1">
        <v>0</v>
      </c>
    </row>
    <row r="773" spans="15:29" outlineLevel="1" x14ac:dyDescent="0.45">
      <c r="O773" s="2" t="s">
        <v>438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2">
        <f>SUM(THE_RV1000[[#This Row],[THE_RV1000]:[Webometrics_RV1000]])</f>
        <v>836</v>
      </c>
      <c r="Z773" s="2">
        <v>86</v>
      </c>
      <c r="AA773" s="2">
        <v>0</v>
      </c>
      <c r="AB773" s="2">
        <v>0</v>
      </c>
      <c r="AC773" s="2">
        <v>0</v>
      </c>
    </row>
    <row r="774" spans="15:29" outlineLevel="1" x14ac:dyDescent="0.45">
      <c r="O774" s="1" t="s">
        <v>451</v>
      </c>
      <c r="P774" s="1">
        <v>1</v>
      </c>
      <c r="Q774" s="1">
        <v>0</v>
      </c>
      <c r="R774" s="1">
        <v>0</v>
      </c>
      <c r="S774" s="1">
        <v>0</v>
      </c>
      <c r="T774" s="1">
        <v>1</v>
      </c>
      <c r="U77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2">
        <f>SUM(THE_RV1000[[#This Row],[THE_RV1000]:[Webometrics_RV1000]])</f>
        <v>841</v>
      </c>
      <c r="Z774" s="1">
        <v>91</v>
      </c>
      <c r="AA774" s="1">
        <v>0</v>
      </c>
      <c r="AB774" s="1">
        <v>0</v>
      </c>
      <c r="AC774" s="1">
        <v>0</v>
      </c>
    </row>
    <row r="775" spans="15:29" outlineLevel="1" x14ac:dyDescent="0.45">
      <c r="O775" s="2" t="s">
        <v>460</v>
      </c>
      <c r="P775" s="2">
        <v>1</v>
      </c>
      <c r="Q775" s="2">
        <v>0</v>
      </c>
      <c r="R775" s="2">
        <v>0</v>
      </c>
      <c r="S775" s="2">
        <v>0</v>
      </c>
      <c r="T775" s="2">
        <v>1</v>
      </c>
      <c r="U77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2">
        <f>SUM(THE_RV1000[[#This Row],[THE_RV1000]:[Webometrics_RV1000]])</f>
        <v>844</v>
      </c>
      <c r="Z775" s="2">
        <v>94</v>
      </c>
      <c r="AA775" s="2">
        <v>0</v>
      </c>
      <c r="AB775" s="2">
        <v>0</v>
      </c>
      <c r="AC775" s="2">
        <v>0</v>
      </c>
    </row>
    <row r="776" spans="15:29" outlineLevel="1" x14ac:dyDescent="0.45">
      <c r="O776" s="1" t="s">
        <v>469</v>
      </c>
      <c r="P776" s="1">
        <v>1</v>
      </c>
      <c r="Q776" s="1">
        <v>0</v>
      </c>
      <c r="R776" s="1">
        <v>0</v>
      </c>
      <c r="S776" s="1">
        <v>0</v>
      </c>
      <c r="T776" s="1">
        <v>1</v>
      </c>
      <c r="U77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2">
        <f>SUM(THE_RV1000[[#This Row],[THE_RV1000]:[Webometrics_RV1000]])</f>
        <v>845</v>
      </c>
      <c r="Z776" s="1">
        <v>95</v>
      </c>
      <c r="AA776" s="1">
        <v>0</v>
      </c>
      <c r="AB776" s="1">
        <v>0</v>
      </c>
      <c r="AC776" s="1">
        <v>0</v>
      </c>
    </row>
    <row r="777" spans="15:29" outlineLevel="1" x14ac:dyDescent="0.45">
      <c r="O777" s="11" t="s">
        <v>477</v>
      </c>
      <c r="P777" s="11">
        <v>1</v>
      </c>
      <c r="Q777" s="11">
        <v>0</v>
      </c>
      <c r="R777" s="11">
        <v>0</v>
      </c>
      <c r="S777" s="11">
        <v>0</v>
      </c>
      <c r="T777" s="11">
        <v>1</v>
      </c>
      <c r="U77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2">
        <f>SUM(THE_RV1000[[#This Row],[THE_RV1000]:[Webometrics_RV1000]])</f>
        <v>849</v>
      </c>
      <c r="Z777" s="11">
        <v>99</v>
      </c>
      <c r="AA777" s="11">
        <v>0</v>
      </c>
      <c r="AB777" s="11">
        <v>0</v>
      </c>
      <c r="AC777" s="11">
        <v>0</v>
      </c>
    </row>
    <row r="778" spans="15:29" x14ac:dyDescent="0.45">
      <c r="O778" s="11"/>
      <c r="P778" s="11"/>
      <c r="Q778" s="11"/>
      <c r="R778" s="11"/>
      <c r="S778" s="11"/>
      <c r="T778" s="11"/>
      <c r="U778" s="11">
        <f>SUBTOTAL(109,THE_RV1000[THE_RV1000])</f>
        <v>5036</v>
      </c>
      <c r="V778" s="11"/>
      <c r="W778" s="11"/>
      <c r="X778" s="11"/>
      <c r="Y778" s="11"/>
      <c r="Z778" s="11"/>
      <c r="AA778" s="11"/>
      <c r="AB778" s="11"/>
      <c r="AC778" s="11"/>
    </row>
    <row r="779" spans="15:29" x14ac:dyDescent="0.45">
      <c r="O779" t="s">
        <v>892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" t="s">
        <v>8</v>
      </c>
      <c r="P781" s="1">
        <v>1</v>
      </c>
      <c r="Q781" s="1">
        <v>1</v>
      </c>
      <c r="R781" s="1">
        <v>1</v>
      </c>
      <c r="S781" s="1">
        <v>1</v>
      </c>
      <c r="T781" s="1">
        <v>4</v>
      </c>
      <c r="U78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2">
        <f>SUM(ARWU_RV1000[[#This Row],[THE_RV1000]:[Webometrics_RV1000]])</f>
        <v>9</v>
      </c>
      <c r="Z781" s="1">
        <v>2</v>
      </c>
      <c r="AA781" s="1">
        <v>1</v>
      </c>
      <c r="AB781" s="1">
        <v>5</v>
      </c>
      <c r="AC781" s="1">
        <v>1</v>
      </c>
    </row>
    <row r="782" spans="15:29" outlineLevel="1" x14ac:dyDescent="0.45">
      <c r="O782" s="2" t="s">
        <v>21</v>
      </c>
      <c r="P782" s="2">
        <v>1</v>
      </c>
      <c r="Q782" s="2">
        <v>1</v>
      </c>
      <c r="R782" s="2">
        <v>1</v>
      </c>
      <c r="S782" s="2">
        <v>1</v>
      </c>
      <c r="T782" s="2">
        <v>4</v>
      </c>
      <c r="U78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2">
        <f>SUM(ARWU_RV1000[[#This Row],[THE_RV1000]:[Webometrics_RV1000]])</f>
        <v>10</v>
      </c>
      <c r="Z782" s="2">
        <v>3</v>
      </c>
      <c r="AA782" s="2">
        <v>2</v>
      </c>
      <c r="AB782" s="2">
        <v>3</v>
      </c>
      <c r="AC782" s="2">
        <v>2</v>
      </c>
    </row>
    <row r="783" spans="15:29" outlineLevel="1" x14ac:dyDescent="0.45">
      <c r="O783" s="1" t="s">
        <v>27</v>
      </c>
      <c r="P783" s="1">
        <v>1</v>
      </c>
      <c r="Q783" s="1">
        <v>1</v>
      </c>
      <c r="R783" s="1">
        <v>1</v>
      </c>
      <c r="S783" s="1">
        <v>1</v>
      </c>
      <c r="T783" s="1">
        <v>4</v>
      </c>
      <c r="U78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2">
        <f>SUM(ARWU_RV1000[[#This Row],[THE_RV1000]:[Webometrics_RV1000]])</f>
        <v>12</v>
      </c>
      <c r="Z783" s="1">
        <v>5</v>
      </c>
      <c r="AA783" s="1">
        <v>3</v>
      </c>
      <c r="AB783" s="1">
        <v>1</v>
      </c>
      <c r="AC783" s="1">
        <v>3</v>
      </c>
    </row>
    <row r="784" spans="15:29" outlineLevel="1" x14ac:dyDescent="0.45">
      <c r="O784" s="2" t="s">
        <v>0</v>
      </c>
      <c r="P784" s="2">
        <v>1</v>
      </c>
      <c r="Q784" s="2">
        <v>1</v>
      </c>
      <c r="R784" s="2">
        <v>1</v>
      </c>
      <c r="S784" s="2">
        <v>1</v>
      </c>
      <c r="T784" s="2">
        <v>4</v>
      </c>
      <c r="U78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2">
        <f>SUM(ARWU_RV1000[[#This Row],[THE_RV1000]:[Webometrics_RV1000]])</f>
        <v>17</v>
      </c>
      <c r="Z784" s="2">
        <v>1</v>
      </c>
      <c r="AA784" s="2">
        <v>7</v>
      </c>
      <c r="AB784" s="2">
        <v>4</v>
      </c>
      <c r="AC784" s="2">
        <v>5</v>
      </c>
    </row>
    <row r="785" spans="15:29" outlineLevel="1" x14ac:dyDescent="0.45">
      <c r="O785" s="1" t="s">
        <v>15</v>
      </c>
      <c r="P785" s="1">
        <v>1</v>
      </c>
      <c r="Q785" s="1">
        <v>1</v>
      </c>
      <c r="R785" s="1">
        <v>1</v>
      </c>
      <c r="S785" s="1">
        <v>1</v>
      </c>
      <c r="T785" s="1">
        <v>4</v>
      </c>
      <c r="U78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2">
        <f>SUM(ARWU_RV1000[[#This Row],[THE_RV1000]:[Webometrics_RV1000]])</f>
        <v>21</v>
      </c>
      <c r="Z785" s="1">
        <v>3</v>
      </c>
      <c r="AA785" s="1">
        <v>4</v>
      </c>
      <c r="AB785" s="1">
        <v>2</v>
      </c>
      <c r="AC785" s="1">
        <v>12</v>
      </c>
    </row>
    <row r="786" spans="15:29" outlineLevel="1" x14ac:dyDescent="0.45">
      <c r="O786" s="2" t="s">
        <v>792</v>
      </c>
      <c r="P786" s="2">
        <v>1</v>
      </c>
      <c r="Q786" s="2">
        <v>1</v>
      </c>
      <c r="R786" s="2">
        <v>1</v>
      </c>
      <c r="S786" s="2">
        <v>1</v>
      </c>
      <c r="T786" s="2">
        <v>4</v>
      </c>
      <c r="U78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2">
        <f>SUM(ARWU_RV1000[[#This Row],[THE_RV1000]:[Webometrics_RV1000]])</f>
        <v>44</v>
      </c>
      <c r="Z786" s="2">
        <v>8</v>
      </c>
      <c r="AA786" s="2">
        <v>5</v>
      </c>
      <c r="AB786" s="2">
        <v>27</v>
      </c>
      <c r="AC786" s="2">
        <v>4</v>
      </c>
    </row>
    <row r="787" spans="15:29" outlineLevel="1" x14ac:dyDescent="0.45">
      <c r="O787" s="1" t="s">
        <v>61</v>
      </c>
      <c r="P787" s="1">
        <v>1</v>
      </c>
      <c r="Q787" s="1">
        <v>1</v>
      </c>
      <c r="R787" s="1">
        <v>1</v>
      </c>
      <c r="S787" s="1">
        <v>1</v>
      </c>
      <c r="T787" s="1">
        <v>4</v>
      </c>
      <c r="U78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2">
        <f>SUM(ARWU_RV1000[[#This Row],[THE_RV1000]:[Webometrics_RV1000]])</f>
        <v>50</v>
      </c>
      <c r="Z787" s="1">
        <v>11</v>
      </c>
      <c r="AA787" s="1">
        <v>8</v>
      </c>
      <c r="AB787" s="1">
        <v>22</v>
      </c>
      <c r="AC787" s="1">
        <v>9</v>
      </c>
    </row>
    <row r="788" spans="15:29" outlineLevel="1" x14ac:dyDescent="0.45">
      <c r="O788" s="2" t="s">
        <v>48</v>
      </c>
      <c r="P788" s="2">
        <v>1</v>
      </c>
      <c r="Q788" s="2">
        <v>1</v>
      </c>
      <c r="R788" s="2">
        <v>1</v>
      </c>
      <c r="S788" s="2">
        <v>1</v>
      </c>
      <c r="T788" s="2">
        <v>4</v>
      </c>
      <c r="U78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2">
        <f>SUM(ARWU_RV1000[[#This Row],[THE_RV1000]:[Webometrics_RV1000]])</f>
        <v>52</v>
      </c>
      <c r="Z788" s="2">
        <v>9</v>
      </c>
      <c r="AA788" s="2">
        <v>11</v>
      </c>
      <c r="AB788" s="2">
        <v>18</v>
      </c>
      <c r="AC788" s="2">
        <v>14</v>
      </c>
    </row>
    <row r="789" spans="15:29" outlineLevel="1" x14ac:dyDescent="0.45">
      <c r="O789" s="1" t="s">
        <v>79</v>
      </c>
      <c r="P789" s="1">
        <v>1</v>
      </c>
      <c r="Q789" s="1">
        <v>1</v>
      </c>
      <c r="R789" s="1">
        <v>1</v>
      </c>
      <c r="S789" s="1">
        <v>1</v>
      </c>
      <c r="T789" s="1">
        <v>4</v>
      </c>
      <c r="U78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2">
        <f>SUM(ARWU_RV1000[[#This Row],[THE_RV1000]:[Webometrics_RV1000]])</f>
        <v>53</v>
      </c>
      <c r="Z789" s="1">
        <v>14</v>
      </c>
      <c r="AA789" s="1">
        <v>15</v>
      </c>
      <c r="AB789" s="1">
        <v>13</v>
      </c>
      <c r="AC789" s="1">
        <v>11</v>
      </c>
    </row>
    <row r="790" spans="15:29" outlineLevel="1" x14ac:dyDescent="0.45">
      <c r="O790" s="2" t="s">
        <v>36</v>
      </c>
      <c r="P790" s="2">
        <v>1</v>
      </c>
      <c r="Q790" s="2">
        <v>1</v>
      </c>
      <c r="R790" s="2">
        <v>1</v>
      </c>
      <c r="S790" s="2">
        <v>1</v>
      </c>
      <c r="T790" s="2">
        <v>4</v>
      </c>
      <c r="U79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2">
        <f>SUM(ARWU_RV1000[[#This Row],[THE_RV1000]:[Webometrics_RV1000]])</f>
        <v>55</v>
      </c>
      <c r="Z790" s="2">
        <v>7</v>
      </c>
      <c r="AA790" s="2">
        <v>6</v>
      </c>
      <c r="AB790" s="2">
        <v>16</v>
      </c>
      <c r="AC790" s="2">
        <v>26</v>
      </c>
    </row>
    <row r="791" spans="15:29" outlineLevel="1" x14ac:dyDescent="0.45">
      <c r="O791" s="1" t="s">
        <v>118</v>
      </c>
      <c r="P791" s="1">
        <v>1</v>
      </c>
      <c r="Q791" s="1">
        <v>1</v>
      </c>
      <c r="R791" s="1">
        <v>1</v>
      </c>
      <c r="S791" s="1">
        <v>1</v>
      </c>
      <c r="T791" s="1">
        <v>4</v>
      </c>
      <c r="U79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2">
        <f>SUM(ARWU_RV1000[[#This Row],[THE_RV1000]:[Webometrics_RV1000]])</f>
        <v>60</v>
      </c>
      <c r="Z791" s="1">
        <v>20</v>
      </c>
      <c r="AA791" s="1">
        <v>12</v>
      </c>
      <c r="AB791" s="1">
        <v>20</v>
      </c>
      <c r="AC791" s="1">
        <v>8</v>
      </c>
    </row>
    <row r="792" spans="15:29" outlineLevel="1" x14ac:dyDescent="0.45">
      <c r="O792" s="2" t="s">
        <v>501</v>
      </c>
      <c r="P792" s="2">
        <v>1</v>
      </c>
      <c r="Q792" s="2">
        <v>1</v>
      </c>
      <c r="R792" s="2">
        <v>1</v>
      </c>
      <c r="S792" s="2">
        <v>1</v>
      </c>
      <c r="T792" s="2">
        <v>4</v>
      </c>
      <c r="U79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2">
        <f>SUM(ARWU_RV1000[[#This Row],[THE_RV1000]:[Webometrics_RV1000]])</f>
        <v>62</v>
      </c>
      <c r="Z792" s="2">
        <v>13</v>
      </c>
      <c r="AA792" s="2">
        <v>10</v>
      </c>
      <c r="AB792" s="2">
        <v>10</v>
      </c>
      <c r="AC792" s="2">
        <v>29</v>
      </c>
    </row>
    <row r="793" spans="15:29" outlineLevel="1" x14ac:dyDescent="0.45">
      <c r="O793" s="1" t="s">
        <v>83</v>
      </c>
      <c r="P793" s="1">
        <v>1</v>
      </c>
      <c r="Q793" s="1">
        <v>1</v>
      </c>
      <c r="R793" s="1">
        <v>1</v>
      </c>
      <c r="S793" s="1">
        <v>1</v>
      </c>
      <c r="T793" s="1">
        <v>4</v>
      </c>
      <c r="U79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2">
        <f>SUM(ARWU_RV1000[[#This Row],[THE_RV1000]:[Webometrics_RV1000]])</f>
        <v>63</v>
      </c>
      <c r="Z793" s="1">
        <v>15</v>
      </c>
      <c r="AA793" s="1">
        <v>14</v>
      </c>
      <c r="AB793" s="1">
        <v>24</v>
      </c>
      <c r="AC793" s="1">
        <v>10</v>
      </c>
    </row>
    <row r="794" spans="15:29" outlineLevel="1" x14ac:dyDescent="0.45">
      <c r="O794" s="2" t="s">
        <v>796</v>
      </c>
      <c r="P794" s="2">
        <v>1</v>
      </c>
      <c r="Q794" s="2">
        <v>1</v>
      </c>
      <c r="R794" s="2">
        <v>1</v>
      </c>
      <c r="S794" s="2">
        <v>1</v>
      </c>
      <c r="T794" s="2">
        <v>4</v>
      </c>
      <c r="U79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2">
        <f>SUM(ARWU_RV1000[[#This Row],[THE_RV1000]:[Webometrics_RV1000]])</f>
        <v>63</v>
      </c>
      <c r="Z794" s="2">
        <v>22</v>
      </c>
      <c r="AA794" s="2">
        <v>18</v>
      </c>
      <c r="AB794" s="2">
        <v>8</v>
      </c>
      <c r="AC794" s="2">
        <v>15</v>
      </c>
    </row>
    <row r="795" spans="15:29" outlineLevel="1" x14ac:dyDescent="0.45">
      <c r="O795" s="1" t="s">
        <v>67</v>
      </c>
      <c r="P795" s="1">
        <v>1</v>
      </c>
      <c r="Q795" s="1">
        <v>1</v>
      </c>
      <c r="R795" s="1">
        <v>1</v>
      </c>
      <c r="S795" s="1">
        <v>1</v>
      </c>
      <c r="T795" s="1">
        <v>4</v>
      </c>
      <c r="U79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2">
        <f>SUM(ARWU_RV1000[[#This Row],[THE_RV1000]:[Webometrics_RV1000]])</f>
        <v>70</v>
      </c>
      <c r="Z795" s="1">
        <v>11</v>
      </c>
      <c r="AA795" s="1">
        <v>20</v>
      </c>
      <c r="AB795" s="1">
        <v>9</v>
      </c>
      <c r="AC795" s="1">
        <v>30</v>
      </c>
    </row>
    <row r="796" spans="15:29" outlineLevel="1" x14ac:dyDescent="0.45">
      <c r="O796" s="2" t="s">
        <v>54</v>
      </c>
      <c r="P796" s="2">
        <v>1</v>
      </c>
      <c r="Q796" s="2">
        <v>1</v>
      </c>
      <c r="R796" s="2">
        <v>1</v>
      </c>
      <c r="S796" s="2">
        <v>1</v>
      </c>
      <c r="T796" s="2">
        <v>4</v>
      </c>
      <c r="U79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2">
        <f>SUM(ARWU_RV1000[[#This Row],[THE_RV1000]:[Webometrics_RV1000]])</f>
        <v>74</v>
      </c>
      <c r="Z796" s="2">
        <v>10</v>
      </c>
      <c r="AA796" s="2">
        <v>23</v>
      </c>
      <c r="AB796" s="2">
        <v>6</v>
      </c>
      <c r="AC796" s="2">
        <v>35</v>
      </c>
    </row>
    <row r="797" spans="15:29" outlineLevel="1" x14ac:dyDescent="0.45">
      <c r="O797" s="1" t="s">
        <v>31</v>
      </c>
      <c r="P797" s="1">
        <v>1</v>
      </c>
      <c r="Q797" s="1">
        <v>1</v>
      </c>
      <c r="R797" s="1">
        <v>1</v>
      </c>
      <c r="S797" s="1">
        <v>1</v>
      </c>
      <c r="T797" s="1">
        <v>4</v>
      </c>
      <c r="U79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2">
        <f>SUM(ARWU_RV1000[[#This Row],[THE_RV1000]:[Webometrics_RV1000]])</f>
        <v>80</v>
      </c>
      <c r="Z797" s="1">
        <v>6</v>
      </c>
      <c r="AA797" s="1">
        <v>9</v>
      </c>
      <c r="AB797" s="1">
        <v>6</v>
      </c>
      <c r="AC797" s="1">
        <v>59</v>
      </c>
    </row>
    <row r="798" spans="15:29" outlineLevel="1" x14ac:dyDescent="0.45">
      <c r="O798" s="2" t="s">
        <v>89</v>
      </c>
      <c r="P798" s="2">
        <v>1</v>
      </c>
      <c r="Q798" s="2">
        <v>1</v>
      </c>
      <c r="R798" s="2">
        <v>1</v>
      </c>
      <c r="S798" s="2">
        <v>1</v>
      </c>
      <c r="T798" s="2">
        <v>4</v>
      </c>
      <c r="U79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2">
        <f>SUM(ARWU_RV1000[[#This Row],[THE_RV1000]:[Webometrics_RV1000]])</f>
        <v>80</v>
      </c>
      <c r="Z798" s="2">
        <v>16</v>
      </c>
      <c r="AA798" s="2">
        <v>26</v>
      </c>
      <c r="AB798" s="2">
        <v>14</v>
      </c>
      <c r="AC798" s="2">
        <v>24</v>
      </c>
    </row>
    <row r="799" spans="15:29" outlineLevel="1" x14ac:dyDescent="0.45">
      <c r="O799" s="1" t="s">
        <v>133</v>
      </c>
      <c r="P799" s="1">
        <v>1</v>
      </c>
      <c r="Q799" s="1">
        <v>1</v>
      </c>
      <c r="R799" s="1">
        <v>1</v>
      </c>
      <c r="S799" s="1">
        <v>1</v>
      </c>
      <c r="T799" s="1">
        <v>4</v>
      </c>
      <c r="U79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2">
        <f>SUM(ARWU_RV1000[[#This Row],[THE_RV1000]:[Webometrics_RV1000]])</f>
        <v>82</v>
      </c>
      <c r="Z799" s="1">
        <v>23</v>
      </c>
      <c r="AA799" s="1">
        <v>28</v>
      </c>
      <c r="AB799" s="1">
        <v>25</v>
      </c>
      <c r="AC799" s="1">
        <v>6</v>
      </c>
    </row>
    <row r="800" spans="15:29" outlineLevel="1" x14ac:dyDescent="0.45">
      <c r="O800" s="2" t="s">
        <v>102</v>
      </c>
      <c r="P800" s="2">
        <v>1</v>
      </c>
      <c r="Q800" s="2">
        <v>1</v>
      </c>
      <c r="R800" s="2">
        <v>1</v>
      </c>
      <c r="S800" s="2">
        <v>1</v>
      </c>
      <c r="T800" s="2">
        <v>4</v>
      </c>
      <c r="U80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2">
        <f>SUM(ARWU_RV1000[[#This Row],[THE_RV1000]:[Webometrics_RV1000]])</f>
        <v>90</v>
      </c>
      <c r="Z800" s="2">
        <v>18</v>
      </c>
      <c r="AA800" s="2">
        <v>22</v>
      </c>
      <c r="AB800" s="2">
        <v>34</v>
      </c>
      <c r="AC800" s="2">
        <v>16</v>
      </c>
    </row>
    <row r="801" spans="15:29" outlineLevel="1" x14ac:dyDescent="0.45">
      <c r="O801" s="1" t="s">
        <v>795</v>
      </c>
      <c r="P801" s="1">
        <v>1</v>
      </c>
      <c r="Q801" s="1">
        <v>1</v>
      </c>
      <c r="R801" s="1">
        <v>1</v>
      </c>
      <c r="S801" s="1">
        <v>1</v>
      </c>
      <c r="T801" s="1">
        <v>4</v>
      </c>
      <c r="U80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2">
        <f>SUM(ARWU_RV1000[[#This Row],[THE_RV1000]:[Webometrics_RV1000]])</f>
        <v>91</v>
      </c>
      <c r="Z801" s="1">
        <v>21</v>
      </c>
      <c r="AA801" s="1">
        <v>13</v>
      </c>
      <c r="AB801" s="1">
        <v>44</v>
      </c>
      <c r="AC801" s="1">
        <v>13</v>
      </c>
    </row>
    <row r="802" spans="15:29" outlineLevel="1" x14ac:dyDescent="0.45">
      <c r="O802" s="2" t="s">
        <v>97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2">
        <f>SUM(ARWU_RV1000[[#This Row],[THE_RV1000]:[Webometrics_RV1000]])</f>
        <v>95</v>
      </c>
      <c r="Z802" s="2">
        <v>17</v>
      </c>
      <c r="AA802" s="2">
        <v>34</v>
      </c>
      <c r="AB802" s="2">
        <v>12</v>
      </c>
      <c r="AC802" s="2">
        <v>32</v>
      </c>
    </row>
    <row r="803" spans="15:29" outlineLevel="1" x14ac:dyDescent="0.45">
      <c r="O803" s="1" t="s">
        <v>151</v>
      </c>
      <c r="P803" s="1">
        <v>1</v>
      </c>
      <c r="Q803" s="1">
        <v>1</v>
      </c>
      <c r="R803" s="1">
        <v>1</v>
      </c>
      <c r="S803" s="1">
        <v>1</v>
      </c>
      <c r="T803" s="1">
        <v>4</v>
      </c>
      <c r="U80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2">
        <f>SUM(ARWU_RV1000[[#This Row],[THE_RV1000]:[Webometrics_RV1000]])</f>
        <v>110</v>
      </c>
      <c r="Z803" s="1">
        <v>26</v>
      </c>
      <c r="AA803" s="1">
        <v>30</v>
      </c>
      <c r="AB803" s="1">
        <v>32</v>
      </c>
      <c r="AC803" s="1">
        <v>22</v>
      </c>
    </row>
    <row r="804" spans="15:29" outlineLevel="1" x14ac:dyDescent="0.45">
      <c r="O804" s="2" t="s">
        <v>139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2">
        <f>SUM(ARWU_RV1000[[#This Row],[THE_RV1000]:[Webometrics_RV1000]])</f>
        <v>111</v>
      </c>
      <c r="Z804" s="2">
        <v>24</v>
      </c>
      <c r="AA804" s="2">
        <v>25</v>
      </c>
      <c r="AB804" s="2">
        <v>39</v>
      </c>
      <c r="AC804" s="2">
        <v>23</v>
      </c>
    </row>
    <row r="805" spans="15:29" outlineLevel="1" x14ac:dyDescent="0.45">
      <c r="O805" s="1" t="s">
        <v>797</v>
      </c>
      <c r="P805" s="1">
        <v>1</v>
      </c>
      <c r="Q805" s="1">
        <v>1</v>
      </c>
      <c r="R805" s="1">
        <v>1</v>
      </c>
      <c r="S805" s="1">
        <v>1</v>
      </c>
      <c r="T805" s="1">
        <v>4</v>
      </c>
      <c r="U80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2">
        <f>SUM(ARWU_RV1000[[#This Row],[THE_RV1000]:[Webometrics_RV1000]])</f>
        <v>123</v>
      </c>
      <c r="Z805" s="1">
        <v>32</v>
      </c>
      <c r="AA805" s="1">
        <v>21</v>
      </c>
      <c r="AB805" s="1">
        <v>53</v>
      </c>
      <c r="AC805" s="1">
        <v>17</v>
      </c>
    </row>
    <row r="806" spans="15:29" outlineLevel="1" x14ac:dyDescent="0.45">
      <c r="O806" s="2" t="s">
        <v>169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2">
        <f>SUM(ARWU_RV1000[[#This Row],[THE_RV1000]:[Webometrics_RV1000]])</f>
        <v>123</v>
      </c>
      <c r="Z806" s="2">
        <v>29</v>
      </c>
      <c r="AA806" s="2">
        <v>35</v>
      </c>
      <c r="AB806" s="2">
        <v>15</v>
      </c>
      <c r="AC806" s="2">
        <v>44</v>
      </c>
    </row>
    <row r="807" spans="15:29" outlineLevel="1" x14ac:dyDescent="0.45">
      <c r="O807" s="1" t="s">
        <v>145</v>
      </c>
      <c r="P807" s="1">
        <v>1</v>
      </c>
      <c r="Q807" s="1">
        <v>1</v>
      </c>
      <c r="R807" s="1">
        <v>1</v>
      </c>
      <c r="S807" s="1">
        <v>1</v>
      </c>
      <c r="T807" s="1">
        <v>4</v>
      </c>
      <c r="U80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2">
        <f>SUM(ARWU_RV1000[[#This Row],[THE_RV1000]:[Webometrics_RV1000]])</f>
        <v>127</v>
      </c>
      <c r="Z807" s="1">
        <v>25</v>
      </c>
      <c r="AA807" s="1">
        <v>31</v>
      </c>
      <c r="AB807" s="1">
        <v>50</v>
      </c>
      <c r="AC807" s="1">
        <v>21</v>
      </c>
    </row>
    <row r="808" spans="15:29" outlineLevel="1" x14ac:dyDescent="0.45">
      <c r="O808" s="2" t="s">
        <v>157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2">
        <f>SUM(ARWU_RV1000[[#This Row],[THE_RV1000]:[Webometrics_RV1000]])</f>
        <v>130</v>
      </c>
      <c r="Z808" s="2">
        <v>26</v>
      </c>
      <c r="AA808" s="2">
        <v>17</v>
      </c>
      <c r="AB808" s="2">
        <v>80</v>
      </c>
      <c r="AC808" s="2">
        <v>7</v>
      </c>
    </row>
    <row r="809" spans="15:29" outlineLevel="1" x14ac:dyDescent="0.45">
      <c r="O809" s="1" t="s">
        <v>194</v>
      </c>
      <c r="P809" s="1">
        <v>1</v>
      </c>
      <c r="Q809" s="1">
        <v>1</v>
      </c>
      <c r="R809" s="1">
        <v>1</v>
      </c>
      <c r="S809" s="1">
        <v>1</v>
      </c>
      <c r="T809" s="1">
        <v>4</v>
      </c>
      <c r="U80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2">
        <f>SUM(ARWU_RV1000[[#This Row],[THE_RV1000]:[Webometrics_RV1000]])</f>
        <v>139</v>
      </c>
      <c r="Z809" s="1">
        <v>34</v>
      </c>
      <c r="AA809" s="1">
        <v>32</v>
      </c>
      <c r="AB809" s="1">
        <v>33</v>
      </c>
      <c r="AC809" s="1">
        <v>40</v>
      </c>
    </row>
    <row r="810" spans="15:29" outlineLevel="1" x14ac:dyDescent="0.45">
      <c r="O810" s="2" t="s">
        <v>110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2">
        <f>SUM(ARWU_RV1000[[#This Row],[THE_RV1000]:[Webometrics_RV1000]])</f>
        <v>148</v>
      </c>
      <c r="Z810" s="2">
        <v>19</v>
      </c>
      <c r="AA810" s="2">
        <v>71</v>
      </c>
      <c r="AB810" s="2">
        <v>11</v>
      </c>
      <c r="AC810" s="2">
        <v>47</v>
      </c>
    </row>
    <row r="811" spans="15:29" outlineLevel="1" x14ac:dyDescent="0.45">
      <c r="O811" s="1" t="s">
        <v>854</v>
      </c>
      <c r="P811" s="1">
        <v>1</v>
      </c>
      <c r="Q811" s="1">
        <v>1</v>
      </c>
      <c r="R811" s="1">
        <v>1</v>
      </c>
      <c r="S811" s="1">
        <v>1</v>
      </c>
      <c r="T811" s="1">
        <v>4</v>
      </c>
      <c r="U81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2">
        <f>SUM(ARWU_RV1000[[#This Row],[THE_RV1000]:[Webometrics_RV1000]])</f>
        <v>152</v>
      </c>
      <c r="Z811" s="1">
        <v>39</v>
      </c>
      <c r="AA811" s="1">
        <v>24</v>
      </c>
      <c r="AB811" s="1">
        <v>23</v>
      </c>
      <c r="AC811" s="1">
        <v>66</v>
      </c>
    </row>
    <row r="812" spans="15:29" outlineLevel="1" x14ac:dyDescent="0.45">
      <c r="O812" s="2" t="s">
        <v>225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2">
        <f>SUM(ARWU_RV1000[[#This Row],[THE_RV1000]:[Webometrics_RV1000]])</f>
        <v>158</v>
      </c>
      <c r="Z812" s="2">
        <v>40</v>
      </c>
      <c r="AA812" s="2">
        <v>44</v>
      </c>
      <c r="AB812" s="2">
        <v>47</v>
      </c>
      <c r="AC812" s="2">
        <v>27</v>
      </c>
    </row>
    <row r="813" spans="15:29" outlineLevel="1" x14ac:dyDescent="0.45">
      <c r="O813" s="1" t="s">
        <v>296</v>
      </c>
      <c r="P813" s="1">
        <v>1</v>
      </c>
      <c r="Q813" s="1">
        <v>1</v>
      </c>
      <c r="R813" s="1">
        <v>1</v>
      </c>
      <c r="S813" s="1">
        <v>1</v>
      </c>
      <c r="T813" s="1">
        <v>4</v>
      </c>
      <c r="U81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2">
        <f>SUM(ARWU_RV1000[[#This Row],[THE_RV1000]:[Webometrics_RV1000]])</f>
        <v>181</v>
      </c>
      <c r="Z813" s="1">
        <v>54</v>
      </c>
      <c r="AA813" s="1">
        <v>38</v>
      </c>
      <c r="AB813" s="1">
        <v>28</v>
      </c>
      <c r="AC813" s="1">
        <v>61</v>
      </c>
    </row>
    <row r="814" spans="15:29" outlineLevel="1" x14ac:dyDescent="0.45">
      <c r="O814" s="2" t="s">
        <v>276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2">
        <f>SUM(ARWU_RV1000[[#This Row],[THE_RV1000]:[Webometrics_RV1000]])</f>
        <v>184</v>
      </c>
      <c r="Z814" s="2">
        <v>50</v>
      </c>
      <c r="AA814" s="2">
        <v>37</v>
      </c>
      <c r="AB814" s="2">
        <v>72</v>
      </c>
      <c r="AC814" s="2">
        <v>25</v>
      </c>
    </row>
    <row r="815" spans="15:29" outlineLevel="1" x14ac:dyDescent="0.45">
      <c r="O815" s="1" t="s">
        <v>199</v>
      </c>
      <c r="P815" s="1">
        <v>1</v>
      </c>
      <c r="Q815" s="1">
        <v>1</v>
      </c>
      <c r="R815" s="1">
        <v>1</v>
      </c>
      <c r="S815" s="1">
        <v>1</v>
      </c>
      <c r="T815" s="1">
        <v>4</v>
      </c>
      <c r="U81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2">
        <f>SUM(ARWU_RV1000[[#This Row],[THE_RV1000]:[Webometrics_RV1000]])</f>
        <v>187</v>
      </c>
      <c r="Z815" s="1">
        <v>35</v>
      </c>
      <c r="AA815" s="1">
        <v>48</v>
      </c>
      <c r="AB815" s="1">
        <v>37</v>
      </c>
      <c r="AC815" s="1">
        <v>67</v>
      </c>
    </row>
    <row r="816" spans="15:29" outlineLevel="1" x14ac:dyDescent="0.45">
      <c r="O816" s="2" t="s">
        <v>816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2">
        <f>SUM(ARWU_RV1000[[#This Row],[THE_RV1000]:[Webometrics_RV1000]])</f>
        <v>202</v>
      </c>
      <c r="Z816" s="2">
        <v>53</v>
      </c>
      <c r="AA816" s="2">
        <v>47</v>
      </c>
      <c r="AB816" s="2">
        <v>50</v>
      </c>
      <c r="AC816" s="2">
        <v>52</v>
      </c>
    </row>
    <row r="817" spans="15:29" outlineLevel="1" x14ac:dyDescent="0.45">
      <c r="O817" s="1" t="s">
        <v>572</v>
      </c>
      <c r="P817" s="1">
        <v>1</v>
      </c>
      <c r="Q817" s="1">
        <v>1</v>
      </c>
      <c r="R817" s="1">
        <v>1</v>
      </c>
      <c r="S817" s="1">
        <v>1</v>
      </c>
      <c r="T817" s="1">
        <v>4</v>
      </c>
      <c r="U81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2">
        <f>SUM(ARWU_RV1000[[#This Row],[THE_RV1000]:[Webometrics_RV1000]])</f>
        <v>205</v>
      </c>
      <c r="Z817" s="1">
        <v>54</v>
      </c>
      <c r="AA817" s="1">
        <v>60</v>
      </c>
      <c r="AB817" s="1">
        <v>41</v>
      </c>
      <c r="AC817" s="1">
        <v>50</v>
      </c>
    </row>
    <row r="818" spans="15:29" outlineLevel="1" x14ac:dyDescent="0.45">
      <c r="O818" s="2" t="s">
        <v>253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2">
        <f>SUM(ARWU_RV1000[[#This Row],[THE_RV1000]:[Webometrics_RV1000]])</f>
        <v>210</v>
      </c>
      <c r="Z818" s="2">
        <v>46</v>
      </c>
      <c r="AA818" s="2">
        <v>73</v>
      </c>
      <c r="AB818" s="2">
        <v>31</v>
      </c>
      <c r="AC818" s="2">
        <v>60</v>
      </c>
    </row>
    <row r="819" spans="15:29" outlineLevel="1" x14ac:dyDescent="0.45">
      <c r="O819" s="1" t="s">
        <v>355</v>
      </c>
      <c r="P819" s="1">
        <v>1</v>
      </c>
      <c r="Q819" s="1">
        <v>1</v>
      </c>
      <c r="R819" s="1">
        <v>1</v>
      </c>
      <c r="S819" s="1">
        <v>1</v>
      </c>
      <c r="T819" s="1">
        <v>4</v>
      </c>
      <c r="U81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2">
        <f>SUM(ARWU_RV1000[[#This Row],[THE_RV1000]:[Webometrics_RV1000]])</f>
        <v>213</v>
      </c>
      <c r="Z819" s="1">
        <v>67</v>
      </c>
      <c r="AA819" s="1">
        <v>36</v>
      </c>
      <c r="AB819" s="1">
        <v>42</v>
      </c>
      <c r="AC819" s="1">
        <v>68</v>
      </c>
    </row>
    <row r="820" spans="15:29" outlineLevel="1" x14ac:dyDescent="0.45">
      <c r="O820" s="2" t="s">
        <v>266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2">
        <f>SUM(ARWU_RV1000[[#This Row],[THE_RV1000]:[Webometrics_RV1000]])</f>
        <v>215</v>
      </c>
      <c r="Z820" s="2">
        <v>48</v>
      </c>
      <c r="AA820" s="2">
        <v>49</v>
      </c>
      <c r="AB820" s="2">
        <v>85</v>
      </c>
      <c r="AC820" s="2">
        <v>33</v>
      </c>
    </row>
    <row r="821" spans="15:29" outlineLevel="1" x14ac:dyDescent="0.45">
      <c r="O821" s="1" t="s">
        <v>412</v>
      </c>
      <c r="P821" s="1">
        <v>1</v>
      </c>
      <c r="Q821" s="1">
        <v>1</v>
      </c>
      <c r="R821" s="1">
        <v>1</v>
      </c>
      <c r="S821" s="1">
        <v>1</v>
      </c>
      <c r="T821" s="1">
        <v>4</v>
      </c>
      <c r="U82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2">
        <f>SUM(ARWU_RV1000[[#This Row],[THE_RV1000]:[Webometrics_RV1000]])</f>
        <v>217</v>
      </c>
      <c r="Z821" s="1">
        <v>81</v>
      </c>
      <c r="AA821" s="1">
        <v>33</v>
      </c>
      <c r="AB821" s="1">
        <v>83</v>
      </c>
      <c r="AC821" s="1">
        <v>20</v>
      </c>
    </row>
    <row r="822" spans="15:29" outlineLevel="1" x14ac:dyDescent="0.45">
      <c r="O822" s="2" t="s">
        <v>286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2">
        <f>SUM(ARWU_RV1000[[#This Row],[THE_RV1000]:[Webometrics_RV1000]])</f>
        <v>221</v>
      </c>
      <c r="Z822" s="2">
        <v>52</v>
      </c>
      <c r="AA822" s="2">
        <v>54</v>
      </c>
      <c r="AB822" s="2">
        <v>46</v>
      </c>
      <c r="AC822" s="2">
        <v>69</v>
      </c>
    </row>
    <row r="823" spans="15:29" outlineLevel="1" x14ac:dyDescent="0.45">
      <c r="O823" s="1" t="s">
        <v>810</v>
      </c>
      <c r="P823" s="1">
        <v>1</v>
      </c>
      <c r="Q823" s="1">
        <v>1</v>
      </c>
      <c r="R823" s="1">
        <v>1</v>
      </c>
      <c r="S823" s="1">
        <v>1</v>
      </c>
      <c r="T823" s="1">
        <v>4</v>
      </c>
      <c r="U82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2">
        <f>SUM(ARWU_RV1000[[#This Row],[THE_RV1000]:[Webometrics_RV1000]])</f>
        <v>221</v>
      </c>
      <c r="Z823" s="1">
        <v>71</v>
      </c>
      <c r="AA823" s="1">
        <v>64</v>
      </c>
      <c r="AB823" s="1">
        <v>45</v>
      </c>
      <c r="AC823" s="1">
        <v>41</v>
      </c>
    </row>
    <row r="824" spans="15:29" outlineLevel="1" x14ac:dyDescent="0.45">
      <c r="O824" s="2" t="s">
        <v>179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2">
        <f>SUM(ARWU_RV1000[[#This Row],[THE_RV1000]:[Webometrics_RV1000]])</f>
        <v>223</v>
      </c>
      <c r="Z824" s="2">
        <v>31</v>
      </c>
      <c r="AA824" s="2">
        <v>96</v>
      </c>
      <c r="AB824" s="2">
        <v>21</v>
      </c>
      <c r="AC824" s="2">
        <v>75</v>
      </c>
    </row>
    <row r="825" spans="15:29" outlineLevel="1" x14ac:dyDescent="0.45">
      <c r="O825" s="1" t="s">
        <v>614</v>
      </c>
      <c r="P825" s="1">
        <v>1</v>
      </c>
      <c r="Q825" s="1">
        <v>1</v>
      </c>
      <c r="R825" s="1">
        <v>1</v>
      </c>
      <c r="S825" s="1">
        <v>1</v>
      </c>
      <c r="T825" s="1">
        <v>4</v>
      </c>
      <c r="U82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2">
        <f>SUM(ARWU_RV1000[[#This Row],[THE_RV1000]:[Webometrics_RV1000]])</f>
        <v>230</v>
      </c>
      <c r="Z825" s="1">
        <v>36</v>
      </c>
      <c r="AA825" s="1">
        <v>88</v>
      </c>
      <c r="AB825" s="1">
        <v>19</v>
      </c>
      <c r="AC825" s="1">
        <v>87</v>
      </c>
    </row>
    <row r="826" spans="15:29" outlineLevel="1" x14ac:dyDescent="0.45">
      <c r="O826" s="2" t="s">
        <v>245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2">
        <f>SUM(ARWU_RV1000[[#This Row],[THE_RV1000]:[Webometrics_RV1000]])</f>
        <v>233</v>
      </c>
      <c r="Z826" s="2">
        <v>44</v>
      </c>
      <c r="AA826" s="2">
        <v>75</v>
      </c>
      <c r="AB826" s="2">
        <v>57</v>
      </c>
      <c r="AC826" s="2">
        <v>57</v>
      </c>
    </row>
    <row r="827" spans="15:29" outlineLevel="1" x14ac:dyDescent="0.45">
      <c r="O827" s="1" t="s">
        <v>337</v>
      </c>
      <c r="P827" s="1">
        <v>1</v>
      </c>
      <c r="Q827" s="1">
        <v>1</v>
      </c>
      <c r="R827" s="1">
        <v>1</v>
      </c>
      <c r="S827" s="1">
        <v>1</v>
      </c>
      <c r="T827" s="1">
        <v>4</v>
      </c>
      <c r="U82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2">
        <f>SUM(ARWU_RV1000[[#This Row],[THE_RV1000]:[Webometrics_RV1000]])</f>
        <v>250</v>
      </c>
      <c r="Z827" s="1">
        <v>62</v>
      </c>
      <c r="AA827" s="1">
        <v>79</v>
      </c>
      <c r="AB827" s="1">
        <v>30</v>
      </c>
      <c r="AC827" s="1">
        <v>79</v>
      </c>
    </row>
    <row r="828" spans="15:29" outlineLevel="1" x14ac:dyDescent="0.45">
      <c r="O828" s="2" t="s">
        <v>306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2">
        <f>SUM(ARWU_RV1000[[#This Row],[THE_RV1000]:[Webometrics_RV1000]])</f>
        <v>279</v>
      </c>
      <c r="Z828" s="2">
        <v>56</v>
      </c>
      <c r="AA828" s="2">
        <v>98</v>
      </c>
      <c r="AB828" s="2">
        <v>29</v>
      </c>
      <c r="AC828" s="2">
        <v>96</v>
      </c>
    </row>
    <row r="829" spans="15:29" outlineLevel="1" x14ac:dyDescent="0.45">
      <c r="O829" s="1" t="s">
        <v>332</v>
      </c>
      <c r="P829" s="1">
        <v>1</v>
      </c>
      <c r="Q829" s="1">
        <v>1</v>
      </c>
      <c r="R829" s="1">
        <v>1</v>
      </c>
      <c r="S829" s="1">
        <v>1</v>
      </c>
      <c r="T829" s="1">
        <v>4</v>
      </c>
      <c r="U82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2">
        <f>SUM(ARWU_RV1000[[#This Row],[THE_RV1000]:[Webometrics_RV1000]])</f>
        <v>303</v>
      </c>
      <c r="Z829" s="1">
        <v>61</v>
      </c>
      <c r="AA829" s="1">
        <v>99</v>
      </c>
      <c r="AB829" s="1">
        <v>63</v>
      </c>
      <c r="AC829" s="1">
        <v>80</v>
      </c>
    </row>
    <row r="830" spans="15:29" outlineLevel="1" x14ac:dyDescent="0.45">
      <c r="O830" s="2" t="s">
        <v>425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2">
        <f>SUM(ARWU_RV1000[[#This Row],[THE_RV1000]:[Webometrics_RV1000]])</f>
        <v>316</v>
      </c>
      <c r="Z830" s="2">
        <v>82</v>
      </c>
      <c r="AA830" s="2">
        <v>59</v>
      </c>
      <c r="AB830" s="2">
        <v>83</v>
      </c>
      <c r="AC830" s="2">
        <v>92</v>
      </c>
    </row>
    <row r="831" spans="15:29" outlineLevel="1" x14ac:dyDescent="0.45">
      <c r="O831" s="1" t="s">
        <v>385</v>
      </c>
      <c r="P831" s="1">
        <v>1</v>
      </c>
      <c r="Q831" s="1">
        <v>1</v>
      </c>
      <c r="R831" s="1">
        <v>1</v>
      </c>
      <c r="S831" s="1">
        <v>1</v>
      </c>
      <c r="T831" s="1">
        <v>4</v>
      </c>
      <c r="U83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2">
        <f>SUM(ARWU_RV1000[[#This Row],[THE_RV1000]:[Webometrics_RV1000]])</f>
        <v>325</v>
      </c>
      <c r="Z831" s="1">
        <v>74</v>
      </c>
      <c r="AA831" s="1">
        <v>62</v>
      </c>
      <c r="AB831" s="1">
        <v>94</v>
      </c>
      <c r="AC831" s="1">
        <v>95</v>
      </c>
    </row>
    <row r="832" spans="15:29" outlineLevel="1" x14ac:dyDescent="0.45">
      <c r="O832" s="2" t="s">
        <v>663</v>
      </c>
      <c r="P832" s="2">
        <v>1</v>
      </c>
      <c r="Q832" s="2">
        <v>1</v>
      </c>
      <c r="R832" s="2">
        <v>1</v>
      </c>
      <c r="S832" s="2">
        <v>0</v>
      </c>
      <c r="T832" s="2">
        <v>3</v>
      </c>
      <c r="U83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2">
        <f>SUM(ARWU_RV1000[[#This Row],[THE_RV1000]:[Webometrics_RV1000]])</f>
        <v>363</v>
      </c>
      <c r="Z832" s="2">
        <v>47</v>
      </c>
      <c r="AA832" s="2">
        <v>40</v>
      </c>
      <c r="AB832" s="2">
        <v>26</v>
      </c>
      <c r="AC832" s="2">
        <v>0</v>
      </c>
    </row>
    <row r="833" spans="15:29" outlineLevel="1" x14ac:dyDescent="0.45">
      <c r="O833" s="1" t="s">
        <v>313</v>
      </c>
      <c r="P833" s="1">
        <v>1</v>
      </c>
      <c r="Q833" s="1">
        <v>1</v>
      </c>
      <c r="R833" s="1">
        <v>0</v>
      </c>
      <c r="S833" s="1">
        <v>1</v>
      </c>
      <c r="T833" s="1">
        <v>3</v>
      </c>
      <c r="U83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2">
        <f>SUM(ARWU_RV1000[[#This Row],[THE_RV1000]:[Webometrics_RV1000]])</f>
        <v>376</v>
      </c>
      <c r="Z833" s="1">
        <v>57</v>
      </c>
      <c r="AA833" s="1">
        <v>27</v>
      </c>
      <c r="AB833" s="1">
        <v>0</v>
      </c>
      <c r="AC833" s="1">
        <v>42</v>
      </c>
    </row>
    <row r="834" spans="15:29" outlineLevel="1" x14ac:dyDescent="0.45">
      <c r="O834" s="2" t="s">
        <v>366</v>
      </c>
      <c r="P834" s="2">
        <v>1</v>
      </c>
      <c r="Q834" s="2">
        <v>1</v>
      </c>
      <c r="R834" s="2">
        <v>0</v>
      </c>
      <c r="S834" s="2">
        <v>1</v>
      </c>
      <c r="T834" s="2">
        <v>3</v>
      </c>
      <c r="U83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2">
        <f>SUM(ARWU_RV1000[[#This Row],[THE_RV1000]:[Webometrics_RV1000]])</f>
        <v>376</v>
      </c>
      <c r="Z834" s="2">
        <v>69</v>
      </c>
      <c r="AA834" s="2">
        <v>29</v>
      </c>
      <c r="AB834" s="2">
        <v>0</v>
      </c>
      <c r="AC834" s="2">
        <v>28</v>
      </c>
    </row>
    <row r="835" spans="15:29" outlineLevel="1" x14ac:dyDescent="0.45">
      <c r="O835" s="1" t="s">
        <v>173</v>
      </c>
      <c r="P835" s="1">
        <v>1</v>
      </c>
      <c r="Q835" s="1">
        <v>1</v>
      </c>
      <c r="R835" s="1">
        <v>1</v>
      </c>
      <c r="S835" s="1">
        <v>0</v>
      </c>
      <c r="T835" s="1">
        <v>3</v>
      </c>
      <c r="U83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2">
        <f>SUM(ARWU_RV1000[[#This Row],[THE_RV1000]:[Webometrics_RV1000]])</f>
        <v>385</v>
      </c>
      <c r="Z835" s="1">
        <v>30</v>
      </c>
      <c r="AA835" s="1">
        <v>56</v>
      </c>
      <c r="AB835" s="1">
        <v>49</v>
      </c>
      <c r="AC835" s="1">
        <v>0</v>
      </c>
    </row>
    <row r="836" spans="15:29" outlineLevel="1" x14ac:dyDescent="0.45">
      <c r="O836" s="2" t="s">
        <v>360</v>
      </c>
      <c r="P836" s="2">
        <v>1</v>
      </c>
      <c r="Q836" s="2">
        <v>1</v>
      </c>
      <c r="R836" s="2">
        <v>1</v>
      </c>
      <c r="S836" s="2">
        <v>0</v>
      </c>
      <c r="T836" s="2">
        <v>3</v>
      </c>
      <c r="U83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2">
        <f>SUM(ARWU_RV1000[[#This Row],[THE_RV1000]:[Webometrics_RV1000]])</f>
        <v>395</v>
      </c>
      <c r="Z836" s="2">
        <v>68</v>
      </c>
      <c r="AA836" s="2">
        <v>41</v>
      </c>
      <c r="AB836" s="2">
        <v>36</v>
      </c>
      <c r="AC836" s="2">
        <v>0</v>
      </c>
    </row>
    <row r="837" spans="15:29" outlineLevel="1" x14ac:dyDescent="0.45">
      <c r="O837" s="1" t="s">
        <v>347</v>
      </c>
      <c r="P837" s="1">
        <v>1</v>
      </c>
      <c r="Q837" s="1">
        <v>1</v>
      </c>
      <c r="R837" s="1">
        <v>0</v>
      </c>
      <c r="S837" s="1">
        <v>1</v>
      </c>
      <c r="T837" s="1">
        <v>3</v>
      </c>
      <c r="U83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2">
        <f>SUM(ARWU_RV1000[[#This Row],[THE_RV1000]:[Webometrics_RV1000]])</f>
        <v>399</v>
      </c>
      <c r="Z837" s="1">
        <v>65</v>
      </c>
      <c r="AA837" s="1">
        <v>53</v>
      </c>
      <c r="AB837" s="1">
        <v>0</v>
      </c>
      <c r="AC837" s="1">
        <v>31</v>
      </c>
    </row>
    <row r="838" spans="15:29" outlineLevel="1" x14ac:dyDescent="0.45">
      <c r="O838" s="2" t="s">
        <v>282</v>
      </c>
      <c r="P838" s="2">
        <v>1</v>
      </c>
      <c r="Q838" s="2">
        <v>1</v>
      </c>
      <c r="R838" s="2">
        <v>1</v>
      </c>
      <c r="S838" s="2">
        <v>0</v>
      </c>
      <c r="T838" s="2">
        <v>3</v>
      </c>
      <c r="U83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2">
        <f>SUM(ARWU_RV1000[[#This Row],[THE_RV1000]:[Webometrics_RV1000]])</f>
        <v>402</v>
      </c>
      <c r="Z838" s="2">
        <v>51</v>
      </c>
      <c r="AA838" s="2">
        <v>67</v>
      </c>
      <c r="AB838" s="2">
        <v>34</v>
      </c>
      <c r="AC838" s="2">
        <v>0</v>
      </c>
    </row>
    <row r="839" spans="15:29" outlineLevel="1" x14ac:dyDescent="0.45">
      <c r="O839" s="1" t="s">
        <v>456</v>
      </c>
      <c r="P839" s="1">
        <v>1</v>
      </c>
      <c r="Q839" s="1">
        <v>1</v>
      </c>
      <c r="R839" s="1">
        <v>1</v>
      </c>
      <c r="S839" s="1">
        <v>0</v>
      </c>
      <c r="T839" s="1">
        <v>3</v>
      </c>
      <c r="U83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2">
        <f>SUM(ARWU_RV1000[[#This Row],[THE_RV1000]:[Webometrics_RV1000]])</f>
        <v>428</v>
      </c>
      <c r="Z839" s="1">
        <v>93</v>
      </c>
      <c r="AA839" s="1">
        <v>16</v>
      </c>
      <c r="AB839" s="1">
        <v>69</v>
      </c>
      <c r="AC839" s="1">
        <v>0</v>
      </c>
    </row>
    <row r="840" spans="15:29" outlineLevel="1" x14ac:dyDescent="0.45">
      <c r="O840" s="2" t="s">
        <v>352</v>
      </c>
      <c r="P840" s="2">
        <v>1</v>
      </c>
      <c r="Q840" s="2">
        <v>1</v>
      </c>
      <c r="R840" s="2">
        <v>0</v>
      </c>
      <c r="S840" s="2">
        <v>1</v>
      </c>
      <c r="T840" s="2">
        <v>3</v>
      </c>
      <c r="U84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2">
        <f>SUM(ARWU_RV1000[[#This Row],[THE_RV1000]:[Webometrics_RV1000]])</f>
        <v>435</v>
      </c>
      <c r="Z840" s="2">
        <v>66</v>
      </c>
      <c r="AA840" s="2">
        <v>54</v>
      </c>
      <c r="AB840" s="2">
        <v>0</v>
      </c>
      <c r="AC840" s="2">
        <v>65</v>
      </c>
    </row>
    <row r="841" spans="15:29" outlineLevel="1" x14ac:dyDescent="0.45">
      <c r="O841" s="1" t="s">
        <v>446</v>
      </c>
      <c r="P841" s="1">
        <v>1</v>
      </c>
      <c r="Q841" s="1">
        <v>1</v>
      </c>
      <c r="R841" s="1">
        <v>1</v>
      </c>
      <c r="S841" s="1">
        <v>0</v>
      </c>
      <c r="T841" s="1">
        <v>3</v>
      </c>
      <c r="U84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2">
        <f>SUM(ARWU_RV1000[[#This Row],[THE_RV1000]:[Webometrics_RV1000]])</f>
        <v>443</v>
      </c>
      <c r="Z841" s="1">
        <v>90</v>
      </c>
      <c r="AA841" s="1">
        <v>43</v>
      </c>
      <c r="AB841" s="1">
        <v>60</v>
      </c>
      <c r="AC841" s="1">
        <v>0</v>
      </c>
    </row>
    <row r="842" spans="15:29" outlineLevel="1" x14ac:dyDescent="0.45">
      <c r="O842" s="2" t="s">
        <v>808</v>
      </c>
      <c r="P842" s="2">
        <v>1</v>
      </c>
      <c r="Q842" s="2">
        <v>1</v>
      </c>
      <c r="R842" s="2">
        <v>0</v>
      </c>
      <c r="S842" s="2">
        <v>1</v>
      </c>
      <c r="T842" s="2">
        <v>3</v>
      </c>
      <c r="U84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2">
        <f>SUM(ARWU_RV1000[[#This Row],[THE_RV1000]:[Webometrics_RV1000]])</f>
        <v>444</v>
      </c>
      <c r="Z842" s="2">
        <v>95</v>
      </c>
      <c r="AA842" s="2">
        <v>61</v>
      </c>
      <c r="AB842" s="2">
        <v>0</v>
      </c>
      <c r="AC842" s="2">
        <v>38</v>
      </c>
    </row>
    <row r="843" spans="15:29" outlineLevel="1" x14ac:dyDescent="0.45">
      <c r="O843" s="1" t="s">
        <v>545</v>
      </c>
      <c r="P843" s="1">
        <v>0</v>
      </c>
      <c r="Q843" s="1">
        <v>1</v>
      </c>
      <c r="R843" s="1">
        <v>1</v>
      </c>
      <c r="S843" s="1">
        <v>1</v>
      </c>
      <c r="T843" s="1">
        <v>3</v>
      </c>
      <c r="U84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2">
        <f>SUM(ARWU_RV1000[[#This Row],[THE_RV1000]:[Webometrics_RV1000]])</f>
        <v>445</v>
      </c>
      <c r="Z843" s="1">
        <v>0</v>
      </c>
      <c r="AA843" s="1">
        <v>39</v>
      </c>
      <c r="AB843" s="1">
        <v>82</v>
      </c>
      <c r="AC843" s="1">
        <v>74</v>
      </c>
    </row>
    <row r="844" spans="15:29" outlineLevel="1" x14ac:dyDescent="0.45">
      <c r="O844" s="2" t="s">
        <v>829</v>
      </c>
      <c r="P844" s="2">
        <v>1</v>
      </c>
      <c r="Q844" s="2">
        <v>1</v>
      </c>
      <c r="R844" s="2">
        <v>0</v>
      </c>
      <c r="S844" s="2">
        <v>1</v>
      </c>
      <c r="T844" s="2">
        <v>3</v>
      </c>
      <c r="U84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2">
        <f>SUM(ARWU_RV1000[[#This Row],[THE_RV1000]:[Webometrics_RV1000]])</f>
        <v>447</v>
      </c>
      <c r="Z844" s="2">
        <v>64</v>
      </c>
      <c r="AA844" s="2">
        <v>57</v>
      </c>
      <c r="AB844" s="2">
        <v>0</v>
      </c>
      <c r="AC844" s="2">
        <v>76</v>
      </c>
    </row>
    <row r="845" spans="15:29" outlineLevel="1" x14ac:dyDescent="0.45">
      <c r="O845" s="1" t="s">
        <v>234</v>
      </c>
      <c r="P845" s="1">
        <v>1</v>
      </c>
      <c r="Q845" s="1">
        <v>1</v>
      </c>
      <c r="R845" s="1">
        <v>1</v>
      </c>
      <c r="S845" s="1">
        <v>0</v>
      </c>
      <c r="T845" s="1">
        <v>3</v>
      </c>
      <c r="U84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2">
        <f>SUM(ARWU_RV1000[[#This Row],[THE_RV1000]:[Webometrics_RV1000]])</f>
        <v>463</v>
      </c>
      <c r="Z845" s="1">
        <v>42</v>
      </c>
      <c r="AA845" s="1">
        <v>95</v>
      </c>
      <c r="AB845" s="1">
        <v>76</v>
      </c>
      <c r="AC845" s="1">
        <v>0</v>
      </c>
    </row>
    <row r="846" spans="15:29" outlineLevel="1" x14ac:dyDescent="0.45">
      <c r="O846" s="2" t="s">
        <v>392</v>
      </c>
      <c r="P846" s="2">
        <v>1</v>
      </c>
      <c r="Q846" s="2">
        <v>1</v>
      </c>
      <c r="R846" s="2">
        <v>1</v>
      </c>
      <c r="S846" s="2">
        <v>0</v>
      </c>
      <c r="T846" s="2">
        <v>3</v>
      </c>
      <c r="U84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2">
        <f>SUM(ARWU_RV1000[[#This Row],[THE_RV1000]:[Webometrics_RV1000]])</f>
        <v>468</v>
      </c>
      <c r="Z846" s="2">
        <v>76</v>
      </c>
      <c r="AA846" s="2">
        <v>81</v>
      </c>
      <c r="AB846" s="2">
        <v>61</v>
      </c>
      <c r="AC846" s="2">
        <v>0</v>
      </c>
    </row>
    <row r="847" spans="15:29" outlineLevel="1" x14ac:dyDescent="0.45">
      <c r="O847" s="1" t="s">
        <v>471</v>
      </c>
      <c r="P847" s="1">
        <v>1</v>
      </c>
      <c r="Q847" s="1">
        <v>1</v>
      </c>
      <c r="R847" s="1">
        <v>0</v>
      </c>
      <c r="S847" s="1">
        <v>1</v>
      </c>
      <c r="T847" s="1">
        <v>3</v>
      </c>
      <c r="U84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2">
        <f>SUM(ARWU_RV1000[[#This Row],[THE_RV1000]:[Webometrics_RV1000]])</f>
        <v>470</v>
      </c>
      <c r="Z847" s="1">
        <v>98</v>
      </c>
      <c r="AA847" s="1">
        <v>64</v>
      </c>
      <c r="AB847" s="1">
        <v>0</v>
      </c>
      <c r="AC847" s="1">
        <v>58</v>
      </c>
    </row>
    <row r="848" spans="15:29" outlineLevel="1" x14ac:dyDescent="0.45">
      <c r="O848" s="2" t="s">
        <v>388</v>
      </c>
      <c r="P848" s="2">
        <v>1</v>
      </c>
      <c r="Q848" s="2">
        <v>1</v>
      </c>
      <c r="R848" s="2">
        <v>0</v>
      </c>
      <c r="S848" s="2">
        <v>1</v>
      </c>
      <c r="T848" s="2">
        <v>3</v>
      </c>
      <c r="U84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2">
        <f>SUM(ARWU_RV1000[[#This Row],[THE_RV1000]:[Webometrics_RV1000]])</f>
        <v>475</v>
      </c>
      <c r="Z848" s="2">
        <v>75</v>
      </c>
      <c r="AA848" s="2">
        <v>66</v>
      </c>
      <c r="AB848" s="2">
        <v>0</v>
      </c>
      <c r="AC848" s="2">
        <v>84</v>
      </c>
    </row>
    <row r="849" spans="15:29" outlineLevel="1" x14ac:dyDescent="0.45">
      <c r="O849" s="1" t="s">
        <v>809</v>
      </c>
      <c r="P849" s="1">
        <v>0</v>
      </c>
      <c r="Q849" s="1">
        <v>1</v>
      </c>
      <c r="R849" s="1">
        <v>0</v>
      </c>
      <c r="S849" s="1">
        <v>1</v>
      </c>
      <c r="T849" s="1">
        <v>2</v>
      </c>
      <c r="U84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2">
        <f>SUM(ARWU_RV1000[[#This Row],[THE_RV1000]:[Webometrics_RV1000]])</f>
        <v>558</v>
      </c>
      <c r="Z849" s="1">
        <v>0</v>
      </c>
      <c r="AA849" s="1">
        <v>19</v>
      </c>
      <c r="AB849" s="1">
        <v>0</v>
      </c>
      <c r="AC849" s="1">
        <v>39</v>
      </c>
    </row>
    <row r="850" spans="15:29" outlineLevel="1" x14ac:dyDescent="0.45">
      <c r="O850" s="2" t="s">
        <v>556</v>
      </c>
      <c r="P850" s="2">
        <v>0</v>
      </c>
      <c r="Q850" s="2">
        <v>1</v>
      </c>
      <c r="R850" s="2">
        <v>0</v>
      </c>
      <c r="S850" s="2">
        <v>1</v>
      </c>
      <c r="T850" s="2">
        <v>2</v>
      </c>
      <c r="U85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2">
        <f>SUM(ARWU_RV1000[[#This Row],[THE_RV1000]:[Webometrics_RV1000]])</f>
        <v>562</v>
      </c>
      <c r="Z850" s="2">
        <v>0</v>
      </c>
      <c r="AA850" s="2">
        <v>44</v>
      </c>
      <c r="AB850" s="2">
        <v>0</v>
      </c>
      <c r="AC850" s="2">
        <v>18</v>
      </c>
    </row>
    <row r="851" spans="15:29" outlineLevel="1" x14ac:dyDescent="0.45">
      <c r="O851" s="1" t="s">
        <v>270</v>
      </c>
      <c r="P851" s="1">
        <v>1</v>
      </c>
      <c r="Q851" s="1">
        <v>1</v>
      </c>
      <c r="R851" s="1">
        <v>0</v>
      </c>
      <c r="S851" s="1">
        <v>0</v>
      </c>
      <c r="T851" s="1">
        <v>2</v>
      </c>
      <c r="U85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2">
        <f>SUM(ARWU_RV1000[[#This Row],[THE_RV1000]:[Webometrics_RV1000]])</f>
        <v>590</v>
      </c>
      <c r="Z851" s="1">
        <v>49</v>
      </c>
      <c r="AA851" s="1">
        <v>41</v>
      </c>
      <c r="AB851" s="1">
        <v>0</v>
      </c>
      <c r="AC851" s="1">
        <v>0</v>
      </c>
    </row>
    <row r="852" spans="15:29" outlineLevel="1" x14ac:dyDescent="0.45">
      <c r="O852" s="2" t="s">
        <v>607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2">
        <f>SUM(ARWU_RV1000[[#This Row],[THE_RV1000]:[Webometrics_RV1000]])</f>
        <v>628</v>
      </c>
      <c r="Z852" s="2">
        <v>0</v>
      </c>
      <c r="AA852" s="2">
        <v>82</v>
      </c>
      <c r="AB852" s="2">
        <v>0</v>
      </c>
      <c r="AC852" s="2">
        <v>46</v>
      </c>
    </row>
    <row r="853" spans="15:29" outlineLevel="1" x14ac:dyDescent="0.45">
      <c r="O853" s="1" t="s">
        <v>813</v>
      </c>
      <c r="P853" s="1">
        <v>0</v>
      </c>
      <c r="Q853" s="1">
        <v>1</v>
      </c>
      <c r="R853" s="1">
        <v>0</v>
      </c>
      <c r="S853" s="1">
        <v>1</v>
      </c>
      <c r="T853" s="1">
        <v>2</v>
      </c>
      <c r="U85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2">
        <f>SUM(ARWU_RV1000[[#This Row],[THE_RV1000]:[Webometrics_RV1000]])</f>
        <v>628</v>
      </c>
      <c r="Z853" s="1">
        <v>0</v>
      </c>
      <c r="AA853" s="1">
        <v>83</v>
      </c>
      <c r="AB853" s="1">
        <v>0</v>
      </c>
      <c r="AC853" s="1">
        <v>45</v>
      </c>
    </row>
    <row r="854" spans="15:29" outlineLevel="1" x14ac:dyDescent="0.45">
      <c r="O854" s="2" t="s">
        <v>619</v>
      </c>
      <c r="P854" s="2">
        <v>0</v>
      </c>
      <c r="Q854" s="2">
        <v>1</v>
      </c>
      <c r="R854" s="2">
        <v>0</v>
      </c>
      <c r="S854" s="2">
        <v>1</v>
      </c>
      <c r="T854" s="2">
        <v>2</v>
      </c>
      <c r="U85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2">
        <f>SUM(ARWU_RV1000[[#This Row],[THE_RV1000]:[Webometrics_RV1000]])</f>
        <v>628</v>
      </c>
      <c r="Z854" s="2">
        <v>0</v>
      </c>
      <c r="AA854" s="2">
        <v>94</v>
      </c>
      <c r="AB854" s="2">
        <v>0</v>
      </c>
      <c r="AC854" s="2">
        <v>34</v>
      </c>
    </row>
    <row r="855" spans="15:29" outlineLevel="1" x14ac:dyDescent="0.45">
      <c r="O855" s="1" t="s">
        <v>617</v>
      </c>
      <c r="P855" s="1">
        <v>0</v>
      </c>
      <c r="Q855" s="1">
        <v>1</v>
      </c>
      <c r="R855" s="1">
        <v>0</v>
      </c>
      <c r="S855" s="1">
        <v>1</v>
      </c>
      <c r="T855" s="1">
        <v>2</v>
      </c>
      <c r="U85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2">
        <f>SUM(ARWU_RV1000[[#This Row],[THE_RV1000]:[Webometrics_RV1000]])</f>
        <v>663</v>
      </c>
      <c r="Z855" s="1">
        <v>0</v>
      </c>
      <c r="AA855" s="1">
        <v>92</v>
      </c>
      <c r="AB855" s="1">
        <v>0</v>
      </c>
      <c r="AC855" s="1">
        <v>71</v>
      </c>
    </row>
    <row r="856" spans="15:29" outlineLevel="1" x14ac:dyDescent="0.45">
      <c r="O856" s="2" t="s">
        <v>598</v>
      </c>
      <c r="P856" s="2">
        <v>0</v>
      </c>
      <c r="Q856" s="2">
        <v>1</v>
      </c>
      <c r="R856" s="2">
        <v>0</v>
      </c>
      <c r="S856" s="2">
        <v>1</v>
      </c>
      <c r="T856" s="2">
        <v>2</v>
      </c>
      <c r="U85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2">
        <f>SUM(ARWU_RV1000[[#This Row],[THE_RV1000]:[Webometrics_RV1000]])</f>
        <v>664</v>
      </c>
      <c r="Z856" s="2">
        <v>0</v>
      </c>
      <c r="AA856" s="2">
        <v>67</v>
      </c>
      <c r="AB856" s="2">
        <v>0</v>
      </c>
      <c r="AC856" s="2">
        <v>97</v>
      </c>
    </row>
    <row r="857" spans="15:29" outlineLevel="1" x14ac:dyDescent="0.45">
      <c r="O857" s="1" t="s">
        <v>443</v>
      </c>
      <c r="P857" s="1">
        <v>1</v>
      </c>
      <c r="Q857" s="1">
        <v>1</v>
      </c>
      <c r="R857" s="1">
        <v>0</v>
      </c>
      <c r="S857" s="1">
        <v>0</v>
      </c>
      <c r="T857" s="1">
        <v>2</v>
      </c>
      <c r="U85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2">
        <f>SUM(ARWU_RV1000[[#This Row],[THE_RV1000]:[Webometrics_RV1000]])</f>
        <v>665</v>
      </c>
      <c r="Z857" s="1">
        <v>89</v>
      </c>
      <c r="AA857" s="1">
        <v>76</v>
      </c>
      <c r="AB857" s="1">
        <v>0</v>
      </c>
      <c r="AC857" s="1">
        <v>0</v>
      </c>
    </row>
    <row r="858" spans="15:29" outlineLevel="1" x14ac:dyDescent="0.45">
      <c r="O858" s="2" t="s">
        <v>408</v>
      </c>
      <c r="P858" s="2">
        <v>1</v>
      </c>
      <c r="Q858" s="2">
        <v>1</v>
      </c>
      <c r="R858" s="2">
        <v>0</v>
      </c>
      <c r="S858" s="2">
        <v>0</v>
      </c>
      <c r="T858" s="2">
        <v>2</v>
      </c>
      <c r="U85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2">
        <f>SUM(ARWU_RV1000[[#This Row],[THE_RV1000]:[Webometrics_RV1000]])</f>
        <v>667</v>
      </c>
      <c r="Z858" s="2">
        <v>80</v>
      </c>
      <c r="AA858" s="2">
        <v>87</v>
      </c>
      <c r="AB858" s="2">
        <v>0</v>
      </c>
      <c r="AC858" s="2">
        <v>0</v>
      </c>
    </row>
    <row r="859" spans="15:29" outlineLevel="1" x14ac:dyDescent="0.45">
      <c r="O859" s="1" t="s">
        <v>428</v>
      </c>
      <c r="P859" s="1">
        <v>1</v>
      </c>
      <c r="Q859" s="1">
        <v>1</v>
      </c>
      <c r="R859" s="1">
        <v>0</v>
      </c>
      <c r="S859" s="1">
        <v>0</v>
      </c>
      <c r="T859" s="1">
        <v>2</v>
      </c>
      <c r="U85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2">
        <f>SUM(ARWU_RV1000[[#This Row],[THE_RV1000]:[Webometrics_RV1000]])</f>
        <v>675</v>
      </c>
      <c r="Z859" s="1">
        <v>85</v>
      </c>
      <c r="AA859" s="1">
        <v>90</v>
      </c>
      <c r="AB859" s="1">
        <v>0</v>
      </c>
      <c r="AC859" s="1">
        <v>0</v>
      </c>
    </row>
    <row r="860" spans="15:29" outlineLevel="1" x14ac:dyDescent="0.45">
      <c r="O860" s="2" t="s">
        <v>618</v>
      </c>
      <c r="P860" s="2">
        <v>0</v>
      </c>
      <c r="Q860" s="2">
        <v>1</v>
      </c>
      <c r="R860" s="2">
        <v>0</v>
      </c>
      <c r="S860" s="2">
        <v>1</v>
      </c>
      <c r="T860" s="2">
        <v>2</v>
      </c>
      <c r="U86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2">
        <f>SUM(ARWU_RV1000[[#This Row],[THE_RV1000]:[Webometrics_RV1000]])</f>
        <v>685</v>
      </c>
      <c r="Z860" s="2">
        <v>0</v>
      </c>
      <c r="AA860" s="2">
        <v>92</v>
      </c>
      <c r="AB860" s="2">
        <v>0</v>
      </c>
      <c r="AC860" s="2">
        <v>93</v>
      </c>
    </row>
    <row r="861" spans="15:29" outlineLevel="1" x14ac:dyDescent="0.45">
      <c r="O861" s="1" t="s">
        <v>622</v>
      </c>
      <c r="P861" s="1">
        <v>0</v>
      </c>
      <c r="Q861" s="1">
        <v>1</v>
      </c>
      <c r="R861" s="1">
        <v>1</v>
      </c>
      <c r="S861" s="1">
        <v>0</v>
      </c>
      <c r="T861" s="1">
        <v>2</v>
      </c>
      <c r="U86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2">
        <f>SUM(ARWU_RV1000[[#This Row],[THE_RV1000]:[Webometrics_RV1000]])</f>
        <v>689</v>
      </c>
      <c r="Z861" s="1">
        <v>0</v>
      </c>
      <c r="AA861" s="1">
        <v>99</v>
      </c>
      <c r="AB861" s="1">
        <v>90</v>
      </c>
      <c r="AC861" s="1">
        <v>0</v>
      </c>
    </row>
    <row r="862" spans="15:29" outlineLevel="1" x14ac:dyDescent="0.45">
      <c r="O862" s="2" t="s">
        <v>552</v>
      </c>
      <c r="P862" s="2">
        <v>0</v>
      </c>
      <c r="Q862" s="2">
        <v>1</v>
      </c>
      <c r="R862" s="2">
        <v>0</v>
      </c>
      <c r="S862" s="2">
        <v>0</v>
      </c>
      <c r="T862" s="2">
        <v>1</v>
      </c>
      <c r="U86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2">
        <f>SUM(ARWU_RV1000[[#This Row],[THE_RV1000]:[Webometrics_RV1000]])</f>
        <v>794</v>
      </c>
      <c r="Z862" s="2">
        <v>0</v>
      </c>
      <c r="AA862" s="2">
        <v>44</v>
      </c>
      <c r="AB862" s="2">
        <v>0</v>
      </c>
      <c r="AC862" s="2">
        <v>0</v>
      </c>
    </row>
    <row r="863" spans="15:29" outlineLevel="1" x14ac:dyDescent="0.45">
      <c r="O863" s="1" t="s">
        <v>561</v>
      </c>
      <c r="P863" s="1">
        <v>0</v>
      </c>
      <c r="Q863" s="1">
        <v>1</v>
      </c>
      <c r="R863" s="1">
        <v>0</v>
      </c>
      <c r="S863" s="1">
        <v>0</v>
      </c>
      <c r="T863" s="1">
        <v>1</v>
      </c>
      <c r="U86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2">
        <f>SUM(ARWU_RV1000[[#This Row],[THE_RV1000]:[Webometrics_RV1000]])</f>
        <v>800</v>
      </c>
      <c r="Z863" s="1">
        <v>0</v>
      </c>
      <c r="AA863" s="1">
        <v>50</v>
      </c>
      <c r="AB863" s="1">
        <v>0</v>
      </c>
      <c r="AC863" s="1">
        <v>0</v>
      </c>
    </row>
    <row r="864" spans="15:29" outlineLevel="1" x14ac:dyDescent="0.45">
      <c r="O864" s="2" t="s">
        <v>563</v>
      </c>
      <c r="P864" s="2">
        <v>0</v>
      </c>
      <c r="Q864" s="2">
        <v>1</v>
      </c>
      <c r="R864" s="2">
        <v>0</v>
      </c>
      <c r="S864" s="2">
        <v>0</v>
      </c>
      <c r="T864" s="2">
        <v>1</v>
      </c>
      <c r="U86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2">
        <f>SUM(ARWU_RV1000[[#This Row],[THE_RV1000]:[Webometrics_RV1000]])</f>
        <v>801</v>
      </c>
      <c r="Z864" s="2">
        <v>0</v>
      </c>
      <c r="AA864" s="2">
        <v>51</v>
      </c>
      <c r="AB864" s="2">
        <v>0</v>
      </c>
      <c r="AC864" s="2">
        <v>0</v>
      </c>
    </row>
    <row r="865" spans="15:29" outlineLevel="1" x14ac:dyDescent="0.45">
      <c r="O865" s="1" t="s">
        <v>565</v>
      </c>
      <c r="P865" s="1">
        <v>0</v>
      </c>
      <c r="Q865" s="1">
        <v>1</v>
      </c>
      <c r="R865" s="1">
        <v>0</v>
      </c>
      <c r="S865" s="1">
        <v>0</v>
      </c>
      <c r="T865" s="1">
        <v>1</v>
      </c>
      <c r="U86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2">
        <f>SUM(ARWU_RV1000[[#This Row],[THE_RV1000]:[Webometrics_RV1000]])</f>
        <v>802</v>
      </c>
      <c r="Z865" s="1">
        <v>0</v>
      </c>
      <c r="AA865" s="1">
        <v>52</v>
      </c>
      <c r="AB865" s="1">
        <v>0</v>
      </c>
      <c r="AC865" s="1">
        <v>0</v>
      </c>
    </row>
    <row r="866" spans="15:29" outlineLevel="1" x14ac:dyDescent="0.45">
      <c r="O866" s="2" t="s">
        <v>570</v>
      </c>
      <c r="P866" s="2">
        <v>0</v>
      </c>
      <c r="Q866" s="2">
        <v>1</v>
      </c>
      <c r="R866" s="2">
        <v>0</v>
      </c>
      <c r="S866" s="2">
        <v>0</v>
      </c>
      <c r="T866" s="2">
        <v>1</v>
      </c>
      <c r="U86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2">
        <f>SUM(ARWU_RV1000[[#This Row],[THE_RV1000]:[Webometrics_RV1000]])</f>
        <v>807</v>
      </c>
      <c r="Z866" s="2">
        <v>0</v>
      </c>
      <c r="AA866" s="2">
        <v>57</v>
      </c>
      <c r="AB866" s="2">
        <v>0</v>
      </c>
      <c r="AC866" s="2">
        <v>0</v>
      </c>
    </row>
    <row r="867" spans="15:29" outlineLevel="1" x14ac:dyDescent="0.45">
      <c r="O867" s="1" t="s">
        <v>594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2">
        <f>SUM(ARWU_RV1000[[#This Row],[THE_RV1000]:[Webometrics_RV1000]])</f>
        <v>812</v>
      </c>
      <c r="Z867" s="1">
        <v>0</v>
      </c>
      <c r="AA867" s="1">
        <v>62</v>
      </c>
      <c r="AB867" s="1">
        <v>0</v>
      </c>
      <c r="AC867" s="1">
        <v>0</v>
      </c>
    </row>
    <row r="868" spans="15:29" outlineLevel="1" x14ac:dyDescent="0.45">
      <c r="O868" s="2" t="s">
        <v>599</v>
      </c>
      <c r="P868" s="2">
        <v>0</v>
      </c>
      <c r="Q868" s="2">
        <v>1</v>
      </c>
      <c r="R868" s="2">
        <v>0</v>
      </c>
      <c r="S868" s="2">
        <v>0</v>
      </c>
      <c r="T868" s="2">
        <v>1</v>
      </c>
      <c r="U86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2">
        <f>SUM(ARWU_RV1000[[#This Row],[THE_RV1000]:[Webometrics_RV1000]])</f>
        <v>819</v>
      </c>
      <c r="Z868" s="2">
        <v>0</v>
      </c>
      <c r="AA868" s="2">
        <v>69</v>
      </c>
      <c r="AB868" s="2">
        <v>0</v>
      </c>
      <c r="AC868" s="2">
        <v>0</v>
      </c>
    </row>
    <row r="869" spans="15:29" outlineLevel="1" x14ac:dyDescent="0.45">
      <c r="O869" s="1" t="s">
        <v>600</v>
      </c>
      <c r="P869" s="1">
        <v>0</v>
      </c>
      <c r="Q869" s="1">
        <v>1</v>
      </c>
      <c r="R869" s="1">
        <v>0</v>
      </c>
      <c r="S869" s="1">
        <v>0</v>
      </c>
      <c r="T869" s="1">
        <v>1</v>
      </c>
      <c r="U86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2">
        <f>SUM(ARWU_RV1000[[#This Row],[THE_RV1000]:[Webometrics_RV1000]])</f>
        <v>820</v>
      </c>
      <c r="Z869" s="1">
        <v>0</v>
      </c>
      <c r="AA869" s="1">
        <v>70</v>
      </c>
      <c r="AB869" s="1">
        <v>0</v>
      </c>
      <c r="AC869" s="1">
        <v>0</v>
      </c>
    </row>
    <row r="870" spans="15:29" outlineLevel="1" x14ac:dyDescent="0.45">
      <c r="O870" s="2" t="s">
        <v>601</v>
      </c>
      <c r="P870" s="2">
        <v>0</v>
      </c>
      <c r="Q870" s="2">
        <v>1</v>
      </c>
      <c r="R870" s="2">
        <v>0</v>
      </c>
      <c r="S870" s="2">
        <v>0</v>
      </c>
      <c r="T870" s="2">
        <v>1</v>
      </c>
      <c r="U87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2">
        <f>SUM(ARWU_RV1000[[#This Row],[THE_RV1000]:[Webometrics_RV1000]])</f>
        <v>821</v>
      </c>
      <c r="Z870" s="2">
        <v>0</v>
      </c>
      <c r="AA870" s="2">
        <v>71</v>
      </c>
      <c r="AB870" s="2">
        <v>0</v>
      </c>
      <c r="AC870" s="2">
        <v>0</v>
      </c>
    </row>
    <row r="871" spans="15:29" outlineLevel="1" x14ac:dyDescent="0.45">
      <c r="O871" s="1" t="s">
        <v>602</v>
      </c>
      <c r="P871" s="1">
        <v>0</v>
      </c>
      <c r="Q871" s="1">
        <v>1</v>
      </c>
      <c r="R871" s="1">
        <v>0</v>
      </c>
      <c r="S871" s="1">
        <v>0</v>
      </c>
      <c r="T871" s="1">
        <v>1</v>
      </c>
      <c r="U87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2">
        <f>SUM(ARWU_RV1000[[#This Row],[THE_RV1000]:[Webometrics_RV1000]])</f>
        <v>824</v>
      </c>
      <c r="Z871" s="1">
        <v>0</v>
      </c>
      <c r="AA871" s="1">
        <v>74</v>
      </c>
      <c r="AB871" s="1">
        <v>0</v>
      </c>
      <c r="AC871" s="1">
        <v>0</v>
      </c>
    </row>
    <row r="872" spans="15:29" outlineLevel="1" x14ac:dyDescent="0.45">
      <c r="O872" s="2" t="s">
        <v>603</v>
      </c>
      <c r="P872" s="2">
        <v>0</v>
      </c>
      <c r="Q872" s="2">
        <v>1</v>
      </c>
      <c r="R872" s="2">
        <v>0</v>
      </c>
      <c r="S872" s="2">
        <v>0</v>
      </c>
      <c r="T872" s="2">
        <v>1</v>
      </c>
      <c r="U87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2">
        <f>SUM(ARWU_RV1000[[#This Row],[THE_RV1000]:[Webometrics_RV1000]])</f>
        <v>827</v>
      </c>
      <c r="Z872" s="2">
        <v>0</v>
      </c>
      <c r="AA872" s="2">
        <v>77</v>
      </c>
      <c r="AB872" s="2">
        <v>0</v>
      </c>
      <c r="AC872" s="2">
        <v>0</v>
      </c>
    </row>
    <row r="873" spans="15:29" outlineLevel="1" x14ac:dyDescent="0.45">
      <c r="O873" s="1" t="s">
        <v>604</v>
      </c>
      <c r="P873" s="1">
        <v>0</v>
      </c>
      <c r="Q873" s="1">
        <v>1</v>
      </c>
      <c r="R873" s="1">
        <v>0</v>
      </c>
      <c r="S873" s="1">
        <v>0</v>
      </c>
      <c r="T873" s="1">
        <v>1</v>
      </c>
      <c r="U87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2">
        <f>SUM(ARWU_RV1000[[#This Row],[THE_RV1000]:[Webometrics_RV1000]])</f>
        <v>828</v>
      </c>
      <c r="Z873" s="1">
        <v>0</v>
      </c>
      <c r="AA873" s="1">
        <v>78</v>
      </c>
      <c r="AB873" s="1">
        <v>0</v>
      </c>
      <c r="AC873" s="1">
        <v>0</v>
      </c>
    </row>
    <row r="874" spans="15:29" outlineLevel="1" x14ac:dyDescent="0.45">
      <c r="O874" s="2" t="s">
        <v>605</v>
      </c>
      <c r="P874" s="2">
        <v>0</v>
      </c>
      <c r="Q874" s="2">
        <v>1</v>
      </c>
      <c r="R874" s="2">
        <v>0</v>
      </c>
      <c r="S874" s="2">
        <v>0</v>
      </c>
      <c r="T874" s="2">
        <v>1</v>
      </c>
      <c r="U87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2">
        <f>SUM(ARWU_RV1000[[#This Row],[THE_RV1000]:[Webometrics_RV1000]])</f>
        <v>829</v>
      </c>
      <c r="Z874" s="2">
        <v>0</v>
      </c>
      <c r="AA874" s="2">
        <v>79</v>
      </c>
      <c r="AB874" s="2">
        <v>0</v>
      </c>
      <c r="AC874" s="2">
        <v>0</v>
      </c>
    </row>
    <row r="875" spans="15:29" outlineLevel="1" x14ac:dyDescent="0.45">
      <c r="O875" s="1" t="s">
        <v>609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2">
        <f>SUM(ARWU_RV1000[[#This Row],[THE_RV1000]:[Webometrics_RV1000]])</f>
        <v>833</v>
      </c>
      <c r="Z875" s="1">
        <v>0</v>
      </c>
      <c r="AA875" s="1">
        <v>83</v>
      </c>
      <c r="AB875" s="1">
        <v>0</v>
      </c>
      <c r="AC875" s="1">
        <v>0</v>
      </c>
    </row>
    <row r="876" spans="15:29" outlineLevel="1" x14ac:dyDescent="0.45">
      <c r="O876" s="2" t="s">
        <v>610</v>
      </c>
      <c r="P876" s="2">
        <v>0</v>
      </c>
      <c r="Q876" s="2">
        <v>1</v>
      </c>
      <c r="R876" s="2">
        <v>0</v>
      </c>
      <c r="S876" s="2">
        <v>0</v>
      </c>
      <c r="T876" s="2">
        <v>1</v>
      </c>
      <c r="U87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2">
        <f>SUM(ARWU_RV1000[[#This Row],[THE_RV1000]:[Webometrics_RV1000]])</f>
        <v>833</v>
      </c>
      <c r="Z876" s="2">
        <v>0</v>
      </c>
      <c r="AA876" s="2">
        <v>83</v>
      </c>
      <c r="AB876" s="2">
        <v>0</v>
      </c>
      <c r="AC876" s="2">
        <v>0</v>
      </c>
    </row>
    <row r="877" spans="15:29" outlineLevel="1" x14ac:dyDescent="0.45">
      <c r="O877" s="1" t="s">
        <v>612</v>
      </c>
      <c r="P877" s="1">
        <v>0</v>
      </c>
      <c r="Q877" s="1">
        <v>1</v>
      </c>
      <c r="R877" s="1">
        <v>0</v>
      </c>
      <c r="S877" s="1">
        <v>0</v>
      </c>
      <c r="T877" s="1">
        <v>1</v>
      </c>
      <c r="U87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2">
        <f>SUM(ARWU_RV1000[[#This Row],[THE_RV1000]:[Webometrics_RV1000]])</f>
        <v>833</v>
      </c>
      <c r="Z877" s="1">
        <v>0</v>
      </c>
      <c r="AA877" s="1">
        <v>83</v>
      </c>
      <c r="AB877" s="1">
        <v>0</v>
      </c>
      <c r="AC877" s="1">
        <v>0</v>
      </c>
    </row>
    <row r="878" spans="15:29" outlineLevel="1" x14ac:dyDescent="0.45">
      <c r="O878" s="2" t="s">
        <v>615</v>
      </c>
      <c r="P878" s="2">
        <v>0</v>
      </c>
      <c r="Q878" s="2">
        <v>1</v>
      </c>
      <c r="R878" s="2">
        <v>0</v>
      </c>
      <c r="S878" s="2">
        <v>0</v>
      </c>
      <c r="T878" s="2">
        <v>1</v>
      </c>
      <c r="U87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2">
        <f>SUM(ARWU_RV1000[[#This Row],[THE_RV1000]:[Webometrics_RV1000]])</f>
        <v>839</v>
      </c>
      <c r="Z878" s="2">
        <v>0</v>
      </c>
      <c r="AA878" s="2">
        <v>89</v>
      </c>
      <c r="AB878" s="2">
        <v>0</v>
      </c>
      <c r="AC878" s="2">
        <v>0</v>
      </c>
    </row>
    <row r="879" spans="15:29" outlineLevel="1" x14ac:dyDescent="0.45">
      <c r="O879" s="1" t="s">
        <v>616</v>
      </c>
      <c r="P879" s="1">
        <v>0</v>
      </c>
      <c r="Q879" s="1">
        <v>1</v>
      </c>
      <c r="R879" s="1">
        <v>0</v>
      </c>
      <c r="S879" s="1">
        <v>0</v>
      </c>
      <c r="T879" s="1">
        <v>1</v>
      </c>
      <c r="U87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2">
        <f>SUM(ARWU_RV1000[[#This Row],[THE_RV1000]:[Webometrics_RV1000]])</f>
        <v>840</v>
      </c>
      <c r="Z879" s="1">
        <v>0</v>
      </c>
      <c r="AA879" s="1">
        <v>90</v>
      </c>
      <c r="AB879" s="1">
        <v>0</v>
      </c>
      <c r="AC879" s="1">
        <v>0</v>
      </c>
    </row>
    <row r="880" spans="15:29" outlineLevel="1" x14ac:dyDescent="0.45">
      <c r="O880" s="11" t="s">
        <v>620</v>
      </c>
      <c r="P880" s="11">
        <v>0</v>
      </c>
      <c r="Q880" s="11">
        <v>1</v>
      </c>
      <c r="R880" s="11">
        <v>0</v>
      </c>
      <c r="S880" s="11">
        <v>0</v>
      </c>
      <c r="T880" s="11">
        <v>1</v>
      </c>
      <c r="U88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2">
        <f>SUM(ARWU_RV1000[[#This Row],[THE_RV1000]:[Webometrics_RV1000]])</f>
        <v>846</v>
      </c>
      <c r="Z880" s="11">
        <v>0</v>
      </c>
      <c r="AA880" s="11">
        <v>96</v>
      </c>
      <c r="AB880" s="11">
        <v>0</v>
      </c>
      <c r="AC880" s="11">
        <v>0</v>
      </c>
    </row>
    <row r="882" spans="15:29" x14ac:dyDescent="0.45">
      <c r="O882" t="s">
        <v>893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" t="s">
        <v>8</v>
      </c>
      <c r="P884" s="1">
        <v>1</v>
      </c>
      <c r="Q884" s="1">
        <v>1</v>
      </c>
      <c r="R884" s="1">
        <v>1</v>
      </c>
      <c r="S884" s="1">
        <v>1</v>
      </c>
      <c r="T884" s="1">
        <v>4</v>
      </c>
      <c r="U88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2">
        <f>SUM(QS_RV1000[[#This Row],[THE_RV1000]:[Webometrics_RV1000]])</f>
        <v>9</v>
      </c>
      <c r="Z884" s="1">
        <v>2</v>
      </c>
      <c r="AA884" s="1">
        <v>1</v>
      </c>
      <c r="AB884" s="1">
        <v>5</v>
      </c>
      <c r="AC884" s="1">
        <v>1</v>
      </c>
    </row>
    <row r="885" spans="15:29" outlineLevel="1" x14ac:dyDescent="0.45">
      <c r="O885" s="2" t="s">
        <v>21</v>
      </c>
      <c r="P885" s="2">
        <v>1</v>
      </c>
      <c r="Q885" s="2">
        <v>1</v>
      </c>
      <c r="R885" s="2">
        <v>1</v>
      </c>
      <c r="S885" s="2">
        <v>1</v>
      </c>
      <c r="T885" s="2">
        <v>4</v>
      </c>
      <c r="U88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2">
        <f>SUM(QS_RV1000[[#This Row],[THE_RV1000]:[Webometrics_RV1000]])</f>
        <v>10</v>
      </c>
      <c r="Z885" s="2">
        <v>3</v>
      </c>
      <c r="AA885" s="2">
        <v>2</v>
      </c>
      <c r="AB885" s="2">
        <v>3</v>
      </c>
      <c r="AC885" s="2">
        <v>2</v>
      </c>
    </row>
    <row r="886" spans="15:29" outlineLevel="1" x14ac:dyDescent="0.45">
      <c r="O886" s="1" t="s">
        <v>27</v>
      </c>
      <c r="P886" s="1">
        <v>1</v>
      </c>
      <c r="Q886" s="1">
        <v>1</v>
      </c>
      <c r="R886" s="1">
        <v>1</v>
      </c>
      <c r="S886" s="1">
        <v>1</v>
      </c>
      <c r="T886" s="1">
        <v>4</v>
      </c>
      <c r="U88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2">
        <f>SUM(QS_RV1000[[#This Row],[THE_RV1000]:[Webometrics_RV1000]])</f>
        <v>12</v>
      </c>
      <c r="Z886" s="1">
        <v>5</v>
      </c>
      <c r="AA886" s="1">
        <v>3</v>
      </c>
      <c r="AB886" s="1">
        <v>1</v>
      </c>
      <c r="AC886" s="1">
        <v>3</v>
      </c>
    </row>
    <row r="887" spans="15:29" outlineLevel="1" x14ac:dyDescent="0.45">
      <c r="O887" s="2" t="s">
        <v>0</v>
      </c>
      <c r="P887" s="2">
        <v>1</v>
      </c>
      <c r="Q887" s="2">
        <v>1</v>
      </c>
      <c r="R887" s="2">
        <v>1</v>
      </c>
      <c r="S887" s="2">
        <v>1</v>
      </c>
      <c r="T887" s="2">
        <v>4</v>
      </c>
      <c r="U88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2">
        <f>SUM(QS_RV1000[[#This Row],[THE_RV1000]:[Webometrics_RV1000]])</f>
        <v>17</v>
      </c>
      <c r="Z887" s="2">
        <v>1</v>
      </c>
      <c r="AA887" s="2">
        <v>7</v>
      </c>
      <c r="AB887" s="2">
        <v>4</v>
      </c>
      <c r="AC887" s="2">
        <v>5</v>
      </c>
    </row>
    <row r="888" spans="15:29" outlineLevel="1" x14ac:dyDescent="0.45">
      <c r="O888" s="1" t="s">
        <v>15</v>
      </c>
      <c r="P888" s="1">
        <v>1</v>
      </c>
      <c r="Q888" s="1">
        <v>1</v>
      </c>
      <c r="R888" s="1">
        <v>1</v>
      </c>
      <c r="S888" s="1">
        <v>1</v>
      </c>
      <c r="T888" s="1">
        <v>4</v>
      </c>
      <c r="U88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2">
        <f>SUM(QS_RV1000[[#This Row],[THE_RV1000]:[Webometrics_RV1000]])</f>
        <v>21</v>
      </c>
      <c r="Z888" s="1">
        <v>3</v>
      </c>
      <c r="AA888" s="1">
        <v>4</v>
      </c>
      <c r="AB888" s="1">
        <v>2</v>
      </c>
      <c r="AC888" s="1">
        <v>12</v>
      </c>
    </row>
    <row r="889" spans="15:29" outlineLevel="1" x14ac:dyDescent="0.45">
      <c r="O889" s="2" t="s">
        <v>792</v>
      </c>
      <c r="P889" s="2">
        <v>1</v>
      </c>
      <c r="Q889" s="2">
        <v>1</v>
      </c>
      <c r="R889" s="2">
        <v>1</v>
      </c>
      <c r="S889" s="2">
        <v>1</v>
      </c>
      <c r="T889" s="2">
        <v>4</v>
      </c>
      <c r="U88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2">
        <f>SUM(QS_RV1000[[#This Row],[THE_RV1000]:[Webometrics_RV1000]])</f>
        <v>44</v>
      </c>
      <c r="Z889" s="2">
        <v>8</v>
      </c>
      <c r="AA889" s="2">
        <v>5</v>
      </c>
      <c r="AB889" s="2">
        <v>27</v>
      </c>
      <c r="AC889" s="2">
        <v>4</v>
      </c>
    </row>
    <row r="890" spans="15:29" outlineLevel="1" x14ac:dyDescent="0.45">
      <c r="O890" s="1" t="s">
        <v>61</v>
      </c>
      <c r="P890" s="1">
        <v>1</v>
      </c>
      <c r="Q890" s="1">
        <v>1</v>
      </c>
      <c r="R890" s="1">
        <v>1</v>
      </c>
      <c r="S890" s="1">
        <v>1</v>
      </c>
      <c r="T890" s="1">
        <v>4</v>
      </c>
      <c r="U89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2">
        <f>SUM(QS_RV1000[[#This Row],[THE_RV1000]:[Webometrics_RV1000]])</f>
        <v>50</v>
      </c>
      <c r="Z890" s="1">
        <v>11</v>
      </c>
      <c r="AA890" s="1">
        <v>8</v>
      </c>
      <c r="AB890" s="1">
        <v>22</v>
      </c>
      <c r="AC890" s="1">
        <v>9</v>
      </c>
    </row>
    <row r="891" spans="15:29" outlineLevel="1" x14ac:dyDescent="0.45">
      <c r="O891" s="2" t="s">
        <v>48</v>
      </c>
      <c r="P891" s="2">
        <v>1</v>
      </c>
      <c r="Q891" s="2">
        <v>1</v>
      </c>
      <c r="R891" s="2">
        <v>1</v>
      </c>
      <c r="S891" s="2">
        <v>1</v>
      </c>
      <c r="T891" s="2">
        <v>4</v>
      </c>
      <c r="U89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2">
        <f>SUM(QS_RV1000[[#This Row],[THE_RV1000]:[Webometrics_RV1000]])</f>
        <v>52</v>
      </c>
      <c r="Z891" s="2">
        <v>9</v>
      </c>
      <c r="AA891" s="2">
        <v>11</v>
      </c>
      <c r="AB891" s="2">
        <v>18</v>
      </c>
      <c r="AC891" s="2">
        <v>14</v>
      </c>
    </row>
    <row r="892" spans="15:29" outlineLevel="1" x14ac:dyDescent="0.45">
      <c r="O892" s="1" t="s">
        <v>79</v>
      </c>
      <c r="P892" s="1">
        <v>1</v>
      </c>
      <c r="Q892" s="1">
        <v>1</v>
      </c>
      <c r="R892" s="1">
        <v>1</v>
      </c>
      <c r="S892" s="1">
        <v>1</v>
      </c>
      <c r="T892" s="1">
        <v>4</v>
      </c>
      <c r="U89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2">
        <f>SUM(QS_RV1000[[#This Row],[THE_RV1000]:[Webometrics_RV1000]])</f>
        <v>53</v>
      </c>
      <c r="Z892" s="1">
        <v>14</v>
      </c>
      <c r="AA892" s="1">
        <v>15</v>
      </c>
      <c r="AB892" s="1">
        <v>13</v>
      </c>
      <c r="AC892" s="1">
        <v>11</v>
      </c>
    </row>
    <row r="893" spans="15:29" outlineLevel="1" x14ac:dyDescent="0.45">
      <c r="O893" s="2" t="s">
        <v>36</v>
      </c>
      <c r="P893" s="2">
        <v>1</v>
      </c>
      <c r="Q893" s="2">
        <v>1</v>
      </c>
      <c r="R893" s="2">
        <v>1</v>
      </c>
      <c r="S893" s="2">
        <v>1</v>
      </c>
      <c r="T893" s="2">
        <v>4</v>
      </c>
      <c r="U89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2">
        <f>SUM(QS_RV1000[[#This Row],[THE_RV1000]:[Webometrics_RV1000]])</f>
        <v>55</v>
      </c>
      <c r="Z893" s="2">
        <v>7</v>
      </c>
      <c r="AA893" s="2">
        <v>6</v>
      </c>
      <c r="AB893" s="2">
        <v>16</v>
      </c>
      <c r="AC893" s="2">
        <v>26</v>
      </c>
    </row>
    <row r="894" spans="15:29" outlineLevel="1" x14ac:dyDescent="0.45">
      <c r="O894" s="1" t="s">
        <v>118</v>
      </c>
      <c r="P894" s="1">
        <v>1</v>
      </c>
      <c r="Q894" s="1">
        <v>1</v>
      </c>
      <c r="R894" s="1">
        <v>1</v>
      </c>
      <c r="S894" s="1">
        <v>1</v>
      </c>
      <c r="T894" s="1">
        <v>4</v>
      </c>
      <c r="U89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2">
        <f>SUM(QS_RV1000[[#This Row],[THE_RV1000]:[Webometrics_RV1000]])</f>
        <v>60</v>
      </c>
      <c r="Z894" s="1">
        <v>20</v>
      </c>
      <c r="AA894" s="1">
        <v>12</v>
      </c>
      <c r="AB894" s="1">
        <v>20</v>
      </c>
      <c r="AC894" s="1">
        <v>8</v>
      </c>
    </row>
    <row r="895" spans="15:29" outlineLevel="1" x14ac:dyDescent="0.45">
      <c r="O895" s="2" t="s">
        <v>501</v>
      </c>
      <c r="P895" s="2">
        <v>1</v>
      </c>
      <c r="Q895" s="2">
        <v>1</v>
      </c>
      <c r="R895" s="2">
        <v>1</v>
      </c>
      <c r="S895" s="2">
        <v>1</v>
      </c>
      <c r="T895" s="2">
        <v>4</v>
      </c>
      <c r="U89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2">
        <f>SUM(QS_RV1000[[#This Row],[THE_RV1000]:[Webometrics_RV1000]])</f>
        <v>62</v>
      </c>
      <c r="Z895" s="2">
        <v>13</v>
      </c>
      <c r="AA895" s="2">
        <v>10</v>
      </c>
      <c r="AB895" s="2">
        <v>10</v>
      </c>
      <c r="AC895" s="2">
        <v>29</v>
      </c>
    </row>
    <row r="896" spans="15:29" outlineLevel="1" x14ac:dyDescent="0.45">
      <c r="O896" s="1" t="s">
        <v>83</v>
      </c>
      <c r="P896" s="1">
        <v>1</v>
      </c>
      <c r="Q896" s="1">
        <v>1</v>
      </c>
      <c r="R896" s="1">
        <v>1</v>
      </c>
      <c r="S896" s="1">
        <v>1</v>
      </c>
      <c r="T896" s="1">
        <v>4</v>
      </c>
      <c r="U89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2">
        <f>SUM(QS_RV1000[[#This Row],[THE_RV1000]:[Webometrics_RV1000]])</f>
        <v>63</v>
      </c>
      <c r="Z896" s="1">
        <v>15</v>
      </c>
      <c r="AA896" s="1">
        <v>14</v>
      </c>
      <c r="AB896" s="1">
        <v>24</v>
      </c>
      <c r="AC896" s="1">
        <v>10</v>
      </c>
    </row>
    <row r="897" spans="15:29" outlineLevel="1" x14ac:dyDescent="0.45">
      <c r="O897" s="2" t="s">
        <v>796</v>
      </c>
      <c r="P897" s="2">
        <v>1</v>
      </c>
      <c r="Q897" s="2">
        <v>1</v>
      </c>
      <c r="R897" s="2">
        <v>1</v>
      </c>
      <c r="S897" s="2">
        <v>1</v>
      </c>
      <c r="T897" s="2">
        <v>4</v>
      </c>
      <c r="U89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2">
        <f>SUM(QS_RV1000[[#This Row],[THE_RV1000]:[Webometrics_RV1000]])</f>
        <v>63</v>
      </c>
      <c r="Z897" s="2">
        <v>22</v>
      </c>
      <c r="AA897" s="2">
        <v>18</v>
      </c>
      <c r="AB897" s="2">
        <v>8</v>
      </c>
      <c r="AC897" s="2">
        <v>15</v>
      </c>
    </row>
    <row r="898" spans="15:29" outlineLevel="1" x14ac:dyDescent="0.45">
      <c r="O898" s="1" t="s">
        <v>67</v>
      </c>
      <c r="P898" s="1">
        <v>1</v>
      </c>
      <c r="Q898" s="1">
        <v>1</v>
      </c>
      <c r="R898" s="1">
        <v>1</v>
      </c>
      <c r="S898" s="1">
        <v>1</v>
      </c>
      <c r="T898" s="1">
        <v>4</v>
      </c>
      <c r="U89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2">
        <f>SUM(QS_RV1000[[#This Row],[THE_RV1000]:[Webometrics_RV1000]])</f>
        <v>70</v>
      </c>
      <c r="Z898" s="1">
        <v>11</v>
      </c>
      <c r="AA898" s="1">
        <v>20</v>
      </c>
      <c r="AB898" s="1">
        <v>9</v>
      </c>
      <c r="AC898" s="1">
        <v>30</v>
      </c>
    </row>
    <row r="899" spans="15:29" outlineLevel="1" x14ac:dyDescent="0.45">
      <c r="O899" s="2" t="s">
        <v>54</v>
      </c>
      <c r="P899" s="2">
        <v>1</v>
      </c>
      <c r="Q899" s="2">
        <v>1</v>
      </c>
      <c r="R899" s="2">
        <v>1</v>
      </c>
      <c r="S899" s="2">
        <v>1</v>
      </c>
      <c r="T899" s="2">
        <v>4</v>
      </c>
      <c r="U89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2">
        <f>SUM(QS_RV1000[[#This Row],[THE_RV1000]:[Webometrics_RV1000]])</f>
        <v>74</v>
      </c>
      <c r="Z899" s="2">
        <v>10</v>
      </c>
      <c r="AA899" s="2">
        <v>23</v>
      </c>
      <c r="AB899" s="2">
        <v>6</v>
      </c>
      <c r="AC899" s="2">
        <v>35</v>
      </c>
    </row>
    <row r="900" spans="15:29" outlineLevel="1" x14ac:dyDescent="0.45">
      <c r="O900" s="1" t="s">
        <v>31</v>
      </c>
      <c r="P900" s="1">
        <v>1</v>
      </c>
      <c r="Q900" s="1">
        <v>1</v>
      </c>
      <c r="R900" s="1">
        <v>1</v>
      </c>
      <c r="S900" s="1">
        <v>1</v>
      </c>
      <c r="T900" s="1">
        <v>4</v>
      </c>
      <c r="U90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2">
        <f>SUM(QS_RV1000[[#This Row],[THE_RV1000]:[Webometrics_RV1000]])</f>
        <v>80</v>
      </c>
      <c r="Z900" s="1">
        <v>6</v>
      </c>
      <c r="AA900" s="1">
        <v>9</v>
      </c>
      <c r="AB900" s="1">
        <v>6</v>
      </c>
      <c r="AC900" s="1">
        <v>59</v>
      </c>
    </row>
    <row r="901" spans="15:29" outlineLevel="1" x14ac:dyDescent="0.45">
      <c r="O901" s="2" t="s">
        <v>89</v>
      </c>
      <c r="P901" s="2">
        <v>1</v>
      </c>
      <c r="Q901" s="2">
        <v>1</v>
      </c>
      <c r="R901" s="2">
        <v>1</v>
      </c>
      <c r="S901" s="2">
        <v>1</v>
      </c>
      <c r="T901" s="2">
        <v>4</v>
      </c>
      <c r="U90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2">
        <f>SUM(QS_RV1000[[#This Row],[THE_RV1000]:[Webometrics_RV1000]])</f>
        <v>80</v>
      </c>
      <c r="Z901" s="2">
        <v>16</v>
      </c>
      <c r="AA901" s="2">
        <v>26</v>
      </c>
      <c r="AB901" s="2">
        <v>14</v>
      </c>
      <c r="AC901" s="2">
        <v>24</v>
      </c>
    </row>
    <row r="902" spans="15:29" outlineLevel="1" x14ac:dyDescent="0.45">
      <c r="O902" s="1" t="s">
        <v>133</v>
      </c>
      <c r="P902" s="1">
        <v>1</v>
      </c>
      <c r="Q902" s="1">
        <v>1</v>
      </c>
      <c r="R902" s="1">
        <v>1</v>
      </c>
      <c r="S902" s="1">
        <v>1</v>
      </c>
      <c r="T902" s="1">
        <v>4</v>
      </c>
      <c r="U90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2">
        <f>SUM(QS_RV1000[[#This Row],[THE_RV1000]:[Webometrics_RV1000]])</f>
        <v>82</v>
      </c>
      <c r="Z902" s="1">
        <v>23</v>
      </c>
      <c r="AA902" s="1">
        <v>28</v>
      </c>
      <c r="AB902" s="1">
        <v>25</v>
      </c>
      <c r="AC902" s="1">
        <v>6</v>
      </c>
    </row>
    <row r="903" spans="15:29" outlineLevel="1" x14ac:dyDescent="0.45">
      <c r="O903" s="2" t="s">
        <v>102</v>
      </c>
      <c r="P903" s="2">
        <v>1</v>
      </c>
      <c r="Q903" s="2">
        <v>1</v>
      </c>
      <c r="R903" s="2">
        <v>1</v>
      </c>
      <c r="S903" s="2">
        <v>1</v>
      </c>
      <c r="T903" s="2">
        <v>4</v>
      </c>
      <c r="U90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2">
        <f>SUM(QS_RV1000[[#This Row],[THE_RV1000]:[Webometrics_RV1000]])</f>
        <v>90</v>
      </c>
      <c r="Z903" s="2">
        <v>18</v>
      </c>
      <c r="AA903" s="2">
        <v>22</v>
      </c>
      <c r="AB903" s="2">
        <v>34</v>
      </c>
      <c r="AC903" s="2">
        <v>16</v>
      </c>
    </row>
    <row r="904" spans="15:29" outlineLevel="1" x14ac:dyDescent="0.45">
      <c r="O904" s="1" t="s">
        <v>795</v>
      </c>
      <c r="P904" s="1">
        <v>1</v>
      </c>
      <c r="Q904" s="1">
        <v>1</v>
      </c>
      <c r="R904" s="1">
        <v>1</v>
      </c>
      <c r="S904" s="1">
        <v>1</v>
      </c>
      <c r="T904" s="1">
        <v>4</v>
      </c>
      <c r="U90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2">
        <f>SUM(QS_RV1000[[#This Row],[THE_RV1000]:[Webometrics_RV1000]])</f>
        <v>91</v>
      </c>
      <c r="Z904" s="1">
        <v>21</v>
      </c>
      <c r="AA904" s="1">
        <v>13</v>
      </c>
      <c r="AB904" s="1">
        <v>44</v>
      </c>
      <c r="AC904" s="1">
        <v>13</v>
      </c>
    </row>
    <row r="905" spans="15:29" outlineLevel="1" x14ac:dyDescent="0.45">
      <c r="O905" s="2" t="s">
        <v>97</v>
      </c>
      <c r="P905" s="2">
        <v>1</v>
      </c>
      <c r="Q905" s="2">
        <v>1</v>
      </c>
      <c r="R905" s="2">
        <v>1</v>
      </c>
      <c r="S905" s="2">
        <v>1</v>
      </c>
      <c r="T905" s="2">
        <v>4</v>
      </c>
      <c r="U90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2">
        <f>SUM(QS_RV1000[[#This Row],[THE_RV1000]:[Webometrics_RV1000]])</f>
        <v>95</v>
      </c>
      <c r="Z905" s="2">
        <v>17</v>
      </c>
      <c r="AA905" s="2">
        <v>34</v>
      </c>
      <c r="AB905" s="2">
        <v>12</v>
      </c>
      <c r="AC905" s="2">
        <v>32</v>
      </c>
    </row>
    <row r="906" spans="15:29" outlineLevel="1" x14ac:dyDescent="0.45">
      <c r="O906" s="1" t="s">
        <v>151</v>
      </c>
      <c r="P906" s="1">
        <v>1</v>
      </c>
      <c r="Q906" s="1">
        <v>1</v>
      </c>
      <c r="R906" s="1">
        <v>1</v>
      </c>
      <c r="S906" s="1">
        <v>1</v>
      </c>
      <c r="T906" s="1">
        <v>4</v>
      </c>
      <c r="U90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2">
        <f>SUM(QS_RV1000[[#This Row],[THE_RV1000]:[Webometrics_RV1000]])</f>
        <v>110</v>
      </c>
      <c r="Z906" s="1">
        <v>26</v>
      </c>
      <c r="AA906" s="1">
        <v>30</v>
      </c>
      <c r="AB906" s="1">
        <v>32</v>
      </c>
      <c r="AC906" s="1">
        <v>22</v>
      </c>
    </row>
    <row r="907" spans="15:29" outlineLevel="1" x14ac:dyDescent="0.45">
      <c r="O907" s="2" t="s">
        <v>139</v>
      </c>
      <c r="P907" s="2">
        <v>1</v>
      </c>
      <c r="Q907" s="2">
        <v>1</v>
      </c>
      <c r="R907" s="2">
        <v>1</v>
      </c>
      <c r="S907" s="2">
        <v>1</v>
      </c>
      <c r="T907" s="2">
        <v>4</v>
      </c>
      <c r="U90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2">
        <f>SUM(QS_RV1000[[#This Row],[THE_RV1000]:[Webometrics_RV1000]])</f>
        <v>111</v>
      </c>
      <c r="Z907" s="2">
        <v>24</v>
      </c>
      <c r="AA907" s="2">
        <v>25</v>
      </c>
      <c r="AB907" s="2">
        <v>39</v>
      </c>
      <c r="AC907" s="2">
        <v>23</v>
      </c>
    </row>
    <row r="908" spans="15:29" outlineLevel="1" x14ac:dyDescent="0.45">
      <c r="O908" s="1" t="s">
        <v>797</v>
      </c>
      <c r="P908" s="1">
        <v>1</v>
      </c>
      <c r="Q908" s="1">
        <v>1</v>
      </c>
      <c r="R908" s="1">
        <v>1</v>
      </c>
      <c r="S908" s="1">
        <v>1</v>
      </c>
      <c r="T908" s="1">
        <v>4</v>
      </c>
      <c r="U90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2">
        <f>SUM(QS_RV1000[[#This Row],[THE_RV1000]:[Webometrics_RV1000]])</f>
        <v>123</v>
      </c>
      <c r="Z908" s="1">
        <v>32</v>
      </c>
      <c r="AA908" s="1">
        <v>21</v>
      </c>
      <c r="AB908" s="1">
        <v>53</v>
      </c>
      <c r="AC908" s="1">
        <v>17</v>
      </c>
    </row>
    <row r="909" spans="15:29" outlineLevel="1" x14ac:dyDescent="0.45">
      <c r="O909" s="2" t="s">
        <v>169</v>
      </c>
      <c r="P909" s="2">
        <v>1</v>
      </c>
      <c r="Q909" s="2">
        <v>1</v>
      </c>
      <c r="R909" s="2">
        <v>1</v>
      </c>
      <c r="S909" s="2">
        <v>1</v>
      </c>
      <c r="T909" s="2">
        <v>4</v>
      </c>
      <c r="U90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2">
        <f>SUM(QS_RV1000[[#This Row],[THE_RV1000]:[Webometrics_RV1000]])</f>
        <v>123</v>
      </c>
      <c r="Z909" s="2">
        <v>29</v>
      </c>
      <c r="AA909" s="2">
        <v>35</v>
      </c>
      <c r="AB909" s="2">
        <v>15</v>
      </c>
      <c r="AC909" s="2">
        <v>44</v>
      </c>
    </row>
    <row r="910" spans="15:29" outlineLevel="1" x14ac:dyDescent="0.45">
      <c r="O910" s="1" t="s">
        <v>145</v>
      </c>
      <c r="P910" s="1">
        <v>1</v>
      </c>
      <c r="Q910" s="1">
        <v>1</v>
      </c>
      <c r="R910" s="1">
        <v>1</v>
      </c>
      <c r="S910" s="1">
        <v>1</v>
      </c>
      <c r="T910" s="1">
        <v>4</v>
      </c>
      <c r="U91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2">
        <f>SUM(QS_RV1000[[#This Row],[THE_RV1000]:[Webometrics_RV1000]])</f>
        <v>127</v>
      </c>
      <c r="Z910" s="1">
        <v>25</v>
      </c>
      <c r="AA910" s="1">
        <v>31</v>
      </c>
      <c r="AB910" s="1">
        <v>50</v>
      </c>
      <c r="AC910" s="1">
        <v>21</v>
      </c>
    </row>
    <row r="911" spans="15:29" outlineLevel="1" x14ac:dyDescent="0.45">
      <c r="O911" s="2" t="s">
        <v>157</v>
      </c>
      <c r="P911" s="2">
        <v>1</v>
      </c>
      <c r="Q911" s="2">
        <v>1</v>
      </c>
      <c r="R911" s="2">
        <v>1</v>
      </c>
      <c r="S911" s="2">
        <v>1</v>
      </c>
      <c r="T911" s="2">
        <v>4</v>
      </c>
      <c r="U91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2">
        <f>SUM(QS_RV1000[[#This Row],[THE_RV1000]:[Webometrics_RV1000]])</f>
        <v>130</v>
      </c>
      <c r="Z911" s="2">
        <v>26</v>
      </c>
      <c r="AA911" s="2">
        <v>17</v>
      </c>
      <c r="AB911" s="2">
        <v>80</v>
      </c>
      <c r="AC911" s="2">
        <v>7</v>
      </c>
    </row>
    <row r="912" spans="15:29" outlineLevel="1" x14ac:dyDescent="0.45">
      <c r="O912" s="1" t="s">
        <v>194</v>
      </c>
      <c r="P912" s="1">
        <v>1</v>
      </c>
      <c r="Q912" s="1">
        <v>1</v>
      </c>
      <c r="R912" s="1">
        <v>1</v>
      </c>
      <c r="S912" s="1">
        <v>1</v>
      </c>
      <c r="T912" s="1">
        <v>4</v>
      </c>
      <c r="U91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2">
        <f>SUM(QS_RV1000[[#This Row],[THE_RV1000]:[Webometrics_RV1000]])</f>
        <v>139</v>
      </c>
      <c r="Z912" s="1">
        <v>34</v>
      </c>
      <c r="AA912" s="1">
        <v>32</v>
      </c>
      <c r="AB912" s="1">
        <v>33</v>
      </c>
      <c r="AC912" s="1">
        <v>40</v>
      </c>
    </row>
    <row r="913" spans="15:29" outlineLevel="1" x14ac:dyDescent="0.45">
      <c r="O913" s="2" t="s">
        <v>110</v>
      </c>
      <c r="P913" s="2">
        <v>1</v>
      </c>
      <c r="Q913" s="2">
        <v>1</v>
      </c>
      <c r="R913" s="2">
        <v>1</v>
      </c>
      <c r="S913" s="2">
        <v>1</v>
      </c>
      <c r="T913" s="2">
        <v>4</v>
      </c>
      <c r="U91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2">
        <f>SUM(QS_RV1000[[#This Row],[THE_RV1000]:[Webometrics_RV1000]])</f>
        <v>148</v>
      </c>
      <c r="Z913" s="2">
        <v>19</v>
      </c>
      <c r="AA913" s="2">
        <v>71</v>
      </c>
      <c r="AB913" s="2">
        <v>11</v>
      </c>
      <c r="AC913" s="2">
        <v>47</v>
      </c>
    </row>
    <row r="914" spans="15:29" outlineLevel="1" x14ac:dyDescent="0.45">
      <c r="O914" s="1" t="s">
        <v>854</v>
      </c>
      <c r="P914" s="1">
        <v>1</v>
      </c>
      <c r="Q914" s="1">
        <v>1</v>
      </c>
      <c r="R914" s="1">
        <v>1</v>
      </c>
      <c r="S914" s="1">
        <v>1</v>
      </c>
      <c r="T914" s="1">
        <v>4</v>
      </c>
      <c r="U91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2">
        <f>SUM(QS_RV1000[[#This Row],[THE_RV1000]:[Webometrics_RV1000]])</f>
        <v>152</v>
      </c>
      <c r="Z914" s="1">
        <v>39</v>
      </c>
      <c r="AA914" s="1">
        <v>24</v>
      </c>
      <c r="AB914" s="1">
        <v>23</v>
      </c>
      <c r="AC914" s="1">
        <v>66</v>
      </c>
    </row>
    <row r="915" spans="15:29" outlineLevel="1" x14ac:dyDescent="0.45">
      <c r="O915" s="2" t="s">
        <v>225</v>
      </c>
      <c r="P915" s="2">
        <v>1</v>
      </c>
      <c r="Q915" s="2">
        <v>1</v>
      </c>
      <c r="R915" s="2">
        <v>1</v>
      </c>
      <c r="S915" s="2">
        <v>1</v>
      </c>
      <c r="T915" s="2">
        <v>4</v>
      </c>
      <c r="U91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2">
        <f>SUM(QS_RV1000[[#This Row],[THE_RV1000]:[Webometrics_RV1000]])</f>
        <v>158</v>
      </c>
      <c r="Z915" s="2">
        <v>40</v>
      </c>
      <c r="AA915" s="2">
        <v>44</v>
      </c>
      <c r="AB915" s="2">
        <v>47</v>
      </c>
      <c r="AC915" s="2">
        <v>27</v>
      </c>
    </row>
    <row r="916" spans="15:29" outlineLevel="1" x14ac:dyDescent="0.45">
      <c r="O916" s="1" t="s">
        <v>296</v>
      </c>
      <c r="P916" s="1">
        <v>1</v>
      </c>
      <c r="Q916" s="1">
        <v>1</v>
      </c>
      <c r="R916" s="1">
        <v>1</v>
      </c>
      <c r="S916" s="1">
        <v>1</v>
      </c>
      <c r="T916" s="1">
        <v>4</v>
      </c>
      <c r="U91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2">
        <f>SUM(QS_RV1000[[#This Row],[THE_RV1000]:[Webometrics_RV1000]])</f>
        <v>181</v>
      </c>
      <c r="Z916" s="1">
        <v>54</v>
      </c>
      <c r="AA916" s="1">
        <v>38</v>
      </c>
      <c r="AB916" s="1">
        <v>28</v>
      </c>
      <c r="AC916" s="1">
        <v>61</v>
      </c>
    </row>
    <row r="917" spans="15:29" outlineLevel="1" x14ac:dyDescent="0.45">
      <c r="O917" s="2" t="s">
        <v>276</v>
      </c>
      <c r="P917" s="2">
        <v>1</v>
      </c>
      <c r="Q917" s="2">
        <v>1</v>
      </c>
      <c r="R917" s="2">
        <v>1</v>
      </c>
      <c r="S917" s="2">
        <v>1</v>
      </c>
      <c r="T917" s="2">
        <v>4</v>
      </c>
      <c r="U91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2">
        <f>SUM(QS_RV1000[[#This Row],[THE_RV1000]:[Webometrics_RV1000]])</f>
        <v>184</v>
      </c>
      <c r="Z917" s="2">
        <v>50</v>
      </c>
      <c r="AA917" s="2">
        <v>37</v>
      </c>
      <c r="AB917" s="2">
        <v>72</v>
      </c>
      <c r="AC917" s="2">
        <v>25</v>
      </c>
    </row>
    <row r="918" spans="15:29" outlineLevel="1" x14ac:dyDescent="0.45">
      <c r="O918" s="1" t="s">
        <v>199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2">
        <f>SUM(QS_RV1000[[#This Row],[THE_RV1000]:[Webometrics_RV1000]])</f>
        <v>187</v>
      </c>
      <c r="Z918" s="1">
        <v>35</v>
      </c>
      <c r="AA918" s="1">
        <v>48</v>
      </c>
      <c r="AB918" s="1">
        <v>37</v>
      </c>
      <c r="AC918" s="1">
        <v>67</v>
      </c>
    </row>
    <row r="919" spans="15:29" outlineLevel="1" x14ac:dyDescent="0.45">
      <c r="O919" s="2" t="s">
        <v>816</v>
      </c>
      <c r="P919" s="2">
        <v>1</v>
      </c>
      <c r="Q919" s="2">
        <v>1</v>
      </c>
      <c r="R919" s="2">
        <v>1</v>
      </c>
      <c r="S919" s="2">
        <v>1</v>
      </c>
      <c r="T919" s="2">
        <v>4</v>
      </c>
      <c r="U91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2">
        <f>SUM(QS_RV1000[[#This Row],[THE_RV1000]:[Webometrics_RV1000]])</f>
        <v>202</v>
      </c>
      <c r="Z919" s="2">
        <v>53</v>
      </c>
      <c r="AA919" s="2">
        <v>47</v>
      </c>
      <c r="AB919" s="2">
        <v>50</v>
      </c>
      <c r="AC919" s="2">
        <v>52</v>
      </c>
    </row>
    <row r="920" spans="15:29" outlineLevel="1" x14ac:dyDescent="0.45">
      <c r="O920" s="1" t="s">
        <v>572</v>
      </c>
      <c r="P920" s="1">
        <v>1</v>
      </c>
      <c r="Q920" s="1">
        <v>1</v>
      </c>
      <c r="R920" s="1">
        <v>1</v>
      </c>
      <c r="S920" s="1">
        <v>1</v>
      </c>
      <c r="T920" s="1">
        <v>4</v>
      </c>
      <c r="U92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2">
        <f>SUM(QS_RV1000[[#This Row],[THE_RV1000]:[Webometrics_RV1000]])</f>
        <v>205</v>
      </c>
      <c r="Z920" s="1">
        <v>54</v>
      </c>
      <c r="AA920" s="1">
        <v>60</v>
      </c>
      <c r="AB920" s="1">
        <v>41</v>
      </c>
      <c r="AC920" s="1">
        <v>50</v>
      </c>
    </row>
    <row r="921" spans="15:29" outlineLevel="1" x14ac:dyDescent="0.45">
      <c r="O921" s="2" t="s">
        <v>253</v>
      </c>
      <c r="P921" s="2">
        <v>1</v>
      </c>
      <c r="Q921" s="2">
        <v>1</v>
      </c>
      <c r="R921" s="2">
        <v>1</v>
      </c>
      <c r="S921" s="2">
        <v>1</v>
      </c>
      <c r="T921" s="2">
        <v>4</v>
      </c>
      <c r="U92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2">
        <f>SUM(QS_RV1000[[#This Row],[THE_RV1000]:[Webometrics_RV1000]])</f>
        <v>210</v>
      </c>
      <c r="Z921" s="2">
        <v>46</v>
      </c>
      <c r="AA921" s="2">
        <v>73</v>
      </c>
      <c r="AB921" s="2">
        <v>31</v>
      </c>
      <c r="AC921" s="2">
        <v>60</v>
      </c>
    </row>
    <row r="922" spans="15:29" outlineLevel="1" x14ac:dyDescent="0.45">
      <c r="O922" s="1" t="s">
        <v>355</v>
      </c>
      <c r="P922" s="1">
        <v>1</v>
      </c>
      <c r="Q922" s="1">
        <v>1</v>
      </c>
      <c r="R922" s="1">
        <v>1</v>
      </c>
      <c r="S922" s="1">
        <v>1</v>
      </c>
      <c r="T922" s="1">
        <v>4</v>
      </c>
      <c r="U92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2">
        <f>SUM(QS_RV1000[[#This Row],[THE_RV1000]:[Webometrics_RV1000]])</f>
        <v>213</v>
      </c>
      <c r="Z922" s="1">
        <v>67</v>
      </c>
      <c r="AA922" s="1">
        <v>36</v>
      </c>
      <c r="AB922" s="1">
        <v>42</v>
      </c>
      <c r="AC922" s="1">
        <v>68</v>
      </c>
    </row>
    <row r="923" spans="15:29" outlineLevel="1" x14ac:dyDescent="0.45">
      <c r="O923" s="2" t="s">
        <v>266</v>
      </c>
      <c r="P923" s="2">
        <v>1</v>
      </c>
      <c r="Q923" s="2">
        <v>1</v>
      </c>
      <c r="R923" s="2">
        <v>1</v>
      </c>
      <c r="S923" s="2">
        <v>1</v>
      </c>
      <c r="T923" s="2">
        <v>4</v>
      </c>
      <c r="U92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2">
        <f>SUM(QS_RV1000[[#This Row],[THE_RV1000]:[Webometrics_RV1000]])</f>
        <v>215</v>
      </c>
      <c r="Z923" s="2">
        <v>48</v>
      </c>
      <c r="AA923" s="2">
        <v>49</v>
      </c>
      <c r="AB923" s="2">
        <v>85</v>
      </c>
      <c r="AC923" s="2">
        <v>33</v>
      </c>
    </row>
    <row r="924" spans="15:29" outlineLevel="1" x14ac:dyDescent="0.45">
      <c r="O924" s="1" t="s">
        <v>412</v>
      </c>
      <c r="P924" s="1">
        <v>1</v>
      </c>
      <c r="Q924" s="1">
        <v>1</v>
      </c>
      <c r="R924" s="1">
        <v>1</v>
      </c>
      <c r="S924" s="1">
        <v>1</v>
      </c>
      <c r="T924" s="1">
        <v>4</v>
      </c>
      <c r="U92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2">
        <f>SUM(QS_RV1000[[#This Row],[THE_RV1000]:[Webometrics_RV1000]])</f>
        <v>217</v>
      </c>
      <c r="Z924" s="1">
        <v>81</v>
      </c>
      <c r="AA924" s="1">
        <v>33</v>
      </c>
      <c r="AB924" s="1">
        <v>83</v>
      </c>
      <c r="AC924" s="1">
        <v>20</v>
      </c>
    </row>
    <row r="925" spans="15:29" outlineLevel="1" x14ac:dyDescent="0.45">
      <c r="O925" s="2" t="s">
        <v>286</v>
      </c>
      <c r="P925" s="2">
        <v>1</v>
      </c>
      <c r="Q925" s="2">
        <v>1</v>
      </c>
      <c r="R925" s="2">
        <v>1</v>
      </c>
      <c r="S925" s="2">
        <v>1</v>
      </c>
      <c r="T925" s="2">
        <v>4</v>
      </c>
      <c r="U92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2">
        <f>SUM(QS_RV1000[[#This Row],[THE_RV1000]:[Webometrics_RV1000]])</f>
        <v>221</v>
      </c>
      <c r="Z925" s="2">
        <v>52</v>
      </c>
      <c r="AA925" s="2">
        <v>54</v>
      </c>
      <c r="AB925" s="2">
        <v>46</v>
      </c>
      <c r="AC925" s="2">
        <v>69</v>
      </c>
    </row>
    <row r="926" spans="15:29" outlineLevel="1" x14ac:dyDescent="0.45">
      <c r="O926" s="1" t="s">
        <v>810</v>
      </c>
      <c r="P926" s="1">
        <v>1</v>
      </c>
      <c r="Q926" s="1">
        <v>1</v>
      </c>
      <c r="R926" s="1">
        <v>1</v>
      </c>
      <c r="S926" s="1">
        <v>1</v>
      </c>
      <c r="T926" s="1">
        <v>4</v>
      </c>
      <c r="U92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2">
        <f>SUM(QS_RV1000[[#This Row],[THE_RV1000]:[Webometrics_RV1000]])</f>
        <v>221</v>
      </c>
      <c r="Z926" s="1">
        <v>71</v>
      </c>
      <c r="AA926" s="1">
        <v>64</v>
      </c>
      <c r="AB926" s="1">
        <v>45</v>
      </c>
      <c r="AC926" s="1">
        <v>41</v>
      </c>
    </row>
    <row r="927" spans="15:29" outlineLevel="1" x14ac:dyDescent="0.45">
      <c r="O927" s="2" t="s">
        <v>179</v>
      </c>
      <c r="P927" s="2">
        <v>1</v>
      </c>
      <c r="Q927" s="2">
        <v>1</v>
      </c>
      <c r="R927" s="2">
        <v>1</v>
      </c>
      <c r="S927" s="2">
        <v>1</v>
      </c>
      <c r="T927" s="2">
        <v>4</v>
      </c>
      <c r="U92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2">
        <f>SUM(QS_RV1000[[#This Row],[THE_RV1000]:[Webometrics_RV1000]])</f>
        <v>223</v>
      </c>
      <c r="Z927" s="2">
        <v>31</v>
      </c>
      <c r="AA927" s="2">
        <v>96</v>
      </c>
      <c r="AB927" s="2">
        <v>21</v>
      </c>
      <c r="AC927" s="2">
        <v>75</v>
      </c>
    </row>
    <row r="928" spans="15:29" outlineLevel="1" x14ac:dyDescent="0.45">
      <c r="O928" s="1" t="s">
        <v>614</v>
      </c>
      <c r="P928" s="1">
        <v>1</v>
      </c>
      <c r="Q928" s="1">
        <v>1</v>
      </c>
      <c r="R928" s="1">
        <v>1</v>
      </c>
      <c r="S928" s="1">
        <v>1</v>
      </c>
      <c r="T928" s="1">
        <v>4</v>
      </c>
      <c r="U92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2">
        <f>SUM(QS_RV1000[[#This Row],[THE_RV1000]:[Webometrics_RV1000]])</f>
        <v>230</v>
      </c>
      <c r="Z928" s="1">
        <v>36</v>
      </c>
      <c r="AA928" s="1">
        <v>88</v>
      </c>
      <c r="AB928" s="1">
        <v>19</v>
      </c>
      <c r="AC928" s="1">
        <v>87</v>
      </c>
    </row>
    <row r="929" spans="15:29" outlineLevel="1" x14ac:dyDescent="0.45">
      <c r="O929" s="2" t="s">
        <v>245</v>
      </c>
      <c r="P929" s="2">
        <v>1</v>
      </c>
      <c r="Q929" s="2">
        <v>1</v>
      </c>
      <c r="R929" s="2">
        <v>1</v>
      </c>
      <c r="S929" s="2">
        <v>1</v>
      </c>
      <c r="T929" s="2">
        <v>4</v>
      </c>
      <c r="U92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2">
        <f>SUM(QS_RV1000[[#This Row],[THE_RV1000]:[Webometrics_RV1000]])</f>
        <v>233</v>
      </c>
      <c r="Z929" s="2">
        <v>44</v>
      </c>
      <c r="AA929" s="2">
        <v>75</v>
      </c>
      <c r="AB929" s="2">
        <v>57</v>
      </c>
      <c r="AC929" s="2">
        <v>57</v>
      </c>
    </row>
    <row r="930" spans="15:29" outlineLevel="1" x14ac:dyDescent="0.45">
      <c r="O930" s="1" t="s">
        <v>337</v>
      </c>
      <c r="P930" s="1">
        <v>1</v>
      </c>
      <c r="Q930" s="1">
        <v>1</v>
      </c>
      <c r="R930" s="1">
        <v>1</v>
      </c>
      <c r="S930" s="1">
        <v>1</v>
      </c>
      <c r="T930" s="1">
        <v>4</v>
      </c>
      <c r="U93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2">
        <f>SUM(QS_RV1000[[#This Row],[THE_RV1000]:[Webometrics_RV1000]])</f>
        <v>250</v>
      </c>
      <c r="Z930" s="1">
        <v>62</v>
      </c>
      <c r="AA930" s="1">
        <v>79</v>
      </c>
      <c r="AB930" s="1">
        <v>30</v>
      </c>
      <c r="AC930" s="1">
        <v>79</v>
      </c>
    </row>
    <row r="931" spans="15:29" outlineLevel="1" x14ac:dyDescent="0.45">
      <c r="O931" s="2" t="s">
        <v>306</v>
      </c>
      <c r="P931" s="2">
        <v>1</v>
      </c>
      <c r="Q931" s="2">
        <v>1</v>
      </c>
      <c r="R931" s="2">
        <v>1</v>
      </c>
      <c r="S931" s="2">
        <v>1</v>
      </c>
      <c r="T931" s="2">
        <v>4</v>
      </c>
      <c r="U93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2">
        <f>SUM(QS_RV1000[[#This Row],[THE_RV1000]:[Webometrics_RV1000]])</f>
        <v>279</v>
      </c>
      <c r="Z931" s="2">
        <v>56</v>
      </c>
      <c r="AA931" s="2">
        <v>98</v>
      </c>
      <c r="AB931" s="2">
        <v>29</v>
      </c>
      <c r="AC931" s="2">
        <v>96</v>
      </c>
    </row>
    <row r="932" spans="15:29" outlineLevel="1" x14ac:dyDescent="0.45">
      <c r="O932" s="1" t="s">
        <v>332</v>
      </c>
      <c r="P932" s="1">
        <v>1</v>
      </c>
      <c r="Q932" s="1">
        <v>1</v>
      </c>
      <c r="R932" s="1">
        <v>1</v>
      </c>
      <c r="S932" s="1">
        <v>1</v>
      </c>
      <c r="T932" s="1">
        <v>4</v>
      </c>
      <c r="U93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2">
        <f>SUM(QS_RV1000[[#This Row],[THE_RV1000]:[Webometrics_RV1000]])</f>
        <v>303</v>
      </c>
      <c r="Z932" s="1">
        <v>61</v>
      </c>
      <c r="AA932" s="1">
        <v>99</v>
      </c>
      <c r="AB932" s="1">
        <v>63</v>
      </c>
      <c r="AC932" s="1">
        <v>80</v>
      </c>
    </row>
    <row r="933" spans="15:29" outlineLevel="1" x14ac:dyDescent="0.45">
      <c r="O933" s="2" t="s">
        <v>425</v>
      </c>
      <c r="P933" s="2">
        <v>1</v>
      </c>
      <c r="Q933" s="2">
        <v>1</v>
      </c>
      <c r="R933" s="2">
        <v>1</v>
      </c>
      <c r="S933" s="2">
        <v>1</v>
      </c>
      <c r="T933" s="2">
        <v>4</v>
      </c>
      <c r="U93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2">
        <f>SUM(QS_RV1000[[#This Row],[THE_RV1000]:[Webometrics_RV1000]])</f>
        <v>316</v>
      </c>
      <c r="Z933" s="2">
        <v>82</v>
      </c>
      <c r="AA933" s="2">
        <v>59</v>
      </c>
      <c r="AB933" s="2">
        <v>83</v>
      </c>
      <c r="AC933" s="2">
        <v>92</v>
      </c>
    </row>
    <row r="934" spans="15:29" outlineLevel="1" x14ac:dyDescent="0.45">
      <c r="O934" s="1" t="s">
        <v>385</v>
      </c>
      <c r="P934" s="1">
        <v>1</v>
      </c>
      <c r="Q934" s="1">
        <v>1</v>
      </c>
      <c r="R934" s="1">
        <v>1</v>
      </c>
      <c r="S934" s="1">
        <v>1</v>
      </c>
      <c r="T934" s="1">
        <v>4</v>
      </c>
      <c r="U93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2">
        <f>SUM(QS_RV1000[[#This Row],[THE_RV1000]:[Webometrics_RV1000]])</f>
        <v>325</v>
      </c>
      <c r="Z934" s="1">
        <v>74</v>
      </c>
      <c r="AA934" s="1">
        <v>62</v>
      </c>
      <c r="AB934" s="1">
        <v>94</v>
      </c>
      <c r="AC934" s="1">
        <v>95</v>
      </c>
    </row>
    <row r="935" spans="15:29" outlineLevel="1" x14ac:dyDescent="0.45">
      <c r="O935" s="2" t="s">
        <v>663</v>
      </c>
      <c r="P935" s="2">
        <v>1</v>
      </c>
      <c r="Q935" s="2">
        <v>1</v>
      </c>
      <c r="R935" s="2">
        <v>1</v>
      </c>
      <c r="S935" s="2">
        <v>0</v>
      </c>
      <c r="T935" s="2">
        <v>3</v>
      </c>
      <c r="U93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2">
        <f>SUM(QS_RV1000[[#This Row],[THE_RV1000]:[Webometrics_RV1000]])</f>
        <v>363</v>
      </c>
      <c r="Z935" s="2">
        <v>47</v>
      </c>
      <c r="AA935" s="2">
        <v>40</v>
      </c>
      <c r="AB935" s="2">
        <v>26</v>
      </c>
      <c r="AC935" s="2">
        <v>0</v>
      </c>
    </row>
    <row r="936" spans="15:29" outlineLevel="1" x14ac:dyDescent="0.45">
      <c r="O936" s="1" t="s">
        <v>162</v>
      </c>
      <c r="P936" s="1">
        <v>1</v>
      </c>
      <c r="Q936" s="1">
        <v>0</v>
      </c>
      <c r="R936" s="1">
        <v>1</v>
      </c>
      <c r="S936" s="1">
        <v>1</v>
      </c>
      <c r="T936" s="1">
        <v>3</v>
      </c>
      <c r="U93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2">
        <f>SUM(QS_RV1000[[#This Row],[THE_RV1000]:[Webometrics_RV1000]])</f>
        <v>379</v>
      </c>
      <c r="Z936" s="1">
        <v>28</v>
      </c>
      <c r="AA936" s="1">
        <v>0</v>
      </c>
      <c r="AB936" s="1">
        <v>52</v>
      </c>
      <c r="AC936" s="1">
        <v>49</v>
      </c>
    </row>
    <row r="937" spans="15:29" outlineLevel="1" x14ac:dyDescent="0.45">
      <c r="O937" s="2" t="s">
        <v>173</v>
      </c>
      <c r="P937" s="2">
        <v>1</v>
      </c>
      <c r="Q937" s="2">
        <v>1</v>
      </c>
      <c r="R937" s="2">
        <v>1</v>
      </c>
      <c r="S937" s="2">
        <v>0</v>
      </c>
      <c r="T937" s="2">
        <v>3</v>
      </c>
      <c r="U93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2">
        <f>SUM(QS_RV1000[[#This Row],[THE_RV1000]:[Webometrics_RV1000]])</f>
        <v>385</v>
      </c>
      <c r="Z937" s="2">
        <v>30</v>
      </c>
      <c r="AA937" s="2">
        <v>56</v>
      </c>
      <c r="AB937" s="2">
        <v>49</v>
      </c>
      <c r="AC937" s="2">
        <v>0</v>
      </c>
    </row>
    <row r="938" spans="15:29" outlineLevel="1" x14ac:dyDescent="0.45">
      <c r="O938" s="1" t="s">
        <v>360</v>
      </c>
      <c r="P938" s="1">
        <v>1</v>
      </c>
      <c r="Q938" s="1">
        <v>1</v>
      </c>
      <c r="R938" s="1">
        <v>1</v>
      </c>
      <c r="S938" s="1">
        <v>0</v>
      </c>
      <c r="T938" s="1">
        <v>3</v>
      </c>
      <c r="U93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2">
        <f>SUM(QS_RV1000[[#This Row],[THE_RV1000]:[Webometrics_RV1000]])</f>
        <v>395</v>
      </c>
      <c r="Z938" s="1">
        <v>68</v>
      </c>
      <c r="AA938" s="1">
        <v>41</v>
      </c>
      <c r="AB938" s="1">
        <v>36</v>
      </c>
      <c r="AC938" s="1">
        <v>0</v>
      </c>
    </row>
    <row r="939" spans="15:29" outlineLevel="1" x14ac:dyDescent="0.45">
      <c r="O939" s="2" t="s">
        <v>230</v>
      </c>
      <c r="P939" s="2">
        <v>1</v>
      </c>
      <c r="Q939" s="2">
        <v>0</v>
      </c>
      <c r="R939" s="2">
        <v>1</v>
      </c>
      <c r="S939" s="2">
        <v>1</v>
      </c>
      <c r="T939" s="2">
        <v>3</v>
      </c>
      <c r="U93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2">
        <f>SUM(QS_RV1000[[#This Row],[THE_RV1000]:[Webometrics_RV1000]])</f>
        <v>397</v>
      </c>
      <c r="Z939" s="2">
        <v>41</v>
      </c>
      <c r="AA939" s="2">
        <v>0</v>
      </c>
      <c r="AB939" s="2">
        <v>16</v>
      </c>
      <c r="AC939" s="2">
        <v>90</v>
      </c>
    </row>
    <row r="940" spans="15:29" outlineLevel="1" x14ac:dyDescent="0.45">
      <c r="O940" s="1" t="s">
        <v>282</v>
      </c>
      <c r="P940" s="1">
        <v>1</v>
      </c>
      <c r="Q940" s="1">
        <v>1</v>
      </c>
      <c r="R940" s="1">
        <v>1</v>
      </c>
      <c r="S940" s="1">
        <v>0</v>
      </c>
      <c r="T940" s="1">
        <v>3</v>
      </c>
      <c r="U94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2">
        <f>SUM(QS_RV1000[[#This Row],[THE_RV1000]:[Webometrics_RV1000]])</f>
        <v>402</v>
      </c>
      <c r="Z940" s="1">
        <v>51</v>
      </c>
      <c r="AA940" s="1">
        <v>67</v>
      </c>
      <c r="AB940" s="1">
        <v>34</v>
      </c>
      <c r="AC940" s="1">
        <v>0</v>
      </c>
    </row>
    <row r="941" spans="15:29" outlineLevel="1" x14ac:dyDescent="0.45">
      <c r="O941" s="2" t="s">
        <v>250</v>
      </c>
      <c r="P941" s="2">
        <v>1</v>
      </c>
      <c r="Q941" s="2">
        <v>0</v>
      </c>
      <c r="R941" s="2">
        <v>1</v>
      </c>
      <c r="S941" s="2">
        <v>1</v>
      </c>
      <c r="T941" s="2">
        <v>3</v>
      </c>
      <c r="U94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2">
        <f>SUM(QS_RV1000[[#This Row],[THE_RV1000]:[Webometrics_RV1000]])</f>
        <v>414</v>
      </c>
      <c r="Z941" s="2">
        <v>45</v>
      </c>
      <c r="AA941" s="2">
        <v>0</v>
      </c>
      <c r="AB941" s="2">
        <v>38</v>
      </c>
      <c r="AC941" s="2">
        <v>81</v>
      </c>
    </row>
    <row r="942" spans="15:29" outlineLevel="1" x14ac:dyDescent="0.45">
      <c r="O942" s="1" t="s">
        <v>456</v>
      </c>
      <c r="P942" s="1">
        <v>1</v>
      </c>
      <c r="Q942" s="1">
        <v>1</v>
      </c>
      <c r="R942" s="1">
        <v>1</v>
      </c>
      <c r="S942" s="1">
        <v>0</v>
      </c>
      <c r="T942" s="1">
        <v>3</v>
      </c>
      <c r="U94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2">
        <f>SUM(QS_RV1000[[#This Row],[THE_RV1000]:[Webometrics_RV1000]])</f>
        <v>428</v>
      </c>
      <c r="Z942" s="1">
        <v>93</v>
      </c>
      <c r="AA942" s="1">
        <v>16</v>
      </c>
      <c r="AB942" s="1">
        <v>69</v>
      </c>
      <c r="AC942" s="1">
        <v>0</v>
      </c>
    </row>
    <row r="943" spans="15:29" outlineLevel="1" x14ac:dyDescent="0.45">
      <c r="O943" s="2" t="s">
        <v>216</v>
      </c>
      <c r="P943" s="2">
        <v>1</v>
      </c>
      <c r="Q943" s="2">
        <v>0</v>
      </c>
      <c r="R943" s="2">
        <v>1</v>
      </c>
      <c r="S943" s="2">
        <v>1</v>
      </c>
      <c r="T943" s="2">
        <v>3</v>
      </c>
      <c r="U94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2">
        <f>SUM(QS_RV1000[[#This Row],[THE_RV1000]:[Webometrics_RV1000]])</f>
        <v>438</v>
      </c>
      <c r="Z943" s="2">
        <v>38</v>
      </c>
      <c r="AA943" s="2">
        <v>0</v>
      </c>
      <c r="AB943" s="2">
        <v>88</v>
      </c>
      <c r="AC943" s="2">
        <v>62</v>
      </c>
    </row>
    <row r="944" spans="15:29" outlineLevel="1" x14ac:dyDescent="0.45">
      <c r="O944" s="1" t="s">
        <v>326</v>
      </c>
      <c r="P944" s="1">
        <v>1</v>
      </c>
      <c r="Q944" s="1">
        <v>0</v>
      </c>
      <c r="R944" s="1">
        <v>1</v>
      </c>
      <c r="S944" s="1">
        <v>1</v>
      </c>
      <c r="T944" s="1">
        <v>3</v>
      </c>
      <c r="U94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2">
        <f>SUM(QS_RV1000[[#This Row],[THE_RV1000]:[Webometrics_RV1000]])</f>
        <v>441</v>
      </c>
      <c r="Z944" s="1">
        <v>60</v>
      </c>
      <c r="AA944" s="1">
        <v>0</v>
      </c>
      <c r="AB944" s="1">
        <v>58</v>
      </c>
      <c r="AC944" s="1">
        <v>73</v>
      </c>
    </row>
    <row r="945" spans="15:29" outlineLevel="1" x14ac:dyDescent="0.45">
      <c r="O945" s="2" t="s">
        <v>446</v>
      </c>
      <c r="P945" s="2">
        <v>1</v>
      </c>
      <c r="Q945" s="2">
        <v>1</v>
      </c>
      <c r="R945" s="2">
        <v>1</v>
      </c>
      <c r="S945" s="2">
        <v>0</v>
      </c>
      <c r="T945" s="2">
        <v>3</v>
      </c>
      <c r="U94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2">
        <f>SUM(QS_RV1000[[#This Row],[THE_RV1000]:[Webometrics_RV1000]])</f>
        <v>443</v>
      </c>
      <c r="Z945" s="2">
        <v>90</v>
      </c>
      <c r="AA945" s="2">
        <v>43</v>
      </c>
      <c r="AB945" s="2">
        <v>60</v>
      </c>
      <c r="AC945" s="2">
        <v>0</v>
      </c>
    </row>
    <row r="946" spans="15:29" outlineLevel="1" x14ac:dyDescent="0.45">
      <c r="O946" s="1" t="s">
        <v>545</v>
      </c>
      <c r="P946" s="1">
        <v>0</v>
      </c>
      <c r="Q946" s="1">
        <v>1</v>
      </c>
      <c r="R946" s="1">
        <v>1</v>
      </c>
      <c r="S946" s="1">
        <v>1</v>
      </c>
      <c r="T946" s="1">
        <v>3</v>
      </c>
      <c r="U94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2">
        <f>SUM(QS_RV1000[[#This Row],[THE_RV1000]:[Webometrics_RV1000]])</f>
        <v>445</v>
      </c>
      <c r="Z946" s="1">
        <v>0</v>
      </c>
      <c r="AA946" s="1">
        <v>39</v>
      </c>
      <c r="AB946" s="1">
        <v>82</v>
      </c>
      <c r="AC946" s="1">
        <v>74</v>
      </c>
    </row>
    <row r="947" spans="15:29" outlineLevel="1" x14ac:dyDescent="0.45">
      <c r="O947" s="2" t="s">
        <v>234</v>
      </c>
      <c r="P947" s="2">
        <v>1</v>
      </c>
      <c r="Q947" s="2">
        <v>1</v>
      </c>
      <c r="R947" s="2">
        <v>1</v>
      </c>
      <c r="S947" s="2">
        <v>0</v>
      </c>
      <c r="T947" s="2">
        <v>3</v>
      </c>
      <c r="U94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2">
        <f>SUM(QS_RV1000[[#This Row],[THE_RV1000]:[Webometrics_RV1000]])</f>
        <v>463</v>
      </c>
      <c r="Z947" s="2">
        <v>42</v>
      </c>
      <c r="AA947" s="2">
        <v>95</v>
      </c>
      <c r="AB947" s="2">
        <v>76</v>
      </c>
      <c r="AC947" s="2">
        <v>0</v>
      </c>
    </row>
    <row r="948" spans="15:29" outlineLevel="1" x14ac:dyDescent="0.45">
      <c r="O948" s="1" t="s">
        <v>392</v>
      </c>
      <c r="P948" s="1">
        <v>1</v>
      </c>
      <c r="Q948" s="1">
        <v>1</v>
      </c>
      <c r="R948" s="1">
        <v>1</v>
      </c>
      <c r="S948" s="1">
        <v>0</v>
      </c>
      <c r="T948" s="1">
        <v>3</v>
      </c>
      <c r="U94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2">
        <f>SUM(QS_RV1000[[#This Row],[THE_RV1000]:[Webometrics_RV1000]])</f>
        <v>468</v>
      </c>
      <c r="Z948" s="1">
        <v>76</v>
      </c>
      <c r="AA948" s="1">
        <v>81</v>
      </c>
      <c r="AB948" s="1">
        <v>61</v>
      </c>
      <c r="AC948" s="1">
        <v>0</v>
      </c>
    </row>
    <row r="949" spans="15:29" outlineLevel="1" x14ac:dyDescent="0.45">
      <c r="O949" s="2" t="s">
        <v>369</v>
      </c>
      <c r="P949" s="2">
        <v>1</v>
      </c>
      <c r="Q949" s="2">
        <v>0</v>
      </c>
      <c r="R949" s="2">
        <v>1</v>
      </c>
      <c r="S949" s="2">
        <v>1</v>
      </c>
      <c r="T949" s="2">
        <v>3</v>
      </c>
      <c r="U94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2">
        <f>SUM(QS_RV1000[[#This Row],[THE_RV1000]:[Webometrics_RV1000]])</f>
        <v>475</v>
      </c>
      <c r="Z949" s="2">
        <v>70</v>
      </c>
      <c r="AA949" s="2">
        <v>0</v>
      </c>
      <c r="AB949" s="2">
        <v>61</v>
      </c>
      <c r="AC949" s="2">
        <v>94</v>
      </c>
    </row>
    <row r="950" spans="15:29" outlineLevel="1" x14ac:dyDescent="0.45">
      <c r="O950" s="1" t="s">
        <v>474</v>
      </c>
      <c r="P950" s="1">
        <v>1</v>
      </c>
      <c r="Q950" s="1">
        <v>0</v>
      </c>
      <c r="R950" s="1">
        <v>1</v>
      </c>
      <c r="S950" s="1">
        <v>1</v>
      </c>
      <c r="T950" s="1">
        <v>3</v>
      </c>
      <c r="U95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2">
        <f>SUM(QS_RV1000[[#This Row],[THE_RV1000]:[Webometrics_RV1000]])</f>
        <v>492</v>
      </c>
      <c r="Z950" s="1">
        <v>99</v>
      </c>
      <c r="AA950" s="1">
        <v>0</v>
      </c>
      <c r="AB950" s="1">
        <v>54</v>
      </c>
      <c r="AC950" s="1">
        <v>89</v>
      </c>
    </row>
    <row r="951" spans="15:29" outlineLevel="1" x14ac:dyDescent="0.45">
      <c r="O951" s="2" t="s">
        <v>190</v>
      </c>
      <c r="P951" s="2">
        <v>1</v>
      </c>
      <c r="Q951" s="2">
        <v>0</v>
      </c>
      <c r="R951" s="2">
        <v>1</v>
      </c>
      <c r="S951" s="2">
        <v>0</v>
      </c>
      <c r="T951" s="2">
        <v>2</v>
      </c>
      <c r="U95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2">
        <f>SUM(QS_RV1000[[#This Row],[THE_RV1000]:[Webometrics_RV1000]])</f>
        <v>592</v>
      </c>
      <c r="Z951" s="2">
        <v>33</v>
      </c>
      <c r="AA951" s="2">
        <v>0</v>
      </c>
      <c r="AB951" s="2">
        <v>59</v>
      </c>
      <c r="AC951" s="2">
        <v>0</v>
      </c>
    </row>
    <row r="952" spans="15:29" outlineLevel="1" x14ac:dyDescent="0.45">
      <c r="O952" s="1" t="s">
        <v>211</v>
      </c>
      <c r="P952" s="1">
        <v>1</v>
      </c>
      <c r="Q952" s="1">
        <v>0</v>
      </c>
      <c r="R952" s="1">
        <v>1</v>
      </c>
      <c r="S952" s="1">
        <v>0</v>
      </c>
      <c r="T952" s="1">
        <v>2</v>
      </c>
      <c r="U95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2">
        <f>SUM(QS_RV1000[[#This Row],[THE_RV1000]:[Webometrics_RV1000]])</f>
        <v>593</v>
      </c>
      <c r="Z952" s="1">
        <v>37</v>
      </c>
      <c r="AA952" s="1">
        <v>0</v>
      </c>
      <c r="AB952" s="1">
        <v>56</v>
      </c>
      <c r="AC952" s="1">
        <v>0</v>
      </c>
    </row>
    <row r="953" spans="15:29" outlineLevel="1" x14ac:dyDescent="0.45">
      <c r="O953" s="2" t="s">
        <v>319</v>
      </c>
      <c r="P953" s="2">
        <v>1</v>
      </c>
      <c r="Q953" s="2">
        <v>0</v>
      </c>
      <c r="R953" s="2">
        <v>1</v>
      </c>
      <c r="S953" s="2">
        <v>0</v>
      </c>
      <c r="T953" s="2">
        <v>2</v>
      </c>
      <c r="U95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2">
        <f>SUM(QS_RV1000[[#This Row],[THE_RV1000]:[Webometrics_RV1000]])</f>
        <v>598</v>
      </c>
      <c r="Z953" s="2">
        <v>58</v>
      </c>
      <c r="AA953" s="2">
        <v>0</v>
      </c>
      <c r="AB953" s="2">
        <v>40</v>
      </c>
      <c r="AC953" s="2">
        <v>0</v>
      </c>
    </row>
    <row r="954" spans="15:29" outlineLevel="1" x14ac:dyDescent="0.45">
      <c r="O954" s="1" t="s">
        <v>239</v>
      </c>
      <c r="P954" s="1">
        <v>1</v>
      </c>
      <c r="Q954" s="1">
        <v>0</v>
      </c>
      <c r="R954" s="1">
        <v>1</v>
      </c>
      <c r="S954" s="1">
        <v>0</v>
      </c>
      <c r="T954" s="1">
        <v>2</v>
      </c>
      <c r="U95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2">
        <f>SUM(QS_RV1000[[#This Row],[THE_RV1000]:[Webometrics_RV1000]])</f>
        <v>608</v>
      </c>
      <c r="Z954" s="1">
        <v>43</v>
      </c>
      <c r="AA954" s="1">
        <v>0</v>
      </c>
      <c r="AB954" s="1">
        <v>65</v>
      </c>
      <c r="AC954" s="1">
        <v>0</v>
      </c>
    </row>
    <row r="955" spans="15:29" outlineLevel="1" x14ac:dyDescent="0.45">
      <c r="O955" s="2" t="s">
        <v>765</v>
      </c>
      <c r="P955" s="2">
        <v>0</v>
      </c>
      <c r="Q955" s="2">
        <v>0</v>
      </c>
      <c r="R955" s="2">
        <v>1</v>
      </c>
      <c r="S955" s="2">
        <v>1</v>
      </c>
      <c r="T955" s="2">
        <v>2</v>
      </c>
      <c r="U95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2">
        <f>SUM(QS_RV1000[[#This Row],[THE_RV1000]:[Webometrics_RV1000]])</f>
        <v>612</v>
      </c>
      <c r="Z955" s="2">
        <v>0</v>
      </c>
      <c r="AA955" s="2">
        <v>0</v>
      </c>
      <c r="AB955" s="2">
        <v>93</v>
      </c>
      <c r="AC955" s="2">
        <v>19</v>
      </c>
    </row>
    <row r="956" spans="15:29" outlineLevel="1" x14ac:dyDescent="0.45">
      <c r="O956" s="1" t="s">
        <v>689</v>
      </c>
      <c r="P956" s="1">
        <v>1</v>
      </c>
      <c r="Q956" s="1">
        <v>0</v>
      </c>
      <c r="R956" s="1">
        <v>1</v>
      </c>
      <c r="S956" s="1">
        <v>0</v>
      </c>
      <c r="T956" s="1">
        <v>2</v>
      </c>
      <c r="U95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2">
        <f>SUM(QS_RV1000[[#This Row],[THE_RV1000]:[Webometrics_RV1000]])</f>
        <v>633</v>
      </c>
      <c r="Z956" s="1">
        <v>91</v>
      </c>
      <c r="AA956" s="1">
        <v>0</v>
      </c>
      <c r="AB956" s="1">
        <v>42</v>
      </c>
      <c r="AC956" s="1">
        <v>0</v>
      </c>
    </row>
    <row r="957" spans="15:29" outlineLevel="1" x14ac:dyDescent="0.45">
      <c r="O957" s="2" t="s">
        <v>466</v>
      </c>
      <c r="P957" s="2">
        <v>1</v>
      </c>
      <c r="Q957" s="2">
        <v>0</v>
      </c>
      <c r="R957" s="2">
        <v>1</v>
      </c>
      <c r="S957" s="2">
        <v>0</v>
      </c>
      <c r="T957" s="2">
        <v>2</v>
      </c>
      <c r="U95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2">
        <f>SUM(QS_RV1000[[#This Row],[THE_RV1000]:[Webometrics_RV1000]])</f>
        <v>643</v>
      </c>
      <c r="Z957" s="2">
        <v>95</v>
      </c>
      <c r="AA957" s="2">
        <v>0</v>
      </c>
      <c r="AB957" s="2">
        <v>48</v>
      </c>
      <c r="AC957" s="2">
        <v>0</v>
      </c>
    </row>
    <row r="958" spans="15:29" outlineLevel="1" x14ac:dyDescent="0.45">
      <c r="O958" s="1" t="s">
        <v>403</v>
      </c>
      <c r="P958" s="1">
        <v>1</v>
      </c>
      <c r="Q958" s="1">
        <v>0</v>
      </c>
      <c r="R958" s="1">
        <v>1</v>
      </c>
      <c r="S958" s="1">
        <v>0</v>
      </c>
      <c r="T958" s="1">
        <v>2</v>
      </c>
      <c r="U95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2">
        <f>SUM(QS_RV1000[[#This Row],[THE_RV1000]:[Webometrics_RV1000]])</f>
        <v>644</v>
      </c>
      <c r="Z958" s="1">
        <v>79</v>
      </c>
      <c r="AA958" s="1">
        <v>0</v>
      </c>
      <c r="AB958" s="1">
        <v>65</v>
      </c>
      <c r="AC958" s="1">
        <v>0</v>
      </c>
    </row>
    <row r="959" spans="15:29" outlineLevel="1" x14ac:dyDescent="0.45">
      <c r="O959" s="2" t="s">
        <v>732</v>
      </c>
      <c r="P959" s="2">
        <v>1</v>
      </c>
      <c r="Q959" s="2">
        <v>0</v>
      </c>
      <c r="R959" s="2">
        <v>1</v>
      </c>
      <c r="S959" s="2">
        <v>0</v>
      </c>
      <c r="T959" s="2">
        <v>2</v>
      </c>
      <c r="U95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2">
        <f>SUM(QS_RV1000[[#This Row],[THE_RV1000]:[Webometrics_RV1000]])</f>
        <v>651</v>
      </c>
      <c r="Z959" s="2">
        <v>78</v>
      </c>
      <c r="AA959" s="2">
        <v>0</v>
      </c>
      <c r="AB959" s="2">
        <v>73</v>
      </c>
      <c r="AC959" s="2">
        <v>0</v>
      </c>
    </row>
    <row r="960" spans="15:29" outlineLevel="1" x14ac:dyDescent="0.45">
      <c r="O960" s="1" t="s">
        <v>420</v>
      </c>
      <c r="P960" s="1">
        <v>1</v>
      </c>
      <c r="Q960" s="1">
        <v>0</v>
      </c>
      <c r="R960" s="1">
        <v>1</v>
      </c>
      <c r="S960" s="1">
        <v>0</v>
      </c>
      <c r="T960" s="1">
        <v>2</v>
      </c>
      <c r="U96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2">
        <f>SUM(QS_RV1000[[#This Row],[THE_RV1000]:[Webometrics_RV1000]])</f>
        <v>663</v>
      </c>
      <c r="Z960" s="1">
        <v>82</v>
      </c>
      <c r="AA960" s="1">
        <v>0</v>
      </c>
      <c r="AB960" s="1">
        <v>81</v>
      </c>
      <c r="AC960" s="1">
        <v>0</v>
      </c>
    </row>
    <row r="961" spans="15:29" outlineLevel="1" x14ac:dyDescent="0.45">
      <c r="O961" s="2" t="s">
        <v>749</v>
      </c>
      <c r="P961" s="2">
        <v>0</v>
      </c>
      <c r="Q961" s="2">
        <v>0</v>
      </c>
      <c r="R961" s="2">
        <v>1</v>
      </c>
      <c r="S961" s="2">
        <v>1</v>
      </c>
      <c r="T961" s="2">
        <v>2</v>
      </c>
      <c r="U96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2">
        <f>SUM(QS_RV1000[[#This Row],[THE_RV1000]:[Webometrics_RV1000]])</f>
        <v>674</v>
      </c>
      <c r="Z961" s="2">
        <v>0</v>
      </c>
      <c r="AA961" s="2">
        <v>0</v>
      </c>
      <c r="AB961" s="2">
        <v>86</v>
      </c>
      <c r="AC961" s="2">
        <v>88</v>
      </c>
    </row>
    <row r="962" spans="15:29" outlineLevel="1" x14ac:dyDescent="0.45">
      <c r="O962" s="1" t="s">
        <v>622</v>
      </c>
      <c r="P962" s="1">
        <v>0</v>
      </c>
      <c r="Q962" s="1">
        <v>1</v>
      </c>
      <c r="R962" s="1">
        <v>1</v>
      </c>
      <c r="S962" s="1">
        <v>0</v>
      </c>
      <c r="T962" s="1">
        <v>2</v>
      </c>
      <c r="U96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2">
        <f>SUM(QS_RV1000[[#This Row],[THE_RV1000]:[Webometrics_RV1000]])</f>
        <v>689</v>
      </c>
      <c r="Z962" s="1">
        <v>0</v>
      </c>
      <c r="AA962" s="1">
        <v>99</v>
      </c>
      <c r="AB962" s="1">
        <v>90</v>
      </c>
      <c r="AC962" s="1">
        <v>0</v>
      </c>
    </row>
    <row r="963" spans="15:29" outlineLevel="1" x14ac:dyDescent="0.45">
      <c r="O963" s="2" t="s">
        <v>705</v>
      </c>
      <c r="P963" s="2">
        <v>0</v>
      </c>
      <c r="Q963" s="2">
        <v>0</v>
      </c>
      <c r="R963" s="2">
        <v>1</v>
      </c>
      <c r="S963" s="2">
        <v>0</v>
      </c>
      <c r="T963" s="2">
        <v>1</v>
      </c>
      <c r="U96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2">
        <f>SUM(QS_RV1000[[#This Row],[THE_RV1000]:[Webometrics_RV1000]])</f>
        <v>805</v>
      </c>
      <c r="Z963" s="2">
        <v>0</v>
      </c>
      <c r="AA963" s="2">
        <v>0</v>
      </c>
      <c r="AB963" s="2">
        <v>55</v>
      </c>
      <c r="AC963" s="2">
        <v>0</v>
      </c>
    </row>
    <row r="964" spans="15:29" outlineLevel="1" x14ac:dyDescent="0.45">
      <c r="O964" s="1" t="s">
        <v>715</v>
      </c>
      <c r="P964" s="1">
        <v>0</v>
      </c>
      <c r="Q964" s="1">
        <v>0</v>
      </c>
      <c r="R964" s="1">
        <v>1</v>
      </c>
      <c r="S964" s="1">
        <v>0</v>
      </c>
      <c r="T964" s="1">
        <v>1</v>
      </c>
      <c r="U96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2">
        <f>SUM(QS_RV1000[[#This Row],[THE_RV1000]:[Webometrics_RV1000]])</f>
        <v>814</v>
      </c>
      <c r="Z964" s="1">
        <v>0</v>
      </c>
      <c r="AA964" s="1">
        <v>0</v>
      </c>
      <c r="AB964" s="1">
        <v>64</v>
      </c>
      <c r="AC964" s="1">
        <v>0</v>
      </c>
    </row>
    <row r="965" spans="15:29" outlineLevel="1" x14ac:dyDescent="0.45">
      <c r="O965" s="2" t="s">
        <v>720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2">
        <f>SUM(QS_RV1000[[#This Row],[THE_RV1000]:[Webometrics_RV1000]])</f>
        <v>817</v>
      </c>
      <c r="Z965" s="2">
        <v>0</v>
      </c>
      <c r="AA965" s="2">
        <v>0</v>
      </c>
      <c r="AB965" s="2">
        <v>67</v>
      </c>
      <c r="AC965" s="2">
        <v>0</v>
      </c>
    </row>
    <row r="966" spans="15:29" outlineLevel="1" x14ac:dyDescent="0.45">
      <c r="O966" s="1" t="s">
        <v>722</v>
      </c>
      <c r="P966" s="1">
        <v>0</v>
      </c>
      <c r="Q966" s="1">
        <v>0</v>
      </c>
      <c r="R966" s="1">
        <v>1</v>
      </c>
      <c r="S966" s="1">
        <v>0</v>
      </c>
      <c r="T966" s="1">
        <v>1</v>
      </c>
      <c r="U96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2">
        <f>SUM(QS_RV1000[[#This Row],[THE_RV1000]:[Webometrics_RV1000]])</f>
        <v>818</v>
      </c>
      <c r="Z966" s="1">
        <v>0</v>
      </c>
      <c r="AA966" s="1">
        <v>0</v>
      </c>
      <c r="AB966" s="1">
        <v>68</v>
      </c>
      <c r="AC966" s="1">
        <v>0</v>
      </c>
    </row>
    <row r="967" spans="15:29" outlineLevel="1" x14ac:dyDescent="0.45">
      <c r="O967" s="2" t="s">
        <v>725</v>
      </c>
      <c r="P967" s="2">
        <v>0</v>
      </c>
      <c r="Q967" s="2">
        <v>0</v>
      </c>
      <c r="R967" s="2">
        <v>1</v>
      </c>
      <c r="S967" s="2">
        <v>0</v>
      </c>
      <c r="T967" s="2">
        <v>1</v>
      </c>
      <c r="U96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2">
        <f>SUM(QS_RV1000[[#This Row],[THE_RV1000]:[Webometrics_RV1000]])</f>
        <v>820</v>
      </c>
      <c r="Z967" s="2">
        <v>0</v>
      </c>
      <c r="AA967" s="2">
        <v>0</v>
      </c>
      <c r="AB967" s="2">
        <v>70</v>
      </c>
      <c r="AC967" s="2">
        <v>0</v>
      </c>
    </row>
    <row r="968" spans="15:29" outlineLevel="1" x14ac:dyDescent="0.45">
      <c r="O968" s="1" t="s">
        <v>728</v>
      </c>
      <c r="P968" s="1">
        <v>0</v>
      </c>
      <c r="Q968" s="1">
        <v>0</v>
      </c>
      <c r="R968" s="1">
        <v>1</v>
      </c>
      <c r="S968" s="1">
        <v>0</v>
      </c>
      <c r="T968" s="1">
        <v>1</v>
      </c>
      <c r="U96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2">
        <f>SUM(QS_RV1000[[#This Row],[THE_RV1000]:[Webometrics_RV1000]])</f>
        <v>821</v>
      </c>
      <c r="Z968" s="1">
        <v>0</v>
      </c>
      <c r="AA968" s="1">
        <v>0</v>
      </c>
      <c r="AB968" s="1">
        <v>71</v>
      </c>
      <c r="AC968" s="1">
        <v>0</v>
      </c>
    </row>
    <row r="969" spans="15:29" outlineLevel="1" x14ac:dyDescent="0.45">
      <c r="O969" s="2" t="s">
        <v>733</v>
      </c>
      <c r="P969" s="2">
        <v>0</v>
      </c>
      <c r="Q969" s="2">
        <v>0</v>
      </c>
      <c r="R969" s="2">
        <v>1</v>
      </c>
      <c r="S969" s="2">
        <v>0</v>
      </c>
      <c r="T969" s="2">
        <v>1</v>
      </c>
      <c r="U96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2">
        <f>SUM(QS_RV1000[[#This Row],[THE_RV1000]:[Webometrics_RV1000]])</f>
        <v>824</v>
      </c>
      <c r="Z969" s="2">
        <v>0</v>
      </c>
      <c r="AA969" s="2">
        <v>0</v>
      </c>
      <c r="AB969" s="2">
        <v>74</v>
      </c>
      <c r="AC969" s="2">
        <v>0</v>
      </c>
    </row>
    <row r="970" spans="15:29" outlineLevel="1" x14ac:dyDescent="0.45">
      <c r="O970" s="1" t="s">
        <v>734</v>
      </c>
      <c r="P970" s="1">
        <v>0</v>
      </c>
      <c r="Q970" s="1">
        <v>0</v>
      </c>
      <c r="R970" s="1">
        <v>1</v>
      </c>
      <c r="S970" s="1">
        <v>0</v>
      </c>
      <c r="T970" s="1">
        <v>1</v>
      </c>
      <c r="U97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2">
        <f>SUM(QS_RV1000[[#This Row],[THE_RV1000]:[Webometrics_RV1000]])</f>
        <v>825</v>
      </c>
      <c r="Z970" s="1">
        <v>0</v>
      </c>
      <c r="AA970" s="1">
        <v>0</v>
      </c>
      <c r="AB970" s="1">
        <v>75</v>
      </c>
      <c r="AC970" s="1">
        <v>0</v>
      </c>
    </row>
    <row r="971" spans="15:29" outlineLevel="1" x14ac:dyDescent="0.45">
      <c r="O971" s="2" t="s">
        <v>738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2">
        <f>SUM(QS_RV1000[[#This Row],[THE_RV1000]:[Webometrics_RV1000]])</f>
        <v>827</v>
      </c>
      <c r="Z971" s="2">
        <v>0</v>
      </c>
      <c r="AA971" s="2">
        <v>0</v>
      </c>
      <c r="AB971" s="2">
        <v>77</v>
      </c>
      <c r="AC971" s="2">
        <v>0</v>
      </c>
    </row>
    <row r="972" spans="15:29" outlineLevel="1" x14ac:dyDescent="0.45">
      <c r="O972" s="1" t="s">
        <v>740</v>
      </c>
      <c r="P972" s="1">
        <v>0</v>
      </c>
      <c r="Q972" s="1">
        <v>0</v>
      </c>
      <c r="R972" s="1">
        <v>1</v>
      </c>
      <c r="S972" s="1">
        <v>0</v>
      </c>
      <c r="T972" s="1">
        <v>1</v>
      </c>
      <c r="U97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2">
        <f>SUM(QS_RV1000[[#This Row],[THE_RV1000]:[Webometrics_RV1000]])</f>
        <v>828</v>
      </c>
      <c r="Z972" s="1">
        <v>0</v>
      </c>
      <c r="AA972" s="1">
        <v>0</v>
      </c>
      <c r="AB972" s="1">
        <v>78</v>
      </c>
      <c r="AC972" s="1">
        <v>0</v>
      </c>
    </row>
    <row r="973" spans="15:29" outlineLevel="1" x14ac:dyDescent="0.45">
      <c r="O973" s="2" t="s">
        <v>742</v>
      </c>
      <c r="P973" s="2">
        <v>0</v>
      </c>
      <c r="Q973" s="2">
        <v>0</v>
      </c>
      <c r="R973" s="2">
        <v>1</v>
      </c>
      <c r="S973" s="2">
        <v>0</v>
      </c>
      <c r="T973" s="2">
        <v>1</v>
      </c>
      <c r="U97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2">
        <f>SUM(QS_RV1000[[#This Row],[THE_RV1000]:[Webometrics_RV1000]])</f>
        <v>829</v>
      </c>
      <c r="Z973" s="2">
        <v>0</v>
      </c>
      <c r="AA973" s="2">
        <v>0</v>
      </c>
      <c r="AB973" s="2">
        <v>79</v>
      </c>
      <c r="AC973" s="2">
        <v>0</v>
      </c>
    </row>
    <row r="974" spans="15:29" outlineLevel="1" x14ac:dyDescent="0.45">
      <c r="O974" s="1" t="s">
        <v>751</v>
      </c>
      <c r="P974" s="1">
        <v>0</v>
      </c>
      <c r="Q974" s="1">
        <v>0</v>
      </c>
      <c r="R974" s="1">
        <v>1</v>
      </c>
      <c r="S974" s="1">
        <v>0</v>
      </c>
      <c r="T974" s="1">
        <v>1</v>
      </c>
      <c r="U97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2">
        <f>SUM(QS_RV1000[[#This Row],[THE_RV1000]:[Webometrics_RV1000]])</f>
        <v>837</v>
      </c>
      <c r="Z974" s="1">
        <v>0</v>
      </c>
      <c r="AA974" s="1">
        <v>0</v>
      </c>
      <c r="AB974" s="1">
        <v>87</v>
      </c>
      <c r="AC974" s="1">
        <v>0</v>
      </c>
    </row>
    <row r="975" spans="15:29" outlineLevel="1" x14ac:dyDescent="0.45">
      <c r="O975" s="2" t="s">
        <v>756</v>
      </c>
      <c r="P975" s="2">
        <v>0</v>
      </c>
      <c r="Q975" s="2">
        <v>0</v>
      </c>
      <c r="R975" s="2">
        <v>1</v>
      </c>
      <c r="S975" s="2">
        <v>0</v>
      </c>
      <c r="T975" s="2">
        <v>1</v>
      </c>
      <c r="U97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2">
        <f>SUM(QS_RV1000[[#This Row],[THE_RV1000]:[Webometrics_RV1000]])</f>
        <v>839</v>
      </c>
      <c r="Z975" s="2">
        <v>0</v>
      </c>
      <c r="AA975" s="2">
        <v>0</v>
      </c>
      <c r="AB975" s="2">
        <v>89</v>
      </c>
      <c r="AC975" s="2">
        <v>0</v>
      </c>
    </row>
    <row r="976" spans="15:29" outlineLevel="1" x14ac:dyDescent="0.45">
      <c r="O976" s="1" t="s">
        <v>761</v>
      </c>
      <c r="P976" s="1">
        <v>0</v>
      </c>
      <c r="Q976" s="1">
        <v>0</v>
      </c>
      <c r="R976" s="1">
        <v>1</v>
      </c>
      <c r="S976" s="1">
        <v>0</v>
      </c>
      <c r="T976" s="1">
        <v>1</v>
      </c>
      <c r="U97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2">
        <f>SUM(QS_RV1000[[#This Row],[THE_RV1000]:[Webometrics_RV1000]])</f>
        <v>841</v>
      </c>
      <c r="Z976" s="1">
        <v>0</v>
      </c>
      <c r="AA976" s="1">
        <v>0</v>
      </c>
      <c r="AB976" s="1">
        <v>91</v>
      </c>
      <c r="AC976" s="1">
        <v>0</v>
      </c>
    </row>
    <row r="977" spans="15:29" outlineLevel="1" x14ac:dyDescent="0.45">
      <c r="O977" s="2" t="s">
        <v>763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2">
        <f>SUM(QS_RV1000[[#This Row],[THE_RV1000]:[Webometrics_RV1000]])</f>
        <v>842</v>
      </c>
      <c r="Z977" s="2">
        <v>0</v>
      </c>
      <c r="AA977" s="2">
        <v>0</v>
      </c>
      <c r="AB977" s="2">
        <v>92</v>
      </c>
      <c r="AC977" s="2">
        <v>0</v>
      </c>
    </row>
    <row r="978" spans="15:29" outlineLevel="1" x14ac:dyDescent="0.45">
      <c r="O978" s="1" t="s">
        <v>770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2">
        <f>SUM(QS_RV1000[[#This Row],[THE_RV1000]:[Webometrics_RV1000]])</f>
        <v>845</v>
      </c>
      <c r="Z978" s="1">
        <v>0</v>
      </c>
      <c r="AA978" s="1">
        <v>0</v>
      </c>
      <c r="AB978" s="1">
        <v>95</v>
      </c>
      <c r="AC978" s="1">
        <v>0</v>
      </c>
    </row>
    <row r="979" spans="15:29" outlineLevel="1" x14ac:dyDescent="0.45">
      <c r="O979" s="2" t="s">
        <v>773</v>
      </c>
      <c r="P979" s="2">
        <v>0</v>
      </c>
      <c r="Q979" s="2">
        <v>0</v>
      </c>
      <c r="R979" s="2">
        <v>1</v>
      </c>
      <c r="S979" s="2">
        <v>0</v>
      </c>
      <c r="T979" s="2">
        <v>1</v>
      </c>
      <c r="U97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2">
        <f>SUM(QS_RV1000[[#This Row],[THE_RV1000]:[Webometrics_RV1000]])</f>
        <v>846</v>
      </c>
      <c r="Z979" s="2">
        <v>0</v>
      </c>
      <c r="AA979" s="2">
        <v>0</v>
      </c>
      <c r="AB979" s="2">
        <v>96</v>
      </c>
      <c r="AC979" s="2">
        <v>0</v>
      </c>
    </row>
    <row r="980" spans="15:29" outlineLevel="1" x14ac:dyDescent="0.45">
      <c r="O980" s="1" t="s">
        <v>776</v>
      </c>
      <c r="P980" s="1">
        <v>0</v>
      </c>
      <c r="Q980" s="1">
        <v>0</v>
      </c>
      <c r="R980" s="1">
        <v>1</v>
      </c>
      <c r="S980" s="1">
        <v>0</v>
      </c>
      <c r="T980" s="1">
        <v>1</v>
      </c>
      <c r="U98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2">
        <f>SUM(QS_RV1000[[#This Row],[THE_RV1000]:[Webometrics_RV1000]])</f>
        <v>846</v>
      </c>
      <c r="Z980" s="1">
        <v>0</v>
      </c>
      <c r="AA980" s="1">
        <v>0</v>
      </c>
      <c r="AB980" s="1">
        <v>96</v>
      </c>
      <c r="AC980" s="1">
        <v>0</v>
      </c>
    </row>
    <row r="981" spans="15:29" outlineLevel="1" x14ac:dyDescent="0.45">
      <c r="O981" s="2" t="s">
        <v>778</v>
      </c>
      <c r="P981" s="2">
        <v>0</v>
      </c>
      <c r="Q981" s="2">
        <v>0</v>
      </c>
      <c r="R981" s="2">
        <v>1</v>
      </c>
      <c r="S981" s="2">
        <v>0</v>
      </c>
      <c r="T981" s="2">
        <v>1</v>
      </c>
      <c r="U98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2">
        <f>SUM(QS_RV1000[[#This Row],[THE_RV1000]:[Webometrics_RV1000]])</f>
        <v>848</v>
      </c>
      <c r="Z981" s="2">
        <v>0</v>
      </c>
      <c r="AA981" s="2">
        <v>0</v>
      </c>
      <c r="AB981" s="2">
        <v>98</v>
      </c>
      <c r="AC981" s="2">
        <v>0</v>
      </c>
    </row>
    <row r="982" spans="15:29" outlineLevel="1" x14ac:dyDescent="0.45">
      <c r="O982" s="1" t="s">
        <v>780</v>
      </c>
      <c r="P982" s="1">
        <v>0</v>
      </c>
      <c r="Q982" s="1">
        <v>0</v>
      </c>
      <c r="R982" s="1">
        <v>1</v>
      </c>
      <c r="S982" s="1">
        <v>0</v>
      </c>
      <c r="T982" s="1">
        <v>1</v>
      </c>
      <c r="U98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2">
        <f>SUM(QS_RV1000[[#This Row],[THE_RV1000]:[Webometrics_RV1000]])</f>
        <v>849</v>
      </c>
      <c r="Z982" s="1">
        <v>0</v>
      </c>
      <c r="AA982" s="1">
        <v>0</v>
      </c>
      <c r="AB982" s="1">
        <v>99</v>
      </c>
      <c r="AC982" s="1">
        <v>0</v>
      </c>
    </row>
    <row r="983" spans="15:29" outlineLevel="1" x14ac:dyDescent="0.45">
      <c r="O983" s="11" t="s">
        <v>782</v>
      </c>
      <c r="P983" s="11">
        <v>0</v>
      </c>
      <c r="Q983" s="11">
        <v>0</v>
      </c>
      <c r="R983" s="11">
        <v>1</v>
      </c>
      <c r="S983" s="11">
        <v>0</v>
      </c>
      <c r="T983" s="11">
        <v>1</v>
      </c>
      <c r="U98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2">
        <f>SUM(QS_RV1000[[#This Row],[THE_RV1000]:[Webometrics_RV1000]])</f>
        <v>850</v>
      </c>
      <c r="Z983" s="11">
        <v>0</v>
      </c>
      <c r="AA983" s="11">
        <v>0</v>
      </c>
      <c r="AB983" s="11">
        <v>100</v>
      </c>
      <c r="AC983" s="11">
        <v>0</v>
      </c>
    </row>
    <row r="985" spans="15:29" x14ac:dyDescent="0.45">
      <c r="O985" t="s">
        <v>894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" t="s">
        <v>8</v>
      </c>
      <c r="P987" s="1">
        <v>1</v>
      </c>
      <c r="Q987" s="1">
        <v>1</v>
      </c>
      <c r="R987" s="1">
        <v>1</v>
      </c>
      <c r="S987" s="1">
        <v>1</v>
      </c>
      <c r="T987" s="1">
        <v>4</v>
      </c>
      <c r="U98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2">
        <f>SUM(Webometrics_RV1000[[#This Row],[THE_RV1000]:[Webometrics_RV1000]])</f>
        <v>9</v>
      </c>
      <c r="Z987" s="1">
        <v>2</v>
      </c>
      <c r="AA987" s="1">
        <v>1</v>
      </c>
      <c r="AB987" s="1">
        <v>5</v>
      </c>
      <c r="AC987" s="1">
        <v>1</v>
      </c>
    </row>
    <row r="988" spans="15:29" outlineLevel="1" x14ac:dyDescent="0.45">
      <c r="O988" s="2" t="s">
        <v>21</v>
      </c>
      <c r="P988" s="2">
        <v>1</v>
      </c>
      <c r="Q988" s="2">
        <v>1</v>
      </c>
      <c r="R988" s="2">
        <v>1</v>
      </c>
      <c r="S988" s="2">
        <v>1</v>
      </c>
      <c r="T988" s="2">
        <v>4</v>
      </c>
      <c r="U98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2">
        <f>SUM(Webometrics_RV1000[[#This Row],[THE_RV1000]:[Webometrics_RV1000]])</f>
        <v>10</v>
      </c>
      <c r="Z988" s="2">
        <v>3</v>
      </c>
      <c r="AA988" s="2">
        <v>2</v>
      </c>
      <c r="AB988" s="2">
        <v>3</v>
      </c>
      <c r="AC988" s="2">
        <v>2</v>
      </c>
    </row>
    <row r="989" spans="15:29" outlineLevel="1" x14ac:dyDescent="0.45">
      <c r="O989" s="1" t="s">
        <v>27</v>
      </c>
      <c r="P989" s="1">
        <v>1</v>
      </c>
      <c r="Q989" s="1">
        <v>1</v>
      </c>
      <c r="R989" s="1">
        <v>1</v>
      </c>
      <c r="S989" s="1">
        <v>1</v>
      </c>
      <c r="T989" s="1">
        <v>4</v>
      </c>
      <c r="U98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2">
        <f>SUM(Webometrics_RV1000[[#This Row],[THE_RV1000]:[Webometrics_RV1000]])</f>
        <v>12</v>
      </c>
      <c r="Z989" s="1">
        <v>5</v>
      </c>
      <c r="AA989" s="1">
        <v>3</v>
      </c>
      <c r="AB989" s="1">
        <v>1</v>
      </c>
      <c r="AC989" s="1">
        <v>3</v>
      </c>
    </row>
    <row r="990" spans="15:29" outlineLevel="1" x14ac:dyDescent="0.45">
      <c r="O990" s="2" t="s">
        <v>0</v>
      </c>
      <c r="P990" s="2">
        <v>1</v>
      </c>
      <c r="Q990" s="2">
        <v>1</v>
      </c>
      <c r="R990" s="2">
        <v>1</v>
      </c>
      <c r="S990" s="2">
        <v>1</v>
      </c>
      <c r="T990" s="2">
        <v>4</v>
      </c>
      <c r="U99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2">
        <f>SUM(Webometrics_RV1000[[#This Row],[THE_RV1000]:[Webometrics_RV1000]])</f>
        <v>17</v>
      </c>
      <c r="Z990" s="2">
        <v>1</v>
      </c>
      <c r="AA990" s="2">
        <v>7</v>
      </c>
      <c r="AB990" s="2">
        <v>4</v>
      </c>
      <c r="AC990" s="2">
        <v>5</v>
      </c>
    </row>
    <row r="991" spans="15:29" outlineLevel="1" x14ac:dyDescent="0.45">
      <c r="O991" s="1" t="s">
        <v>15</v>
      </c>
      <c r="P991" s="1">
        <v>1</v>
      </c>
      <c r="Q991" s="1">
        <v>1</v>
      </c>
      <c r="R991" s="1">
        <v>1</v>
      </c>
      <c r="S991" s="1">
        <v>1</v>
      </c>
      <c r="T991" s="1">
        <v>4</v>
      </c>
      <c r="U99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2">
        <f>SUM(Webometrics_RV1000[[#This Row],[THE_RV1000]:[Webometrics_RV1000]])</f>
        <v>21</v>
      </c>
      <c r="Z991" s="1">
        <v>3</v>
      </c>
      <c r="AA991" s="1">
        <v>4</v>
      </c>
      <c r="AB991" s="1">
        <v>2</v>
      </c>
      <c r="AC991" s="1">
        <v>12</v>
      </c>
    </row>
    <row r="992" spans="15:29" outlineLevel="1" x14ac:dyDescent="0.45">
      <c r="O992" s="2" t="s">
        <v>792</v>
      </c>
      <c r="P992" s="2">
        <v>1</v>
      </c>
      <c r="Q992" s="2">
        <v>1</v>
      </c>
      <c r="R992" s="2">
        <v>1</v>
      </c>
      <c r="S992" s="2">
        <v>1</v>
      </c>
      <c r="T992" s="2">
        <v>4</v>
      </c>
      <c r="U99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2">
        <f>SUM(Webometrics_RV1000[[#This Row],[THE_RV1000]:[Webometrics_RV1000]])</f>
        <v>44</v>
      </c>
      <c r="Z992" s="2">
        <v>8</v>
      </c>
      <c r="AA992" s="2">
        <v>5</v>
      </c>
      <c r="AB992" s="2">
        <v>27</v>
      </c>
      <c r="AC992" s="2">
        <v>4</v>
      </c>
    </row>
    <row r="993" spans="15:29" outlineLevel="1" x14ac:dyDescent="0.45">
      <c r="O993" s="1" t="s">
        <v>61</v>
      </c>
      <c r="P993" s="1">
        <v>1</v>
      </c>
      <c r="Q993" s="1">
        <v>1</v>
      </c>
      <c r="R993" s="1">
        <v>1</v>
      </c>
      <c r="S993" s="1">
        <v>1</v>
      </c>
      <c r="T993" s="1">
        <v>4</v>
      </c>
      <c r="U99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2">
        <f>SUM(Webometrics_RV1000[[#This Row],[THE_RV1000]:[Webometrics_RV1000]])</f>
        <v>50</v>
      </c>
      <c r="Z993" s="1">
        <v>11</v>
      </c>
      <c r="AA993" s="1">
        <v>8</v>
      </c>
      <c r="AB993" s="1">
        <v>22</v>
      </c>
      <c r="AC993" s="1">
        <v>9</v>
      </c>
    </row>
    <row r="994" spans="15:29" outlineLevel="1" x14ac:dyDescent="0.45">
      <c r="O994" s="2" t="s">
        <v>48</v>
      </c>
      <c r="P994" s="2">
        <v>1</v>
      </c>
      <c r="Q994" s="2">
        <v>1</v>
      </c>
      <c r="R994" s="2">
        <v>1</v>
      </c>
      <c r="S994" s="2">
        <v>1</v>
      </c>
      <c r="T994" s="2">
        <v>4</v>
      </c>
      <c r="U99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2">
        <f>SUM(Webometrics_RV1000[[#This Row],[THE_RV1000]:[Webometrics_RV1000]])</f>
        <v>52</v>
      </c>
      <c r="Z994" s="2">
        <v>9</v>
      </c>
      <c r="AA994" s="2">
        <v>11</v>
      </c>
      <c r="AB994" s="2">
        <v>18</v>
      </c>
      <c r="AC994" s="2">
        <v>14</v>
      </c>
    </row>
    <row r="995" spans="15:29" outlineLevel="1" x14ac:dyDescent="0.45">
      <c r="O995" s="1" t="s">
        <v>79</v>
      </c>
      <c r="P995" s="1">
        <v>1</v>
      </c>
      <c r="Q995" s="1">
        <v>1</v>
      </c>
      <c r="R995" s="1">
        <v>1</v>
      </c>
      <c r="S995" s="1">
        <v>1</v>
      </c>
      <c r="T995" s="1">
        <v>4</v>
      </c>
      <c r="U99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2">
        <f>SUM(Webometrics_RV1000[[#This Row],[THE_RV1000]:[Webometrics_RV1000]])</f>
        <v>53</v>
      </c>
      <c r="Z995" s="1">
        <v>14</v>
      </c>
      <c r="AA995" s="1">
        <v>15</v>
      </c>
      <c r="AB995" s="1">
        <v>13</v>
      </c>
      <c r="AC995" s="1">
        <v>11</v>
      </c>
    </row>
    <row r="996" spans="15:29" outlineLevel="1" x14ac:dyDescent="0.45">
      <c r="O996" s="2" t="s">
        <v>36</v>
      </c>
      <c r="P996" s="2">
        <v>1</v>
      </c>
      <c r="Q996" s="2">
        <v>1</v>
      </c>
      <c r="R996" s="2">
        <v>1</v>
      </c>
      <c r="S996" s="2">
        <v>1</v>
      </c>
      <c r="T996" s="2">
        <v>4</v>
      </c>
      <c r="U99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2">
        <f>SUM(Webometrics_RV1000[[#This Row],[THE_RV1000]:[Webometrics_RV1000]])</f>
        <v>55</v>
      </c>
      <c r="Z996" s="2">
        <v>7</v>
      </c>
      <c r="AA996" s="2">
        <v>6</v>
      </c>
      <c r="AB996" s="2">
        <v>16</v>
      </c>
      <c r="AC996" s="2">
        <v>26</v>
      </c>
    </row>
    <row r="997" spans="15:29" outlineLevel="1" x14ac:dyDescent="0.45">
      <c r="O997" s="1" t="s">
        <v>118</v>
      </c>
      <c r="P997" s="1">
        <v>1</v>
      </c>
      <c r="Q997" s="1">
        <v>1</v>
      </c>
      <c r="R997" s="1">
        <v>1</v>
      </c>
      <c r="S997" s="1">
        <v>1</v>
      </c>
      <c r="T997" s="1">
        <v>4</v>
      </c>
      <c r="U99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2">
        <f>SUM(Webometrics_RV1000[[#This Row],[THE_RV1000]:[Webometrics_RV1000]])</f>
        <v>60</v>
      </c>
      <c r="Z997" s="1">
        <v>20</v>
      </c>
      <c r="AA997" s="1">
        <v>12</v>
      </c>
      <c r="AB997" s="1">
        <v>20</v>
      </c>
      <c r="AC997" s="1">
        <v>8</v>
      </c>
    </row>
    <row r="998" spans="15:29" outlineLevel="1" x14ac:dyDescent="0.45">
      <c r="O998" s="2" t="s">
        <v>501</v>
      </c>
      <c r="P998" s="2">
        <v>1</v>
      </c>
      <c r="Q998" s="2">
        <v>1</v>
      </c>
      <c r="R998" s="2">
        <v>1</v>
      </c>
      <c r="S998" s="2">
        <v>1</v>
      </c>
      <c r="T998" s="2">
        <v>4</v>
      </c>
      <c r="U99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2">
        <f>SUM(Webometrics_RV1000[[#This Row],[THE_RV1000]:[Webometrics_RV1000]])</f>
        <v>62</v>
      </c>
      <c r="Z998" s="2">
        <v>13</v>
      </c>
      <c r="AA998" s="2">
        <v>10</v>
      </c>
      <c r="AB998" s="2">
        <v>10</v>
      </c>
      <c r="AC998" s="2">
        <v>29</v>
      </c>
    </row>
    <row r="999" spans="15:29" outlineLevel="1" x14ac:dyDescent="0.45">
      <c r="O999" s="1" t="s">
        <v>83</v>
      </c>
      <c r="P999" s="1">
        <v>1</v>
      </c>
      <c r="Q999" s="1">
        <v>1</v>
      </c>
      <c r="R999" s="1">
        <v>1</v>
      </c>
      <c r="S999" s="1">
        <v>1</v>
      </c>
      <c r="T999" s="1">
        <v>4</v>
      </c>
      <c r="U99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2">
        <f>SUM(Webometrics_RV1000[[#This Row],[THE_RV1000]:[Webometrics_RV1000]])</f>
        <v>63</v>
      </c>
      <c r="Z999" s="1">
        <v>15</v>
      </c>
      <c r="AA999" s="1">
        <v>14</v>
      </c>
      <c r="AB999" s="1">
        <v>24</v>
      </c>
      <c r="AC999" s="1">
        <v>10</v>
      </c>
    </row>
    <row r="1000" spans="15:29" outlineLevel="1" x14ac:dyDescent="0.45">
      <c r="O1000" s="2" t="s">
        <v>796</v>
      </c>
      <c r="P1000" s="2">
        <v>1</v>
      </c>
      <c r="Q1000" s="2">
        <v>1</v>
      </c>
      <c r="R1000" s="2">
        <v>1</v>
      </c>
      <c r="S1000" s="2">
        <v>1</v>
      </c>
      <c r="T1000" s="2">
        <v>4</v>
      </c>
      <c r="U100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2">
        <f>SUM(Webometrics_RV1000[[#This Row],[THE_RV1000]:[Webometrics_RV1000]])</f>
        <v>63</v>
      </c>
      <c r="Z1000" s="2">
        <v>22</v>
      </c>
      <c r="AA1000" s="2">
        <v>18</v>
      </c>
      <c r="AB1000" s="2">
        <v>8</v>
      </c>
      <c r="AC1000" s="2">
        <v>15</v>
      </c>
    </row>
    <row r="1001" spans="15:29" outlineLevel="1" x14ac:dyDescent="0.45">
      <c r="O1001" s="1" t="s">
        <v>67</v>
      </c>
      <c r="P1001" s="1">
        <v>1</v>
      </c>
      <c r="Q1001" s="1">
        <v>1</v>
      </c>
      <c r="R1001" s="1">
        <v>1</v>
      </c>
      <c r="S1001" s="1">
        <v>1</v>
      </c>
      <c r="T1001" s="1">
        <v>4</v>
      </c>
      <c r="U100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2">
        <f>SUM(Webometrics_RV1000[[#This Row],[THE_RV1000]:[Webometrics_RV1000]])</f>
        <v>70</v>
      </c>
      <c r="Z1001" s="1">
        <v>11</v>
      </c>
      <c r="AA1001" s="1">
        <v>20</v>
      </c>
      <c r="AB1001" s="1">
        <v>9</v>
      </c>
      <c r="AC1001" s="1">
        <v>30</v>
      </c>
    </row>
    <row r="1002" spans="15:29" outlineLevel="1" x14ac:dyDescent="0.45">
      <c r="O1002" s="2" t="s">
        <v>54</v>
      </c>
      <c r="P1002" s="2">
        <v>1</v>
      </c>
      <c r="Q1002" s="2">
        <v>1</v>
      </c>
      <c r="R1002" s="2">
        <v>1</v>
      </c>
      <c r="S1002" s="2">
        <v>1</v>
      </c>
      <c r="T1002" s="2">
        <v>4</v>
      </c>
      <c r="U100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2">
        <f>SUM(Webometrics_RV1000[[#This Row],[THE_RV1000]:[Webometrics_RV1000]])</f>
        <v>74</v>
      </c>
      <c r="Z1002" s="2">
        <v>10</v>
      </c>
      <c r="AA1002" s="2">
        <v>23</v>
      </c>
      <c r="AB1002" s="2">
        <v>6</v>
      </c>
      <c r="AC1002" s="2">
        <v>35</v>
      </c>
    </row>
    <row r="1003" spans="15:29" outlineLevel="1" x14ac:dyDescent="0.45">
      <c r="O1003" s="1" t="s">
        <v>31</v>
      </c>
      <c r="P1003" s="1">
        <v>1</v>
      </c>
      <c r="Q1003" s="1">
        <v>1</v>
      </c>
      <c r="R1003" s="1">
        <v>1</v>
      </c>
      <c r="S1003" s="1">
        <v>1</v>
      </c>
      <c r="T1003" s="1">
        <v>4</v>
      </c>
      <c r="U100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2">
        <f>SUM(Webometrics_RV1000[[#This Row],[THE_RV1000]:[Webometrics_RV1000]])</f>
        <v>80</v>
      </c>
      <c r="Z1003" s="1">
        <v>6</v>
      </c>
      <c r="AA1003" s="1">
        <v>9</v>
      </c>
      <c r="AB1003" s="1">
        <v>6</v>
      </c>
      <c r="AC1003" s="1">
        <v>59</v>
      </c>
    </row>
    <row r="1004" spans="15:29" outlineLevel="1" x14ac:dyDescent="0.45">
      <c r="O1004" s="2" t="s">
        <v>89</v>
      </c>
      <c r="P1004" s="2">
        <v>1</v>
      </c>
      <c r="Q1004" s="2">
        <v>1</v>
      </c>
      <c r="R1004" s="2">
        <v>1</v>
      </c>
      <c r="S1004" s="2">
        <v>1</v>
      </c>
      <c r="T1004" s="2">
        <v>4</v>
      </c>
      <c r="U100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2">
        <f>SUM(Webometrics_RV1000[[#This Row],[THE_RV1000]:[Webometrics_RV1000]])</f>
        <v>80</v>
      </c>
      <c r="Z1004" s="2">
        <v>16</v>
      </c>
      <c r="AA1004" s="2">
        <v>26</v>
      </c>
      <c r="AB1004" s="2">
        <v>14</v>
      </c>
      <c r="AC1004" s="2">
        <v>24</v>
      </c>
    </row>
    <row r="1005" spans="15:29" outlineLevel="1" x14ac:dyDescent="0.45">
      <c r="O1005" s="1" t="s">
        <v>133</v>
      </c>
      <c r="P1005" s="1">
        <v>1</v>
      </c>
      <c r="Q1005" s="1">
        <v>1</v>
      </c>
      <c r="R1005" s="1">
        <v>1</v>
      </c>
      <c r="S1005" s="1">
        <v>1</v>
      </c>
      <c r="T1005" s="1">
        <v>4</v>
      </c>
      <c r="U100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2">
        <f>SUM(Webometrics_RV1000[[#This Row],[THE_RV1000]:[Webometrics_RV1000]])</f>
        <v>82</v>
      </c>
      <c r="Z1005" s="1">
        <v>23</v>
      </c>
      <c r="AA1005" s="1">
        <v>28</v>
      </c>
      <c r="AB1005" s="1">
        <v>25</v>
      </c>
      <c r="AC1005" s="1">
        <v>6</v>
      </c>
    </row>
    <row r="1006" spans="15:29" outlineLevel="1" x14ac:dyDescent="0.45">
      <c r="O1006" s="2" t="s">
        <v>102</v>
      </c>
      <c r="P1006" s="2">
        <v>1</v>
      </c>
      <c r="Q1006" s="2">
        <v>1</v>
      </c>
      <c r="R1006" s="2">
        <v>1</v>
      </c>
      <c r="S1006" s="2">
        <v>1</v>
      </c>
      <c r="T1006" s="2">
        <v>4</v>
      </c>
      <c r="U100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2">
        <f>SUM(Webometrics_RV1000[[#This Row],[THE_RV1000]:[Webometrics_RV1000]])</f>
        <v>90</v>
      </c>
      <c r="Z1006" s="2">
        <v>18</v>
      </c>
      <c r="AA1006" s="2">
        <v>22</v>
      </c>
      <c r="AB1006" s="2">
        <v>34</v>
      </c>
      <c r="AC1006" s="2">
        <v>16</v>
      </c>
    </row>
    <row r="1007" spans="15:29" outlineLevel="1" x14ac:dyDescent="0.45">
      <c r="O1007" s="1" t="s">
        <v>795</v>
      </c>
      <c r="P1007" s="1">
        <v>1</v>
      </c>
      <c r="Q1007" s="1">
        <v>1</v>
      </c>
      <c r="R1007" s="1">
        <v>1</v>
      </c>
      <c r="S1007" s="1">
        <v>1</v>
      </c>
      <c r="T1007" s="1">
        <v>4</v>
      </c>
      <c r="U100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2">
        <f>SUM(Webometrics_RV1000[[#This Row],[THE_RV1000]:[Webometrics_RV1000]])</f>
        <v>91</v>
      </c>
      <c r="Z1007" s="1">
        <v>21</v>
      </c>
      <c r="AA1007" s="1">
        <v>13</v>
      </c>
      <c r="AB1007" s="1">
        <v>44</v>
      </c>
      <c r="AC1007" s="1">
        <v>13</v>
      </c>
    </row>
    <row r="1008" spans="15:29" outlineLevel="1" x14ac:dyDescent="0.45">
      <c r="O1008" s="2" t="s">
        <v>97</v>
      </c>
      <c r="P1008" s="2">
        <v>1</v>
      </c>
      <c r="Q1008" s="2">
        <v>1</v>
      </c>
      <c r="R1008" s="2">
        <v>1</v>
      </c>
      <c r="S1008" s="2">
        <v>1</v>
      </c>
      <c r="T1008" s="2">
        <v>4</v>
      </c>
      <c r="U100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2">
        <f>SUM(Webometrics_RV1000[[#This Row],[THE_RV1000]:[Webometrics_RV1000]])</f>
        <v>95</v>
      </c>
      <c r="Z1008" s="2">
        <v>17</v>
      </c>
      <c r="AA1008" s="2">
        <v>34</v>
      </c>
      <c r="AB1008" s="2">
        <v>12</v>
      </c>
      <c r="AC1008" s="2">
        <v>32</v>
      </c>
    </row>
    <row r="1009" spans="15:29" outlineLevel="1" x14ac:dyDescent="0.45">
      <c r="O1009" s="1" t="s">
        <v>151</v>
      </c>
      <c r="P1009" s="1">
        <v>1</v>
      </c>
      <c r="Q1009" s="1">
        <v>1</v>
      </c>
      <c r="R1009" s="1">
        <v>1</v>
      </c>
      <c r="S1009" s="1">
        <v>1</v>
      </c>
      <c r="T1009" s="1">
        <v>4</v>
      </c>
      <c r="U100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2">
        <f>SUM(Webometrics_RV1000[[#This Row],[THE_RV1000]:[Webometrics_RV1000]])</f>
        <v>110</v>
      </c>
      <c r="Z1009" s="1">
        <v>26</v>
      </c>
      <c r="AA1009" s="1">
        <v>30</v>
      </c>
      <c r="AB1009" s="1">
        <v>32</v>
      </c>
      <c r="AC1009" s="1">
        <v>22</v>
      </c>
    </row>
    <row r="1010" spans="15:29" outlineLevel="1" x14ac:dyDescent="0.45">
      <c r="O1010" s="2" t="s">
        <v>139</v>
      </c>
      <c r="P1010" s="2">
        <v>1</v>
      </c>
      <c r="Q1010" s="2">
        <v>1</v>
      </c>
      <c r="R1010" s="2">
        <v>1</v>
      </c>
      <c r="S1010" s="2">
        <v>1</v>
      </c>
      <c r="T1010" s="2">
        <v>4</v>
      </c>
      <c r="U101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2">
        <f>SUM(Webometrics_RV1000[[#This Row],[THE_RV1000]:[Webometrics_RV1000]])</f>
        <v>111</v>
      </c>
      <c r="Z1010" s="2">
        <v>24</v>
      </c>
      <c r="AA1010" s="2">
        <v>25</v>
      </c>
      <c r="AB1010" s="2">
        <v>39</v>
      </c>
      <c r="AC1010" s="2">
        <v>23</v>
      </c>
    </row>
    <row r="1011" spans="15:29" outlineLevel="1" x14ac:dyDescent="0.45">
      <c r="O1011" s="1" t="s">
        <v>797</v>
      </c>
      <c r="P1011" s="1">
        <v>1</v>
      </c>
      <c r="Q1011" s="1">
        <v>1</v>
      </c>
      <c r="R1011" s="1">
        <v>1</v>
      </c>
      <c r="S1011" s="1">
        <v>1</v>
      </c>
      <c r="T1011" s="1">
        <v>4</v>
      </c>
      <c r="U101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2">
        <f>SUM(Webometrics_RV1000[[#This Row],[THE_RV1000]:[Webometrics_RV1000]])</f>
        <v>123</v>
      </c>
      <c r="Z1011" s="1">
        <v>32</v>
      </c>
      <c r="AA1011" s="1">
        <v>21</v>
      </c>
      <c r="AB1011" s="1">
        <v>53</v>
      </c>
      <c r="AC1011" s="1">
        <v>17</v>
      </c>
    </row>
    <row r="1012" spans="15:29" outlineLevel="1" x14ac:dyDescent="0.45">
      <c r="O1012" s="2" t="s">
        <v>169</v>
      </c>
      <c r="P1012" s="2">
        <v>1</v>
      </c>
      <c r="Q1012" s="2">
        <v>1</v>
      </c>
      <c r="R1012" s="2">
        <v>1</v>
      </c>
      <c r="S1012" s="2">
        <v>1</v>
      </c>
      <c r="T1012" s="2">
        <v>4</v>
      </c>
      <c r="U101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2">
        <f>SUM(Webometrics_RV1000[[#This Row],[THE_RV1000]:[Webometrics_RV1000]])</f>
        <v>123</v>
      </c>
      <c r="Z1012" s="2">
        <v>29</v>
      </c>
      <c r="AA1012" s="2">
        <v>35</v>
      </c>
      <c r="AB1012" s="2">
        <v>15</v>
      </c>
      <c r="AC1012" s="2">
        <v>44</v>
      </c>
    </row>
    <row r="1013" spans="15:29" outlineLevel="1" x14ac:dyDescent="0.45">
      <c r="O1013" s="1" t="s">
        <v>145</v>
      </c>
      <c r="P1013" s="1">
        <v>1</v>
      </c>
      <c r="Q1013" s="1">
        <v>1</v>
      </c>
      <c r="R1013" s="1">
        <v>1</v>
      </c>
      <c r="S1013" s="1">
        <v>1</v>
      </c>
      <c r="T1013" s="1">
        <v>4</v>
      </c>
      <c r="U101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2">
        <f>SUM(Webometrics_RV1000[[#This Row],[THE_RV1000]:[Webometrics_RV1000]])</f>
        <v>127</v>
      </c>
      <c r="Z1013" s="1">
        <v>25</v>
      </c>
      <c r="AA1013" s="1">
        <v>31</v>
      </c>
      <c r="AB1013" s="1">
        <v>50</v>
      </c>
      <c r="AC1013" s="1">
        <v>21</v>
      </c>
    </row>
    <row r="1014" spans="15:29" outlineLevel="1" x14ac:dyDescent="0.45">
      <c r="O1014" s="2" t="s">
        <v>157</v>
      </c>
      <c r="P1014" s="2">
        <v>1</v>
      </c>
      <c r="Q1014" s="2">
        <v>1</v>
      </c>
      <c r="R1014" s="2">
        <v>1</v>
      </c>
      <c r="S1014" s="2">
        <v>1</v>
      </c>
      <c r="T1014" s="2">
        <v>4</v>
      </c>
      <c r="U101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2">
        <f>SUM(Webometrics_RV1000[[#This Row],[THE_RV1000]:[Webometrics_RV1000]])</f>
        <v>130</v>
      </c>
      <c r="Z1014" s="2">
        <v>26</v>
      </c>
      <c r="AA1014" s="2">
        <v>17</v>
      </c>
      <c r="AB1014" s="2">
        <v>80</v>
      </c>
      <c r="AC1014" s="2">
        <v>7</v>
      </c>
    </row>
    <row r="1015" spans="15:29" outlineLevel="1" x14ac:dyDescent="0.45">
      <c r="O1015" s="1" t="s">
        <v>194</v>
      </c>
      <c r="P1015" s="1">
        <v>1</v>
      </c>
      <c r="Q1015" s="1">
        <v>1</v>
      </c>
      <c r="R1015" s="1">
        <v>1</v>
      </c>
      <c r="S1015" s="1">
        <v>1</v>
      </c>
      <c r="T1015" s="1">
        <v>4</v>
      </c>
      <c r="U101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2">
        <f>SUM(Webometrics_RV1000[[#This Row],[THE_RV1000]:[Webometrics_RV1000]])</f>
        <v>139</v>
      </c>
      <c r="Z1015" s="1">
        <v>34</v>
      </c>
      <c r="AA1015" s="1">
        <v>32</v>
      </c>
      <c r="AB1015" s="1">
        <v>33</v>
      </c>
      <c r="AC1015" s="1">
        <v>40</v>
      </c>
    </row>
    <row r="1016" spans="15:29" outlineLevel="1" x14ac:dyDescent="0.45">
      <c r="O1016" s="2" t="s">
        <v>110</v>
      </c>
      <c r="P1016" s="2">
        <v>1</v>
      </c>
      <c r="Q1016" s="2">
        <v>1</v>
      </c>
      <c r="R1016" s="2">
        <v>1</v>
      </c>
      <c r="S1016" s="2">
        <v>1</v>
      </c>
      <c r="T1016" s="2">
        <v>4</v>
      </c>
      <c r="U101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2">
        <f>SUM(Webometrics_RV1000[[#This Row],[THE_RV1000]:[Webometrics_RV1000]])</f>
        <v>148</v>
      </c>
      <c r="Z1016" s="2">
        <v>19</v>
      </c>
      <c r="AA1016" s="2">
        <v>71</v>
      </c>
      <c r="AB1016" s="2">
        <v>11</v>
      </c>
      <c r="AC1016" s="2">
        <v>47</v>
      </c>
    </row>
    <row r="1017" spans="15:29" outlineLevel="1" x14ac:dyDescent="0.45">
      <c r="O1017" s="1" t="s">
        <v>854</v>
      </c>
      <c r="P1017" s="1">
        <v>1</v>
      </c>
      <c r="Q1017" s="1">
        <v>1</v>
      </c>
      <c r="R1017" s="1">
        <v>1</v>
      </c>
      <c r="S1017" s="1">
        <v>1</v>
      </c>
      <c r="T1017" s="1">
        <v>4</v>
      </c>
      <c r="U101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2">
        <f>SUM(Webometrics_RV1000[[#This Row],[THE_RV1000]:[Webometrics_RV1000]])</f>
        <v>152</v>
      </c>
      <c r="Z1017" s="1">
        <v>39</v>
      </c>
      <c r="AA1017" s="1">
        <v>24</v>
      </c>
      <c r="AB1017" s="1">
        <v>23</v>
      </c>
      <c r="AC1017" s="1">
        <v>66</v>
      </c>
    </row>
    <row r="1018" spans="15:29" outlineLevel="1" x14ac:dyDescent="0.45">
      <c r="O1018" s="2" t="s">
        <v>225</v>
      </c>
      <c r="P1018" s="2">
        <v>1</v>
      </c>
      <c r="Q1018" s="2">
        <v>1</v>
      </c>
      <c r="R1018" s="2">
        <v>1</v>
      </c>
      <c r="S1018" s="2">
        <v>1</v>
      </c>
      <c r="T1018" s="2">
        <v>4</v>
      </c>
      <c r="U101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2">
        <f>SUM(Webometrics_RV1000[[#This Row],[THE_RV1000]:[Webometrics_RV1000]])</f>
        <v>158</v>
      </c>
      <c r="Z1018" s="2">
        <v>40</v>
      </c>
      <c r="AA1018" s="2">
        <v>44</v>
      </c>
      <c r="AB1018" s="2">
        <v>47</v>
      </c>
      <c r="AC1018" s="2">
        <v>27</v>
      </c>
    </row>
    <row r="1019" spans="15:29" outlineLevel="1" x14ac:dyDescent="0.45">
      <c r="O1019" s="1" t="s">
        <v>296</v>
      </c>
      <c r="P1019" s="1">
        <v>1</v>
      </c>
      <c r="Q1019" s="1">
        <v>1</v>
      </c>
      <c r="R1019" s="1">
        <v>1</v>
      </c>
      <c r="S1019" s="1">
        <v>1</v>
      </c>
      <c r="T1019" s="1">
        <v>4</v>
      </c>
      <c r="U101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2">
        <f>SUM(Webometrics_RV1000[[#This Row],[THE_RV1000]:[Webometrics_RV1000]])</f>
        <v>181</v>
      </c>
      <c r="Z1019" s="1">
        <v>54</v>
      </c>
      <c r="AA1019" s="1">
        <v>38</v>
      </c>
      <c r="AB1019" s="1">
        <v>28</v>
      </c>
      <c r="AC1019" s="1">
        <v>61</v>
      </c>
    </row>
    <row r="1020" spans="15:29" outlineLevel="1" x14ac:dyDescent="0.45">
      <c r="O1020" s="2" t="s">
        <v>276</v>
      </c>
      <c r="P1020" s="2">
        <v>1</v>
      </c>
      <c r="Q1020" s="2">
        <v>1</v>
      </c>
      <c r="R1020" s="2">
        <v>1</v>
      </c>
      <c r="S1020" s="2">
        <v>1</v>
      </c>
      <c r="T1020" s="2">
        <v>4</v>
      </c>
      <c r="U102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2">
        <f>SUM(Webometrics_RV1000[[#This Row],[THE_RV1000]:[Webometrics_RV1000]])</f>
        <v>184</v>
      </c>
      <c r="Z1020" s="2">
        <v>50</v>
      </c>
      <c r="AA1020" s="2">
        <v>37</v>
      </c>
      <c r="AB1020" s="2">
        <v>72</v>
      </c>
      <c r="AC1020" s="2">
        <v>25</v>
      </c>
    </row>
    <row r="1021" spans="15:29" outlineLevel="1" x14ac:dyDescent="0.45">
      <c r="O1021" s="1" t="s">
        <v>199</v>
      </c>
      <c r="P1021" s="1">
        <v>1</v>
      </c>
      <c r="Q1021" s="1">
        <v>1</v>
      </c>
      <c r="R1021" s="1">
        <v>1</v>
      </c>
      <c r="S1021" s="1">
        <v>1</v>
      </c>
      <c r="T1021" s="1">
        <v>4</v>
      </c>
      <c r="U102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2">
        <f>SUM(Webometrics_RV1000[[#This Row],[THE_RV1000]:[Webometrics_RV1000]])</f>
        <v>187</v>
      </c>
      <c r="Z1021" s="1">
        <v>35</v>
      </c>
      <c r="AA1021" s="1">
        <v>48</v>
      </c>
      <c r="AB1021" s="1">
        <v>37</v>
      </c>
      <c r="AC1021" s="1">
        <v>67</v>
      </c>
    </row>
    <row r="1022" spans="15:29" outlineLevel="1" x14ac:dyDescent="0.45">
      <c r="O1022" s="2" t="s">
        <v>816</v>
      </c>
      <c r="P1022" s="2">
        <v>1</v>
      </c>
      <c r="Q1022" s="2">
        <v>1</v>
      </c>
      <c r="R1022" s="2">
        <v>1</v>
      </c>
      <c r="S1022" s="2">
        <v>1</v>
      </c>
      <c r="T1022" s="2">
        <v>4</v>
      </c>
      <c r="U102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2">
        <f>SUM(Webometrics_RV1000[[#This Row],[THE_RV1000]:[Webometrics_RV1000]])</f>
        <v>202</v>
      </c>
      <c r="Z1022" s="2">
        <v>53</v>
      </c>
      <c r="AA1022" s="2">
        <v>47</v>
      </c>
      <c r="AB1022" s="2">
        <v>50</v>
      </c>
      <c r="AC1022" s="2">
        <v>52</v>
      </c>
    </row>
    <row r="1023" spans="15:29" outlineLevel="1" x14ac:dyDescent="0.45">
      <c r="O1023" s="1" t="s">
        <v>572</v>
      </c>
      <c r="P1023" s="1">
        <v>1</v>
      </c>
      <c r="Q1023" s="1">
        <v>1</v>
      </c>
      <c r="R1023" s="1">
        <v>1</v>
      </c>
      <c r="S1023" s="1">
        <v>1</v>
      </c>
      <c r="T1023" s="1">
        <v>4</v>
      </c>
      <c r="U102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2">
        <f>SUM(Webometrics_RV1000[[#This Row],[THE_RV1000]:[Webometrics_RV1000]])</f>
        <v>205</v>
      </c>
      <c r="Z1023" s="1">
        <v>54</v>
      </c>
      <c r="AA1023" s="1">
        <v>60</v>
      </c>
      <c r="AB1023" s="1">
        <v>41</v>
      </c>
      <c r="AC1023" s="1">
        <v>50</v>
      </c>
    </row>
    <row r="1024" spans="15:29" outlineLevel="1" x14ac:dyDescent="0.45">
      <c r="O1024" s="2" t="s">
        <v>253</v>
      </c>
      <c r="P1024" s="2">
        <v>1</v>
      </c>
      <c r="Q1024" s="2">
        <v>1</v>
      </c>
      <c r="R1024" s="2">
        <v>1</v>
      </c>
      <c r="S1024" s="2">
        <v>1</v>
      </c>
      <c r="T1024" s="2">
        <v>4</v>
      </c>
      <c r="U102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2">
        <f>SUM(Webometrics_RV1000[[#This Row],[THE_RV1000]:[Webometrics_RV1000]])</f>
        <v>210</v>
      </c>
      <c r="Z1024" s="2">
        <v>46</v>
      </c>
      <c r="AA1024" s="2">
        <v>73</v>
      </c>
      <c r="AB1024" s="2">
        <v>31</v>
      </c>
      <c r="AC1024" s="2">
        <v>60</v>
      </c>
    </row>
    <row r="1025" spans="15:29" outlineLevel="1" x14ac:dyDescent="0.45">
      <c r="O1025" s="1" t="s">
        <v>355</v>
      </c>
      <c r="P1025" s="1">
        <v>1</v>
      </c>
      <c r="Q1025" s="1">
        <v>1</v>
      </c>
      <c r="R1025" s="1">
        <v>1</v>
      </c>
      <c r="S1025" s="1">
        <v>1</v>
      </c>
      <c r="T1025" s="1">
        <v>4</v>
      </c>
      <c r="U102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2">
        <f>SUM(Webometrics_RV1000[[#This Row],[THE_RV1000]:[Webometrics_RV1000]])</f>
        <v>213</v>
      </c>
      <c r="Z1025" s="1">
        <v>67</v>
      </c>
      <c r="AA1025" s="1">
        <v>36</v>
      </c>
      <c r="AB1025" s="1">
        <v>42</v>
      </c>
      <c r="AC1025" s="1">
        <v>68</v>
      </c>
    </row>
    <row r="1026" spans="15:29" outlineLevel="1" x14ac:dyDescent="0.45">
      <c r="O1026" s="2" t="s">
        <v>266</v>
      </c>
      <c r="P1026" s="2">
        <v>1</v>
      </c>
      <c r="Q1026" s="2">
        <v>1</v>
      </c>
      <c r="R1026" s="2">
        <v>1</v>
      </c>
      <c r="S1026" s="2">
        <v>1</v>
      </c>
      <c r="T1026" s="2">
        <v>4</v>
      </c>
      <c r="U102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2">
        <f>SUM(Webometrics_RV1000[[#This Row],[THE_RV1000]:[Webometrics_RV1000]])</f>
        <v>215</v>
      </c>
      <c r="Z1026" s="2">
        <v>48</v>
      </c>
      <c r="AA1026" s="2">
        <v>49</v>
      </c>
      <c r="AB1026" s="2">
        <v>85</v>
      </c>
      <c r="AC1026" s="2">
        <v>33</v>
      </c>
    </row>
    <row r="1027" spans="15:29" outlineLevel="1" x14ac:dyDescent="0.45">
      <c r="O1027" s="1" t="s">
        <v>412</v>
      </c>
      <c r="P1027" s="1">
        <v>1</v>
      </c>
      <c r="Q1027" s="1">
        <v>1</v>
      </c>
      <c r="R1027" s="1">
        <v>1</v>
      </c>
      <c r="S1027" s="1">
        <v>1</v>
      </c>
      <c r="T1027" s="1">
        <v>4</v>
      </c>
      <c r="U102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2">
        <f>SUM(Webometrics_RV1000[[#This Row],[THE_RV1000]:[Webometrics_RV1000]])</f>
        <v>217</v>
      </c>
      <c r="Z1027" s="1">
        <v>81</v>
      </c>
      <c r="AA1027" s="1">
        <v>33</v>
      </c>
      <c r="AB1027" s="1">
        <v>83</v>
      </c>
      <c r="AC1027" s="1">
        <v>20</v>
      </c>
    </row>
    <row r="1028" spans="15:29" outlineLevel="1" x14ac:dyDescent="0.45">
      <c r="O1028" s="2" t="s">
        <v>286</v>
      </c>
      <c r="P1028" s="2">
        <v>1</v>
      </c>
      <c r="Q1028" s="2">
        <v>1</v>
      </c>
      <c r="R1028" s="2">
        <v>1</v>
      </c>
      <c r="S1028" s="2">
        <v>1</v>
      </c>
      <c r="T1028" s="2">
        <v>4</v>
      </c>
      <c r="U102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2">
        <f>SUM(Webometrics_RV1000[[#This Row],[THE_RV1000]:[Webometrics_RV1000]])</f>
        <v>221</v>
      </c>
      <c r="Z1028" s="2">
        <v>52</v>
      </c>
      <c r="AA1028" s="2">
        <v>54</v>
      </c>
      <c r="AB1028" s="2">
        <v>46</v>
      </c>
      <c r="AC1028" s="2">
        <v>69</v>
      </c>
    </row>
    <row r="1029" spans="15:29" outlineLevel="1" x14ac:dyDescent="0.45">
      <c r="O1029" s="1" t="s">
        <v>810</v>
      </c>
      <c r="P1029" s="1">
        <v>1</v>
      </c>
      <c r="Q1029" s="1">
        <v>1</v>
      </c>
      <c r="R1029" s="1">
        <v>1</v>
      </c>
      <c r="S1029" s="1">
        <v>1</v>
      </c>
      <c r="T1029" s="1">
        <v>4</v>
      </c>
      <c r="U102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2">
        <f>SUM(Webometrics_RV1000[[#This Row],[THE_RV1000]:[Webometrics_RV1000]])</f>
        <v>221</v>
      </c>
      <c r="Z1029" s="1">
        <v>71</v>
      </c>
      <c r="AA1029" s="1">
        <v>64</v>
      </c>
      <c r="AB1029" s="1">
        <v>45</v>
      </c>
      <c r="AC1029" s="1">
        <v>41</v>
      </c>
    </row>
    <row r="1030" spans="15:29" outlineLevel="1" x14ac:dyDescent="0.45">
      <c r="O1030" s="2" t="s">
        <v>179</v>
      </c>
      <c r="P1030" s="2">
        <v>1</v>
      </c>
      <c r="Q1030" s="2">
        <v>1</v>
      </c>
      <c r="R1030" s="2">
        <v>1</v>
      </c>
      <c r="S1030" s="2">
        <v>1</v>
      </c>
      <c r="T1030" s="2">
        <v>4</v>
      </c>
      <c r="U103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2">
        <f>SUM(Webometrics_RV1000[[#This Row],[THE_RV1000]:[Webometrics_RV1000]])</f>
        <v>223</v>
      </c>
      <c r="Z1030" s="2">
        <v>31</v>
      </c>
      <c r="AA1030" s="2">
        <v>96</v>
      </c>
      <c r="AB1030" s="2">
        <v>21</v>
      </c>
      <c r="AC1030" s="2">
        <v>75</v>
      </c>
    </row>
    <row r="1031" spans="15:29" outlineLevel="1" x14ac:dyDescent="0.45">
      <c r="O1031" s="1" t="s">
        <v>614</v>
      </c>
      <c r="P1031" s="1">
        <v>1</v>
      </c>
      <c r="Q1031" s="1">
        <v>1</v>
      </c>
      <c r="R1031" s="1">
        <v>1</v>
      </c>
      <c r="S1031" s="1">
        <v>1</v>
      </c>
      <c r="T1031" s="1">
        <v>4</v>
      </c>
      <c r="U103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2">
        <f>SUM(Webometrics_RV1000[[#This Row],[THE_RV1000]:[Webometrics_RV1000]])</f>
        <v>230</v>
      </c>
      <c r="Z1031" s="1">
        <v>36</v>
      </c>
      <c r="AA1031" s="1">
        <v>88</v>
      </c>
      <c r="AB1031" s="1">
        <v>19</v>
      </c>
      <c r="AC1031" s="1">
        <v>87</v>
      </c>
    </row>
    <row r="1032" spans="15:29" outlineLevel="1" x14ac:dyDescent="0.45">
      <c r="O1032" s="2" t="s">
        <v>245</v>
      </c>
      <c r="P1032" s="2">
        <v>1</v>
      </c>
      <c r="Q1032" s="2">
        <v>1</v>
      </c>
      <c r="R1032" s="2">
        <v>1</v>
      </c>
      <c r="S1032" s="2">
        <v>1</v>
      </c>
      <c r="T1032" s="2">
        <v>4</v>
      </c>
      <c r="U103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2">
        <f>SUM(Webometrics_RV1000[[#This Row],[THE_RV1000]:[Webometrics_RV1000]])</f>
        <v>233</v>
      </c>
      <c r="Z1032" s="2">
        <v>44</v>
      </c>
      <c r="AA1032" s="2">
        <v>75</v>
      </c>
      <c r="AB1032" s="2">
        <v>57</v>
      </c>
      <c r="AC1032" s="2">
        <v>57</v>
      </c>
    </row>
    <row r="1033" spans="15:29" outlineLevel="1" x14ac:dyDescent="0.45">
      <c r="O1033" s="1" t="s">
        <v>337</v>
      </c>
      <c r="P1033" s="1">
        <v>1</v>
      </c>
      <c r="Q1033" s="1">
        <v>1</v>
      </c>
      <c r="R1033" s="1">
        <v>1</v>
      </c>
      <c r="S1033" s="1">
        <v>1</v>
      </c>
      <c r="T1033" s="1">
        <v>4</v>
      </c>
      <c r="U103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2">
        <f>SUM(Webometrics_RV1000[[#This Row],[THE_RV1000]:[Webometrics_RV1000]])</f>
        <v>250</v>
      </c>
      <c r="Z1033" s="1">
        <v>62</v>
      </c>
      <c r="AA1033" s="1">
        <v>79</v>
      </c>
      <c r="AB1033" s="1">
        <v>30</v>
      </c>
      <c r="AC1033" s="1">
        <v>79</v>
      </c>
    </row>
    <row r="1034" spans="15:29" outlineLevel="1" x14ac:dyDescent="0.45">
      <c r="O1034" s="2" t="s">
        <v>306</v>
      </c>
      <c r="P1034" s="2">
        <v>1</v>
      </c>
      <c r="Q1034" s="2">
        <v>1</v>
      </c>
      <c r="R1034" s="2">
        <v>1</v>
      </c>
      <c r="S1034" s="2">
        <v>1</v>
      </c>
      <c r="T1034" s="2">
        <v>4</v>
      </c>
      <c r="U103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2">
        <f>SUM(Webometrics_RV1000[[#This Row],[THE_RV1000]:[Webometrics_RV1000]])</f>
        <v>279</v>
      </c>
      <c r="Z1034" s="2">
        <v>56</v>
      </c>
      <c r="AA1034" s="2">
        <v>98</v>
      </c>
      <c r="AB1034" s="2">
        <v>29</v>
      </c>
      <c r="AC1034" s="2">
        <v>96</v>
      </c>
    </row>
    <row r="1035" spans="15:29" outlineLevel="1" x14ac:dyDescent="0.45">
      <c r="O1035" s="1" t="s">
        <v>332</v>
      </c>
      <c r="P1035" s="1">
        <v>1</v>
      </c>
      <c r="Q1035" s="1">
        <v>1</v>
      </c>
      <c r="R1035" s="1">
        <v>1</v>
      </c>
      <c r="S1035" s="1">
        <v>1</v>
      </c>
      <c r="T1035" s="1">
        <v>4</v>
      </c>
      <c r="U103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2">
        <f>SUM(Webometrics_RV1000[[#This Row],[THE_RV1000]:[Webometrics_RV1000]])</f>
        <v>303</v>
      </c>
      <c r="Z1035" s="1">
        <v>61</v>
      </c>
      <c r="AA1035" s="1">
        <v>99</v>
      </c>
      <c r="AB1035" s="1">
        <v>63</v>
      </c>
      <c r="AC1035" s="1">
        <v>80</v>
      </c>
    </row>
    <row r="1036" spans="15:29" outlineLevel="1" x14ac:dyDescent="0.45">
      <c r="O1036" s="2" t="s">
        <v>425</v>
      </c>
      <c r="P1036" s="2">
        <v>1</v>
      </c>
      <c r="Q1036" s="2">
        <v>1</v>
      </c>
      <c r="R1036" s="2">
        <v>1</v>
      </c>
      <c r="S1036" s="2">
        <v>1</v>
      </c>
      <c r="T1036" s="2">
        <v>4</v>
      </c>
      <c r="U103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2">
        <f>SUM(Webometrics_RV1000[[#This Row],[THE_RV1000]:[Webometrics_RV1000]])</f>
        <v>316</v>
      </c>
      <c r="Z1036" s="2">
        <v>82</v>
      </c>
      <c r="AA1036" s="2">
        <v>59</v>
      </c>
      <c r="AB1036" s="2">
        <v>83</v>
      </c>
      <c r="AC1036" s="2">
        <v>92</v>
      </c>
    </row>
    <row r="1037" spans="15:29" outlineLevel="1" x14ac:dyDescent="0.45">
      <c r="O1037" s="1" t="s">
        <v>385</v>
      </c>
      <c r="P1037" s="1">
        <v>1</v>
      </c>
      <c r="Q1037" s="1">
        <v>1</v>
      </c>
      <c r="R1037" s="1">
        <v>1</v>
      </c>
      <c r="S1037" s="1">
        <v>1</v>
      </c>
      <c r="T1037" s="1">
        <v>4</v>
      </c>
      <c r="U103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2">
        <f>SUM(Webometrics_RV1000[[#This Row],[THE_RV1000]:[Webometrics_RV1000]])</f>
        <v>325</v>
      </c>
      <c r="Z1037" s="1">
        <v>74</v>
      </c>
      <c r="AA1037" s="1">
        <v>62</v>
      </c>
      <c r="AB1037" s="1">
        <v>94</v>
      </c>
      <c r="AC1037" s="1">
        <v>95</v>
      </c>
    </row>
    <row r="1038" spans="15:29" outlineLevel="1" x14ac:dyDescent="0.45">
      <c r="O1038" s="2" t="s">
        <v>313</v>
      </c>
      <c r="P1038" s="2">
        <v>1</v>
      </c>
      <c r="Q1038" s="2">
        <v>1</v>
      </c>
      <c r="R1038" s="2">
        <v>0</v>
      </c>
      <c r="S1038" s="2">
        <v>1</v>
      </c>
      <c r="T1038" s="2">
        <v>3</v>
      </c>
      <c r="U103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2">
        <f>SUM(Webometrics_RV1000[[#This Row],[THE_RV1000]:[Webometrics_RV1000]])</f>
        <v>376</v>
      </c>
      <c r="Z1038" s="2">
        <v>57</v>
      </c>
      <c r="AA1038" s="2">
        <v>27</v>
      </c>
      <c r="AB1038" s="2">
        <v>0</v>
      </c>
      <c r="AC1038" s="2">
        <v>42</v>
      </c>
    </row>
    <row r="1039" spans="15:29" outlineLevel="1" x14ac:dyDescent="0.45">
      <c r="O1039" s="1" t="s">
        <v>366</v>
      </c>
      <c r="P1039" s="1">
        <v>1</v>
      </c>
      <c r="Q1039" s="1">
        <v>1</v>
      </c>
      <c r="R1039" s="1">
        <v>0</v>
      </c>
      <c r="S1039" s="1">
        <v>1</v>
      </c>
      <c r="T1039" s="1">
        <v>3</v>
      </c>
      <c r="U103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2">
        <f>SUM(Webometrics_RV1000[[#This Row],[THE_RV1000]:[Webometrics_RV1000]])</f>
        <v>376</v>
      </c>
      <c r="Z1039" s="1">
        <v>69</v>
      </c>
      <c r="AA1039" s="1">
        <v>29</v>
      </c>
      <c r="AB1039" s="1">
        <v>0</v>
      </c>
      <c r="AC1039" s="1">
        <v>28</v>
      </c>
    </row>
    <row r="1040" spans="15:29" outlineLevel="1" x14ac:dyDescent="0.45">
      <c r="O1040" s="2" t="s">
        <v>162</v>
      </c>
      <c r="P1040" s="2">
        <v>1</v>
      </c>
      <c r="Q1040" s="2">
        <v>0</v>
      </c>
      <c r="R1040" s="2">
        <v>1</v>
      </c>
      <c r="S1040" s="2">
        <v>1</v>
      </c>
      <c r="T1040" s="2">
        <v>3</v>
      </c>
      <c r="U104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2">
        <f>SUM(Webometrics_RV1000[[#This Row],[THE_RV1000]:[Webometrics_RV1000]])</f>
        <v>379</v>
      </c>
      <c r="Z1040" s="2">
        <v>28</v>
      </c>
      <c r="AA1040" s="2">
        <v>0</v>
      </c>
      <c r="AB1040" s="2">
        <v>52</v>
      </c>
      <c r="AC1040" s="2">
        <v>49</v>
      </c>
    </row>
    <row r="1041" spans="15:29" outlineLevel="1" x14ac:dyDescent="0.45">
      <c r="O1041" s="1" t="s">
        <v>230</v>
      </c>
      <c r="P1041" s="1">
        <v>1</v>
      </c>
      <c r="Q1041" s="1">
        <v>0</v>
      </c>
      <c r="R1041" s="1">
        <v>1</v>
      </c>
      <c r="S1041" s="1">
        <v>1</v>
      </c>
      <c r="T1041" s="1">
        <v>3</v>
      </c>
      <c r="U104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2">
        <f>SUM(Webometrics_RV1000[[#This Row],[THE_RV1000]:[Webometrics_RV1000]])</f>
        <v>397</v>
      </c>
      <c r="Z1041" s="1">
        <v>41</v>
      </c>
      <c r="AA1041" s="1">
        <v>0</v>
      </c>
      <c r="AB1041" s="1">
        <v>16</v>
      </c>
      <c r="AC1041" s="1">
        <v>90</v>
      </c>
    </row>
    <row r="1042" spans="15:29" outlineLevel="1" x14ac:dyDescent="0.45">
      <c r="O1042" s="2" t="s">
        <v>347</v>
      </c>
      <c r="P1042" s="2">
        <v>1</v>
      </c>
      <c r="Q1042" s="2">
        <v>1</v>
      </c>
      <c r="R1042" s="2">
        <v>0</v>
      </c>
      <c r="S1042" s="2">
        <v>1</v>
      </c>
      <c r="T1042" s="2">
        <v>3</v>
      </c>
      <c r="U104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2">
        <f>SUM(Webometrics_RV1000[[#This Row],[THE_RV1000]:[Webometrics_RV1000]])</f>
        <v>399</v>
      </c>
      <c r="Z1042" s="2">
        <v>65</v>
      </c>
      <c r="AA1042" s="2">
        <v>53</v>
      </c>
      <c r="AB1042" s="2">
        <v>0</v>
      </c>
      <c r="AC1042" s="2">
        <v>31</v>
      </c>
    </row>
    <row r="1043" spans="15:29" outlineLevel="1" x14ac:dyDescent="0.45">
      <c r="O1043" s="1" t="s">
        <v>250</v>
      </c>
      <c r="P1043" s="1">
        <v>1</v>
      </c>
      <c r="Q1043" s="1">
        <v>0</v>
      </c>
      <c r="R1043" s="1">
        <v>1</v>
      </c>
      <c r="S1043" s="1">
        <v>1</v>
      </c>
      <c r="T1043" s="1">
        <v>3</v>
      </c>
      <c r="U104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2">
        <f>SUM(Webometrics_RV1000[[#This Row],[THE_RV1000]:[Webometrics_RV1000]])</f>
        <v>414</v>
      </c>
      <c r="Z1043" s="1">
        <v>45</v>
      </c>
      <c r="AA1043" s="1">
        <v>0</v>
      </c>
      <c r="AB1043" s="1">
        <v>38</v>
      </c>
      <c r="AC1043" s="1">
        <v>81</v>
      </c>
    </row>
    <row r="1044" spans="15:29" outlineLevel="1" x14ac:dyDescent="0.45">
      <c r="O1044" s="2" t="s">
        <v>352</v>
      </c>
      <c r="P1044" s="2">
        <v>1</v>
      </c>
      <c r="Q1044" s="2">
        <v>1</v>
      </c>
      <c r="R1044" s="2">
        <v>0</v>
      </c>
      <c r="S1044" s="2">
        <v>1</v>
      </c>
      <c r="T1044" s="2">
        <v>3</v>
      </c>
      <c r="U104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2">
        <f>SUM(Webometrics_RV1000[[#This Row],[THE_RV1000]:[Webometrics_RV1000]])</f>
        <v>435</v>
      </c>
      <c r="Z1044" s="2">
        <v>66</v>
      </c>
      <c r="AA1044" s="2">
        <v>54</v>
      </c>
      <c r="AB1044" s="2">
        <v>0</v>
      </c>
      <c r="AC1044" s="2">
        <v>65</v>
      </c>
    </row>
    <row r="1045" spans="15:29" outlineLevel="1" x14ac:dyDescent="0.45">
      <c r="O1045" s="1" t="s">
        <v>216</v>
      </c>
      <c r="P1045" s="1">
        <v>1</v>
      </c>
      <c r="Q1045" s="1">
        <v>0</v>
      </c>
      <c r="R1045" s="1">
        <v>1</v>
      </c>
      <c r="S1045" s="1">
        <v>1</v>
      </c>
      <c r="T1045" s="1">
        <v>3</v>
      </c>
      <c r="U104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2">
        <f>SUM(Webometrics_RV1000[[#This Row],[THE_RV1000]:[Webometrics_RV1000]])</f>
        <v>438</v>
      </c>
      <c r="Z1045" s="1">
        <v>38</v>
      </c>
      <c r="AA1045" s="1">
        <v>0</v>
      </c>
      <c r="AB1045" s="1">
        <v>88</v>
      </c>
      <c r="AC1045" s="1">
        <v>62</v>
      </c>
    </row>
    <row r="1046" spans="15:29" outlineLevel="1" x14ac:dyDescent="0.45">
      <c r="O1046" s="2" t="s">
        <v>326</v>
      </c>
      <c r="P1046" s="2">
        <v>1</v>
      </c>
      <c r="Q1046" s="2">
        <v>0</v>
      </c>
      <c r="R1046" s="2">
        <v>1</v>
      </c>
      <c r="S1046" s="2">
        <v>1</v>
      </c>
      <c r="T1046" s="2">
        <v>3</v>
      </c>
      <c r="U104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2">
        <f>SUM(Webometrics_RV1000[[#This Row],[THE_RV1000]:[Webometrics_RV1000]])</f>
        <v>441</v>
      </c>
      <c r="Z1046" s="2">
        <v>60</v>
      </c>
      <c r="AA1046" s="2">
        <v>0</v>
      </c>
      <c r="AB1046" s="2">
        <v>58</v>
      </c>
      <c r="AC1046" s="2">
        <v>73</v>
      </c>
    </row>
    <row r="1047" spans="15:29" outlineLevel="1" x14ac:dyDescent="0.45">
      <c r="O1047" s="1" t="s">
        <v>808</v>
      </c>
      <c r="P1047" s="1">
        <v>1</v>
      </c>
      <c r="Q1047" s="1">
        <v>1</v>
      </c>
      <c r="R1047" s="1">
        <v>0</v>
      </c>
      <c r="S1047" s="1">
        <v>1</v>
      </c>
      <c r="T1047" s="1">
        <v>3</v>
      </c>
      <c r="U104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2">
        <f>SUM(Webometrics_RV1000[[#This Row],[THE_RV1000]:[Webometrics_RV1000]])</f>
        <v>444</v>
      </c>
      <c r="Z1047" s="1">
        <v>95</v>
      </c>
      <c r="AA1047" s="1">
        <v>61</v>
      </c>
      <c r="AB1047" s="1">
        <v>0</v>
      </c>
      <c r="AC1047" s="1">
        <v>38</v>
      </c>
    </row>
    <row r="1048" spans="15:29" outlineLevel="1" x14ac:dyDescent="0.45">
      <c r="O1048" s="2" t="s">
        <v>545</v>
      </c>
      <c r="P1048" s="2">
        <v>0</v>
      </c>
      <c r="Q1048" s="2">
        <v>1</v>
      </c>
      <c r="R1048" s="2">
        <v>1</v>
      </c>
      <c r="S1048" s="2">
        <v>1</v>
      </c>
      <c r="T1048" s="2">
        <v>3</v>
      </c>
      <c r="U104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2">
        <f>SUM(Webometrics_RV1000[[#This Row],[THE_RV1000]:[Webometrics_RV1000]])</f>
        <v>445</v>
      </c>
      <c r="Z1048" s="2">
        <v>0</v>
      </c>
      <c r="AA1048" s="2">
        <v>39</v>
      </c>
      <c r="AB1048" s="2">
        <v>82</v>
      </c>
      <c r="AC1048" s="2">
        <v>74</v>
      </c>
    </row>
    <row r="1049" spans="15:29" outlineLevel="1" x14ac:dyDescent="0.45">
      <c r="O1049" s="1" t="s">
        <v>829</v>
      </c>
      <c r="P1049" s="1">
        <v>1</v>
      </c>
      <c r="Q1049" s="1">
        <v>1</v>
      </c>
      <c r="R1049" s="1">
        <v>0</v>
      </c>
      <c r="S1049" s="1">
        <v>1</v>
      </c>
      <c r="T1049" s="1">
        <v>3</v>
      </c>
      <c r="U104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2">
        <f>SUM(Webometrics_RV1000[[#This Row],[THE_RV1000]:[Webometrics_RV1000]])</f>
        <v>447</v>
      </c>
      <c r="Z1049" s="1">
        <v>64</v>
      </c>
      <c r="AA1049" s="1">
        <v>57</v>
      </c>
      <c r="AB1049" s="1">
        <v>0</v>
      </c>
      <c r="AC1049" s="1">
        <v>76</v>
      </c>
    </row>
    <row r="1050" spans="15:29" outlineLevel="1" x14ac:dyDescent="0.45">
      <c r="O1050" s="2" t="s">
        <v>471</v>
      </c>
      <c r="P1050" s="2">
        <v>1</v>
      </c>
      <c r="Q1050" s="2">
        <v>1</v>
      </c>
      <c r="R1050" s="2">
        <v>0</v>
      </c>
      <c r="S1050" s="2">
        <v>1</v>
      </c>
      <c r="T1050" s="2">
        <v>3</v>
      </c>
      <c r="U105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2">
        <f>SUM(Webometrics_RV1000[[#This Row],[THE_RV1000]:[Webometrics_RV1000]])</f>
        <v>470</v>
      </c>
      <c r="Z1050" s="2">
        <v>98</v>
      </c>
      <c r="AA1050" s="2">
        <v>64</v>
      </c>
      <c r="AB1050" s="2">
        <v>0</v>
      </c>
      <c r="AC1050" s="2">
        <v>58</v>
      </c>
    </row>
    <row r="1051" spans="15:29" outlineLevel="1" x14ac:dyDescent="0.45">
      <c r="O1051" s="1" t="s">
        <v>369</v>
      </c>
      <c r="P1051" s="1">
        <v>1</v>
      </c>
      <c r="Q1051" s="1">
        <v>0</v>
      </c>
      <c r="R1051" s="1">
        <v>1</v>
      </c>
      <c r="S1051" s="1">
        <v>1</v>
      </c>
      <c r="T1051" s="1">
        <v>3</v>
      </c>
      <c r="U105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2">
        <f>SUM(Webometrics_RV1000[[#This Row],[THE_RV1000]:[Webometrics_RV1000]])</f>
        <v>475</v>
      </c>
      <c r="Z1051" s="1">
        <v>70</v>
      </c>
      <c r="AA1051" s="1">
        <v>0</v>
      </c>
      <c r="AB1051" s="1">
        <v>61</v>
      </c>
      <c r="AC1051" s="1">
        <v>94</v>
      </c>
    </row>
    <row r="1052" spans="15:29" outlineLevel="1" x14ac:dyDescent="0.45">
      <c r="O1052" s="2" t="s">
        <v>388</v>
      </c>
      <c r="P1052" s="2">
        <v>1</v>
      </c>
      <c r="Q1052" s="2">
        <v>1</v>
      </c>
      <c r="R1052" s="2">
        <v>0</v>
      </c>
      <c r="S1052" s="2">
        <v>1</v>
      </c>
      <c r="T1052" s="2">
        <v>3</v>
      </c>
      <c r="U105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2">
        <f>SUM(Webometrics_RV1000[[#This Row],[THE_RV1000]:[Webometrics_RV1000]])</f>
        <v>475</v>
      </c>
      <c r="Z1052" s="2">
        <v>75</v>
      </c>
      <c r="AA1052" s="2">
        <v>66</v>
      </c>
      <c r="AB1052" s="2">
        <v>0</v>
      </c>
      <c r="AC1052" s="2">
        <v>84</v>
      </c>
    </row>
    <row r="1053" spans="15:29" outlineLevel="1" x14ac:dyDescent="0.45">
      <c r="O1053" s="1" t="s">
        <v>474</v>
      </c>
      <c r="P1053" s="1">
        <v>1</v>
      </c>
      <c r="Q1053" s="1">
        <v>0</v>
      </c>
      <c r="R1053" s="1">
        <v>1</v>
      </c>
      <c r="S1053" s="1">
        <v>1</v>
      </c>
      <c r="T1053" s="1">
        <v>3</v>
      </c>
      <c r="U105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2">
        <f>SUM(Webometrics_RV1000[[#This Row],[THE_RV1000]:[Webometrics_RV1000]])</f>
        <v>492</v>
      </c>
      <c r="Z1053" s="1">
        <v>99</v>
      </c>
      <c r="AA1053" s="1">
        <v>0</v>
      </c>
      <c r="AB1053" s="1">
        <v>54</v>
      </c>
      <c r="AC1053" s="1">
        <v>89</v>
      </c>
    </row>
    <row r="1054" spans="15:29" outlineLevel="1" x14ac:dyDescent="0.45">
      <c r="O1054" s="2" t="s">
        <v>809</v>
      </c>
      <c r="P1054" s="2">
        <v>0</v>
      </c>
      <c r="Q1054" s="2">
        <v>1</v>
      </c>
      <c r="R1054" s="2">
        <v>0</v>
      </c>
      <c r="S1054" s="2">
        <v>1</v>
      </c>
      <c r="T1054" s="2">
        <v>2</v>
      </c>
      <c r="U105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2">
        <f>SUM(Webometrics_RV1000[[#This Row],[THE_RV1000]:[Webometrics_RV1000]])</f>
        <v>558</v>
      </c>
      <c r="Z1054" s="2">
        <v>0</v>
      </c>
      <c r="AA1054" s="2">
        <v>19</v>
      </c>
      <c r="AB1054" s="2">
        <v>0</v>
      </c>
      <c r="AC1054" s="2">
        <v>39</v>
      </c>
    </row>
    <row r="1055" spans="15:29" outlineLevel="1" x14ac:dyDescent="0.45">
      <c r="O1055" s="1" t="s">
        <v>556</v>
      </c>
      <c r="P1055" s="1">
        <v>0</v>
      </c>
      <c r="Q1055" s="1">
        <v>1</v>
      </c>
      <c r="R1055" s="1">
        <v>0</v>
      </c>
      <c r="S1055" s="1">
        <v>1</v>
      </c>
      <c r="T1055" s="1">
        <v>2</v>
      </c>
      <c r="U105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2">
        <f>SUM(Webometrics_RV1000[[#This Row],[THE_RV1000]:[Webometrics_RV1000]])</f>
        <v>562</v>
      </c>
      <c r="Z1055" s="1">
        <v>0</v>
      </c>
      <c r="AA1055" s="1">
        <v>44</v>
      </c>
      <c r="AB1055" s="1">
        <v>0</v>
      </c>
      <c r="AC1055" s="1">
        <v>18</v>
      </c>
    </row>
    <row r="1056" spans="15:29" outlineLevel="1" x14ac:dyDescent="0.45">
      <c r="O1056" s="2" t="s">
        <v>807</v>
      </c>
      <c r="P1056" s="2">
        <v>1</v>
      </c>
      <c r="Q1056" s="2">
        <v>0</v>
      </c>
      <c r="R1056" s="2">
        <v>0</v>
      </c>
      <c r="S1056" s="2">
        <v>1</v>
      </c>
      <c r="T1056" s="2">
        <v>2</v>
      </c>
      <c r="U105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2">
        <f>SUM(Webometrics_RV1000[[#This Row],[THE_RV1000]:[Webometrics_RV1000]])</f>
        <v>600</v>
      </c>
      <c r="Z1056" s="2">
        <v>63</v>
      </c>
      <c r="AA1056" s="2">
        <v>0</v>
      </c>
      <c r="AB1056" s="2">
        <v>0</v>
      </c>
      <c r="AC1056" s="2">
        <v>37</v>
      </c>
    </row>
    <row r="1057" spans="15:29" outlineLevel="1" x14ac:dyDescent="0.45">
      <c r="O1057" s="1" t="s">
        <v>765</v>
      </c>
      <c r="P1057" s="1">
        <v>0</v>
      </c>
      <c r="Q1057" s="1">
        <v>0</v>
      </c>
      <c r="R1057" s="1">
        <v>1</v>
      </c>
      <c r="S1057" s="1">
        <v>1</v>
      </c>
      <c r="T1057" s="1">
        <v>2</v>
      </c>
      <c r="U105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2">
        <f>SUM(Webometrics_RV1000[[#This Row],[THE_RV1000]:[Webometrics_RV1000]])</f>
        <v>612</v>
      </c>
      <c r="Z1057" s="1">
        <v>0</v>
      </c>
      <c r="AA1057" s="1">
        <v>0</v>
      </c>
      <c r="AB1057" s="1">
        <v>93</v>
      </c>
      <c r="AC1057" s="1">
        <v>19</v>
      </c>
    </row>
    <row r="1058" spans="15:29" outlineLevel="1" x14ac:dyDescent="0.45">
      <c r="O1058" s="2" t="s">
        <v>372</v>
      </c>
      <c r="P1058" s="2">
        <v>1</v>
      </c>
      <c r="Q1058" s="2">
        <v>0</v>
      </c>
      <c r="R1058" s="2">
        <v>0</v>
      </c>
      <c r="S1058" s="2">
        <v>1</v>
      </c>
      <c r="T1058" s="2">
        <v>2</v>
      </c>
      <c r="U105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2">
        <f>SUM(Webometrics_RV1000[[#This Row],[THE_RV1000]:[Webometrics_RV1000]])</f>
        <v>627</v>
      </c>
      <c r="Z1058" s="2">
        <v>71</v>
      </c>
      <c r="AA1058" s="2">
        <v>0</v>
      </c>
      <c r="AB1058" s="2">
        <v>0</v>
      </c>
      <c r="AC1058" s="2">
        <v>56</v>
      </c>
    </row>
    <row r="1059" spans="15:29" outlineLevel="1" x14ac:dyDescent="0.45">
      <c r="O1059" s="1" t="s">
        <v>607</v>
      </c>
      <c r="P1059" s="1">
        <v>0</v>
      </c>
      <c r="Q1059" s="1">
        <v>1</v>
      </c>
      <c r="R1059" s="1">
        <v>0</v>
      </c>
      <c r="S1059" s="1">
        <v>1</v>
      </c>
      <c r="T1059" s="1">
        <v>2</v>
      </c>
      <c r="U105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2">
        <f>SUM(Webometrics_RV1000[[#This Row],[THE_RV1000]:[Webometrics_RV1000]])</f>
        <v>628</v>
      </c>
      <c r="Z1059" s="1">
        <v>0</v>
      </c>
      <c r="AA1059" s="1">
        <v>82</v>
      </c>
      <c r="AB1059" s="1">
        <v>0</v>
      </c>
      <c r="AC1059" s="1">
        <v>46</v>
      </c>
    </row>
    <row r="1060" spans="15:29" outlineLevel="1" x14ac:dyDescent="0.45">
      <c r="O1060" s="2" t="s">
        <v>813</v>
      </c>
      <c r="P1060" s="2">
        <v>0</v>
      </c>
      <c r="Q1060" s="2">
        <v>1</v>
      </c>
      <c r="R1060" s="2">
        <v>0</v>
      </c>
      <c r="S1060" s="2">
        <v>1</v>
      </c>
      <c r="T1060" s="2">
        <v>2</v>
      </c>
      <c r="U106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2">
        <f>SUM(Webometrics_RV1000[[#This Row],[THE_RV1000]:[Webometrics_RV1000]])</f>
        <v>628</v>
      </c>
      <c r="Z1060" s="2">
        <v>0</v>
      </c>
      <c r="AA1060" s="2">
        <v>83</v>
      </c>
      <c r="AB1060" s="2">
        <v>0</v>
      </c>
      <c r="AC1060" s="2">
        <v>45</v>
      </c>
    </row>
    <row r="1061" spans="15:29" outlineLevel="1" x14ac:dyDescent="0.45">
      <c r="O1061" s="1" t="s">
        <v>619</v>
      </c>
      <c r="P1061" s="1">
        <v>0</v>
      </c>
      <c r="Q1061" s="1">
        <v>1</v>
      </c>
      <c r="R1061" s="1">
        <v>0</v>
      </c>
      <c r="S1061" s="1">
        <v>1</v>
      </c>
      <c r="T1061" s="1">
        <v>2</v>
      </c>
      <c r="U106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2">
        <f>SUM(Webometrics_RV1000[[#This Row],[THE_RV1000]:[Webometrics_RV1000]])</f>
        <v>628</v>
      </c>
      <c r="Z1061" s="1">
        <v>0</v>
      </c>
      <c r="AA1061" s="1">
        <v>94</v>
      </c>
      <c r="AB1061" s="1">
        <v>0</v>
      </c>
      <c r="AC1061" s="1">
        <v>34</v>
      </c>
    </row>
    <row r="1062" spans="15:29" outlineLevel="1" x14ac:dyDescent="0.45">
      <c r="O1062" s="2" t="s">
        <v>416</v>
      </c>
      <c r="P1062" s="2">
        <v>1</v>
      </c>
      <c r="Q1062" s="2">
        <v>0</v>
      </c>
      <c r="R1062" s="2">
        <v>0</v>
      </c>
      <c r="S1062" s="2">
        <v>1</v>
      </c>
      <c r="T1062" s="2">
        <v>2</v>
      </c>
      <c r="U106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2">
        <f>SUM(Webometrics_RV1000[[#This Row],[THE_RV1000]:[Webometrics_RV1000]])</f>
        <v>654</v>
      </c>
      <c r="Z1062" s="2">
        <v>82</v>
      </c>
      <c r="AA1062" s="2">
        <v>0</v>
      </c>
      <c r="AB1062" s="2">
        <v>0</v>
      </c>
      <c r="AC1062" s="2">
        <v>72</v>
      </c>
    </row>
    <row r="1063" spans="15:29" outlineLevel="1" x14ac:dyDescent="0.45">
      <c r="O1063" s="1" t="s">
        <v>617</v>
      </c>
      <c r="P1063" s="1">
        <v>0</v>
      </c>
      <c r="Q1063" s="1">
        <v>1</v>
      </c>
      <c r="R1063" s="1">
        <v>0</v>
      </c>
      <c r="S1063" s="1">
        <v>1</v>
      </c>
      <c r="T1063" s="1">
        <v>2</v>
      </c>
      <c r="U106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2">
        <f>SUM(Webometrics_RV1000[[#This Row],[THE_RV1000]:[Webometrics_RV1000]])</f>
        <v>663</v>
      </c>
      <c r="Z1063" s="1">
        <v>0</v>
      </c>
      <c r="AA1063" s="1">
        <v>92</v>
      </c>
      <c r="AB1063" s="1">
        <v>0</v>
      </c>
      <c r="AC1063" s="1">
        <v>71</v>
      </c>
    </row>
    <row r="1064" spans="15:29" outlineLevel="1" x14ac:dyDescent="0.45">
      <c r="O1064" s="2" t="s">
        <v>598</v>
      </c>
      <c r="P1064" s="2">
        <v>0</v>
      </c>
      <c r="Q1064" s="2">
        <v>1</v>
      </c>
      <c r="R1064" s="2">
        <v>0</v>
      </c>
      <c r="S1064" s="2">
        <v>1</v>
      </c>
      <c r="T1064" s="2">
        <v>2</v>
      </c>
      <c r="U106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2">
        <f>SUM(Webometrics_RV1000[[#This Row],[THE_RV1000]:[Webometrics_RV1000]])</f>
        <v>664</v>
      </c>
      <c r="Z1064" s="2">
        <v>0</v>
      </c>
      <c r="AA1064" s="2">
        <v>67</v>
      </c>
      <c r="AB1064" s="2">
        <v>0</v>
      </c>
      <c r="AC1064" s="2">
        <v>97</v>
      </c>
    </row>
    <row r="1065" spans="15:29" outlineLevel="1" x14ac:dyDescent="0.45">
      <c r="O1065" s="1" t="s">
        <v>749</v>
      </c>
      <c r="P1065" s="1">
        <v>0</v>
      </c>
      <c r="Q1065" s="1">
        <v>0</v>
      </c>
      <c r="R1065" s="1">
        <v>1</v>
      </c>
      <c r="S1065" s="1">
        <v>1</v>
      </c>
      <c r="T1065" s="1">
        <v>2</v>
      </c>
      <c r="U106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2">
        <f>SUM(Webometrics_RV1000[[#This Row],[THE_RV1000]:[Webometrics_RV1000]])</f>
        <v>674</v>
      </c>
      <c r="Z1065" s="1">
        <v>0</v>
      </c>
      <c r="AA1065" s="1">
        <v>0</v>
      </c>
      <c r="AB1065" s="1">
        <v>86</v>
      </c>
      <c r="AC1065" s="1">
        <v>88</v>
      </c>
    </row>
    <row r="1066" spans="15:29" outlineLevel="1" x14ac:dyDescent="0.45">
      <c r="O1066" s="2" t="s">
        <v>618</v>
      </c>
      <c r="P1066" s="2">
        <v>0</v>
      </c>
      <c r="Q1066" s="2">
        <v>1</v>
      </c>
      <c r="R1066" s="2">
        <v>0</v>
      </c>
      <c r="S1066" s="2">
        <v>1</v>
      </c>
      <c r="T1066" s="2">
        <v>2</v>
      </c>
      <c r="U106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2">
        <f>SUM(Webometrics_RV1000[[#This Row],[THE_RV1000]:[Webometrics_RV1000]])</f>
        <v>685</v>
      </c>
      <c r="Z1066" s="2">
        <v>0</v>
      </c>
      <c r="AA1066" s="2">
        <v>92</v>
      </c>
      <c r="AB1066" s="2">
        <v>0</v>
      </c>
      <c r="AC1066" s="2">
        <v>93</v>
      </c>
    </row>
    <row r="1067" spans="15:29" outlineLevel="1" x14ac:dyDescent="0.45">
      <c r="O1067" s="1" t="s">
        <v>440</v>
      </c>
      <c r="P1067" s="1">
        <v>1</v>
      </c>
      <c r="Q1067" s="1">
        <v>0</v>
      </c>
      <c r="R1067" s="1">
        <v>0</v>
      </c>
      <c r="S1067" s="1">
        <v>1</v>
      </c>
      <c r="T1067" s="1">
        <v>2</v>
      </c>
      <c r="U106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2">
        <f>SUM(Webometrics_RV1000[[#This Row],[THE_RV1000]:[Webometrics_RV1000]])</f>
        <v>687</v>
      </c>
      <c r="Z1067" s="1">
        <v>88</v>
      </c>
      <c r="AA1067" s="1">
        <v>0</v>
      </c>
      <c r="AB1067" s="1">
        <v>0</v>
      </c>
      <c r="AC1067" s="1">
        <v>99</v>
      </c>
    </row>
    <row r="1068" spans="15:29" outlineLevel="1" x14ac:dyDescent="0.45">
      <c r="O1068" s="2" t="s">
        <v>806</v>
      </c>
      <c r="P1068" s="2">
        <v>0</v>
      </c>
      <c r="Q1068" s="2">
        <v>0</v>
      </c>
      <c r="R1068" s="2">
        <v>0</v>
      </c>
      <c r="S1068" s="2">
        <v>1</v>
      </c>
      <c r="T1068" s="2">
        <v>1</v>
      </c>
      <c r="U106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2">
        <f>SUM(Webometrics_RV1000[[#This Row],[THE_RV1000]:[Webometrics_RV1000]])</f>
        <v>786</v>
      </c>
      <c r="Z1068" s="2">
        <v>0</v>
      </c>
      <c r="AA1068" s="2">
        <v>0</v>
      </c>
      <c r="AB1068" s="2">
        <v>0</v>
      </c>
      <c r="AC1068" s="2">
        <v>36</v>
      </c>
    </row>
    <row r="1069" spans="15:29" outlineLevel="1" x14ac:dyDescent="0.45">
      <c r="O1069" s="1" t="s">
        <v>812</v>
      </c>
      <c r="P1069" s="1">
        <v>0</v>
      </c>
      <c r="Q1069" s="1">
        <v>0</v>
      </c>
      <c r="R1069" s="1">
        <v>0</v>
      </c>
      <c r="S1069" s="1">
        <v>1</v>
      </c>
      <c r="T1069" s="1">
        <v>1</v>
      </c>
      <c r="U106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2">
        <f>SUM(Webometrics_RV1000[[#This Row],[THE_RV1000]:[Webometrics_RV1000]])</f>
        <v>793</v>
      </c>
      <c r="Z1069" s="1">
        <v>0</v>
      </c>
      <c r="AA1069" s="1">
        <v>0</v>
      </c>
      <c r="AB1069" s="1">
        <v>0</v>
      </c>
      <c r="AC1069" s="1">
        <v>43</v>
      </c>
    </row>
    <row r="1070" spans="15:29" outlineLevel="1" x14ac:dyDescent="0.45">
      <c r="O1070" s="2" t="s">
        <v>814</v>
      </c>
      <c r="P1070" s="2">
        <v>0</v>
      </c>
      <c r="Q1070" s="2">
        <v>0</v>
      </c>
      <c r="R1070" s="2">
        <v>0</v>
      </c>
      <c r="S1070" s="2">
        <v>1</v>
      </c>
      <c r="T1070" s="2">
        <v>1</v>
      </c>
      <c r="U107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2">
        <f>SUM(Webometrics_RV1000[[#This Row],[THE_RV1000]:[Webometrics_RV1000]])</f>
        <v>798</v>
      </c>
      <c r="Z1070" s="2">
        <v>0</v>
      </c>
      <c r="AA1070" s="2">
        <v>0</v>
      </c>
      <c r="AB1070" s="2">
        <v>0</v>
      </c>
      <c r="AC1070" s="2">
        <v>48</v>
      </c>
    </row>
    <row r="1071" spans="15:29" outlineLevel="1" x14ac:dyDescent="0.45">
      <c r="O1071" s="1" t="s">
        <v>815</v>
      </c>
      <c r="P1071" s="1">
        <v>0</v>
      </c>
      <c r="Q1071" s="1">
        <v>0</v>
      </c>
      <c r="R1071" s="1">
        <v>0</v>
      </c>
      <c r="S1071" s="1">
        <v>1</v>
      </c>
      <c r="T1071" s="1">
        <v>1</v>
      </c>
      <c r="U107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2">
        <f>SUM(Webometrics_RV1000[[#This Row],[THE_RV1000]:[Webometrics_RV1000]])</f>
        <v>801</v>
      </c>
      <c r="Z1071" s="1">
        <v>0</v>
      </c>
      <c r="AA1071" s="1">
        <v>0</v>
      </c>
      <c r="AB1071" s="1">
        <v>0</v>
      </c>
      <c r="AC1071" s="1">
        <v>51</v>
      </c>
    </row>
    <row r="1072" spans="15:29" outlineLevel="1" x14ac:dyDescent="0.45">
      <c r="O1072" s="2" t="s">
        <v>817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2">
        <f>SUM(Webometrics_RV1000[[#This Row],[THE_RV1000]:[Webometrics_RV1000]])</f>
        <v>803</v>
      </c>
      <c r="Z1072" s="2">
        <v>0</v>
      </c>
      <c r="AA1072" s="2">
        <v>0</v>
      </c>
      <c r="AB1072" s="2">
        <v>0</v>
      </c>
      <c r="AC1072" s="2">
        <v>53</v>
      </c>
    </row>
    <row r="1073" spans="15:29" outlineLevel="1" x14ac:dyDescent="0.45">
      <c r="O1073" s="1" t="s">
        <v>818</v>
      </c>
      <c r="P1073" s="1">
        <v>0</v>
      </c>
      <c r="Q1073" s="1">
        <v>0</v>
      </c>
      <c r="R1073" s="1">
        <v>0</v>
      </c>
      <c r="S1073" s="1">
        <v>1</v>
      </c>
      <c r="T1073" s="1">
        <v>1</v>
      </c>
      <c r="U107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2">
        <f>SUM(Webometrics_RV1000[[#This Row],[THE_RV1000]:[Webometrics_RV1000]])</f>
        <v>804</v>
      </c>
      <c r="Z1073" s="1">
        <v>0</v>
      </c>
      <c r="AA1073" s="1">
        <v>0</v>
      </c>
      <c r="AB1073" s="1">
        <v>0</v>
      </c>
      <c r="AC1073" s="1">
        <v>54</v>
      </c>
    </row>
    <row r="1074" spans="15:29" outlineLevel="1" x14ac:dyDescent="0.45">
      <c r="O1074" s="2" t="s">
        <v>625</v>
      </c>
      <c r="P1074" s="2">
        <v>0</v>
      </c>
      <c r="Q1074" s="2">
        <v>0</v>
      </c>
      <c r="R1074" s="2">
        <v>0</v>
      </c>
      <c r="S1074" s="2">
        <v>1</v>
      </c>
      <c r="T1074" s="2">
        <v>1</v>
      </c>
      <c r="U107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2">
        <f>SUM(Webometrics_RV1000[[#This Row],[THE_RV1000]:[Webometrics_RV1000]])</f>
        <v>805</v>
      </c>
      <c r="Z1074" s="2">
        <v>0</v>
      </c>
      <c r="AA1074" s="2">
        <v>0</v>
      </c>
      <c r="AB1074" s="2">
        <v>0</v>
      </c>
      <c r="AC1074" s="2">
        <v>55</v>
      </c>
    </row>
    <row r="1075" spans="15:29" outlineLevel="1" x14ac:dyDescent="0.45">
      <c r="O1075" s="1" t="s">
        <v>820</v>
      </c>
      <c r="P1075" s="1">
        <v>0</v>
      </c>
      <c r="Q1075" s="1">
        <v>0</v>
      </c>
      <c r="R1075" s="1">
        <v>0</v>
      </c>
      <c r="S1075" s="1">
        <v>1</v>
      </c>
      <c r="T1075" s="1">
        <v>1</v>
      </c>
      <c r="U107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2">
        <f>SUM(Webometrics_RV1000[[#This Row],[THE_RV1000]:[Webometrics_RV1000]])</f>
        <v>813</v>
      </c>
      <c r="Z1075" s="1">
        <v>0</v>
      </c>
      <c r="AA1075" s="1">
        <v>0</v>
      </c>
      <c r="AB1075" s="1">
        <v>0</v>
      </c>
      <c r="AC1075" s="1">
        <v>63</v>
      </c>
    </row>
    <row r="1076" spans="15:29" outlineLevel="1" x14ac:dyDescent="0.45">
      <c r="O1076" s="2" t="s">
        <v>821</v>
      </c>
      <c r="P1076" s="2">
        <v>0</v>
      </c>
      <c r="Q1076" s="2">
        <v>0</v>
      </c>
      <c r="R1076" s="2">
        <v>0</v>
      </c>
      <c r="S1076" s="2">
        <v>1</v>
      </c>
      <c r="T1076" s="2">
        <v>1</v>
      </c>
      <c r="U107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2">
        <f>SUM(Webometrics_RV1000[[#This Row],[THE_RV1000]:[Webometrics_RV1000]])</f>
        <v>814</v>
      </c>
      <c r="Z1076" s="2">
        <v>0</v>
      </c>
      <c r="AA1076" s="2">
        <v>0</v>
      </c>
      <c r="AB1076" s="2">
        <v>0</v>
      </c>
      <c r="AC1076" s="2">
        <v>64</v>
      </c>
    </row>
    <row r="1077" spans="15:29" outlineLevel="1" x14ac:dyDescent="0.45">
      <c r="O1077" s="1" t="s">
        <v>826</v>
      </c>
      <c r="P1077" s="1">
        <v>0</v>
      </c>
      <c r="Q1077" s="1">
        <v>0</v>
      </c>
      <c r="R1077" s="1">
        <v>0</v>
      </c>
      <c r="S1077" s="1">
        <v>1</v>
      </c>
      <c r="T1077" s="1">
        <v>1</v>
      </c>
      <c r="U107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2">
        <f>SUM(Webometrics_RV1000[[#This Row],[THE_RV1000]:[Webometrics_RV1000]])</f>
        <v>820</v>
      </c>
      <c r="Z1077" s="1">
        <v>0</v>
      </c>
      <c r="AA1077" s="1">
        <v>0</v>
      </c>
      <c r="AB1077" s="1">
        <v>0</v>
      </c>
      <c r="AC1077" s="1">
        <v>70</v>
      </c>
    </row>
    <row r="1078" spans="15:29" outlineLevel="1" x14ac:dyDescent="0.45">
      <c r="O1078" s="2" t="s">
        <v>830</v>
      </c>
      <c r="P1078" s="2">
        <v>0</v>
      </c>
      <c r="Q1078" s="2">
        <v>0</v>
      </c>
      <c r="R1078" s="2">
        <v>0</v>
      </c>
      <c r="S1078" s="2">
        <v>1</v>
      </c>
      <c r="T1078" s="2">
        <v>1</v>
      </c>
      <c r="U107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2">
        <f>SUM(Webometrics_RV1000[[#This Row],[THE_RV1000]:[Webometrics_RV1000]])</f>
        <v>827</v>
      </c>
      <c r="Z1078" s="2">
        <v>0</v>
      </c>
      <c r="AA1078" s="2">
        <v>0</v>
      </c>
      <c r="AB1078" s="2">
        <v>0</v>
      </c>
      <c r="AC1078" s="2">
        <v>77</v>
      </c>
    </row>
    <row r="1079" spans="15:29" outlineLevel="1" x14ac:dyDescent="0.45">
      <c r="O1079" s="1" t="s">
        <v>831</v>
      </c>
      <c r="P1079" s="1">
        <v>0</v>
      </c>
      <c r="Q1079" s="1">
        <v>0</v>
      </c>
      <c r="R1079" s="1">
        <v>0</v>
      </c>
      <c r="S1079" s="1">
        <v>1</v>
      </c>
      <c r="T1079" s="1">
        <v>1</v>
      </c>
      <c r="U107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2">
        <f>SUM(Webometrics_RV1000[[#This Row],[THE_RV1000]:[Webometrics_RV1000]])</f>
        <v>828</v>
      </c>
      <c r="Z1079" s="1">
        <v>0</v>
      </c>
      <c r="AA1079" s="1">
        <v>0</v>
      </c>
      <c r="AB1079" s="1">
        <v>0</v>
      </c>
      <c r="AC1079" s="1">
        <v>78</v>
      </c>
    </row>
    <row r="1080" spans="15:29" outlineLevel="1" x14ac:dyDescent="0.45">
      <c r="O1080" s="2" t="s">
        <v>832</v>
      </c>
      <c r="P1080" s="2">
        <v>0</v>
      </c>
      <c r="Q1080" s="2">
        <v>0</v>
      </c>
      <c r="R1080" s="2">
        <v>0</v>
      </c>
      <c r="S1080" s="2">
        <v>1</v>
      </c>
      <c r="T1080" s="2">
        <v>1</v>
      </c>
      <c r="U108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2">
        <f>SUM(Webometrics_RV1000[[#This Row],[THE_RV1000]:[Webometrics_RV1000]])</f>
        <v>832</v>
      </c>
      <c r="Z1080" s="2">
        <v>0</v>
      </c>
      <c r="AA1080" s="2">
        <v>0</v>
      </c>
      <c r="AB1080" s="2">
        <v>0</v>
      </c>
      <c r="AC1080" s="2">
        <v>82</v>
      </c>
    </row>
    <row r="1081" spans="15:29" outlineLevel="1" x14ac:dyDescent="0.45">
      <c r="O1081" s="1" t="s">
        <v>833</v>
      </c>
      <c r="P1081" s="1">
        <v>0</v>
      </c>
      <c r="Q1081" s="1">
        <v>0</v>
      </c>
      <c r="R1081" s="1">
        <v>0</v>
      </c>
      <c r="S1081" s="1">
        <v>1</v>
      </c>
      <c r="T1081" s="1">
        <v>1</v>
      </c>
      <c r="U108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2">
        <f>SUM(Webometrics_RV1000[[#This Row],[THE_RV1000]:[Webometrics_RV1000]])</f>
        <v>833</v>
      </c>
      <c r="Z1081" s="1">
        <v>0</v>
      </c>
      <c r="AA1081" s="1">
        <v>0</v>
      </c>
      <c r="AB1081" s="1">
        <v>0</v>
      </c>
      <c r="AC1081" s="1">
        <v>83</v>
      </c>
    </row>
    <row r="1082" spans="15:29" outlineLevel="1" x14ac:dyDescent="0.45">
      <c r="O1082" s="2" t="s">
        <v>835</v>
      </c>
      <c r="P1082" s="2">
        <v>0</v>
      </c>
      <c r="Q1082" s="2">
        <v>0</v>
      </c>
      <c r="R1082" s="2">
        <v>0</v>
      </c>
      <c r="S1082" s="2">
        <v>1</v>
      </c>
      <c r="T1082" s="2">
        <v>1</v>
      </c>
      <c r="U108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2">
        <f>SUM(Webometrics_RV1000[[#This Row],[THE_RV1000]:[Webometrics_RV1000]])</f>
        <v>835</v>
      </c>
      <c r="Z1082" s="2">
        <v>0</v>
      </c>
      <c r="AA1082" s="2">
        <v>0</v>
      </c>
      <c r="AB1082" s="2">
        <v>0</v>
      </c>
      <c r="AC1082" s="2">
        <v>85</v>
      </c>
    </row>
    <row r="1083" spans="15:29" outlineLevel="1" x14ac:dyDescent="0.45">
      <c r="O1083" s="1" t="s">
        <v>836</v>
      </c>
      <c r="P1083" s="1">
        <v>0</v>
      </c>
      <c r="Q1083" s="1">
        <v>0</v>
      </c>
      <c r="R1083" s="1">
        <v>0</v>
      </c>
      <c r="S1083" s="1">
        <v>1</v>
      </c>
      <c r="T1083" s="1">
        <v>1</v>
      </c>
      <c r="U108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2">
        <f>SUM(Webometrics_RV1000[[#This Row],[THE_RV1000]:[Webometrics_RV1000]])</f>
        <v>836</v>
      </c>
      <c r="Z1083" s="1">
        <v>0</v>
      </c>
      <c r="AA1083" s="1">
        <v>0</v>
      </c>
      <c r="AB1083" s="1">
        <v>0</v>
      </c>
      <c r="AC1083" s="1">
        <v>86</v>
      </c>
    </row>
    <row r="1084" spans="15:29" outlineLevel="1" x14ac:dyDescent="0.45">
      <c r="O1084" s="2" t="s">
        <v>837</v>
      </c>
      <c r="P1084" s="2">
        <v>0</v>
      </c>
      <c r="Q1084" s="2">
        <v>0</v>
      </c>
      <c r="R1084" s="2">
        <v>0</v>
      </c>
      <c r="S1084" s="2">
        <v>1</v>
      </c>
      <c r="T1084" s="2">
        <v>1</v>
      </c>
      <c r="U108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2">
        <f>SUM(Webometrics_RV1000[[#This Row],[THE_RV1000]:[Webometrics_RV1000]])</f>
        <v>841</v>
      </c>
      <c r="Z1084" s="2">
        <v>0</v>
      </c>
      <c r="AA1084" s="2">
        <v>0</v>
      </c>
      <c r="AB1084" s="2">
        <v>0</v>
      </c>
      <c r="AC1084" s="2">
        <v>91</v>
      </c>
    </row>
    <row r="1085" spans="15:29" outlineLevel="1" x14ac:dyDescent="0.45">
      <c r="O1085" s="1" t="s">
        <v>844</v>
      </c>
      <c r="P1085" s="1">
        <v>0</v>
      </c>
      <c r="Q1085" s="1">
        <v>0</v>
      </c>
      <c r="R1085" s="1">
        <v>0</v>
      </c>
      <c r="S1085" s="1">
        <v>1</v>
      </c>
      <c r="T1085" s="1">
        <v>1</v>
      </c>
      <c r="U108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2">
        <f>SUM(Webometrics_RV1000[[#This Row],[THE_RV1000]:[Webometrics_RV1000]])</f>
        <v>848</v>
      </c>
      <c r="Z1085" s="1">
        <v>0</v>
      </c>
      <c r="AA1085" s="1">
        <v>0</v>
      </c>
      <c r="AB1085" s="1">
        <v>0</v>
      </c>
      <c r="AC1085" s="1">
        <v>98</v>
      </c>
    </row>
    <row r="1086" spans="15:29" outlineLevel="1" x14ac:dyDescent="0.45">
      <c r="O1086" s="11" t="s">
        <v>845</v>
      </c>
      <c r="P1086" s="11">
        <v>0</v>
      </c>
      <c r="Q1086" s="11">
        <v>0</v>
      </c>
      <c r="R1086" s="11">
        <v>0</v>
      </c>
      <c r="S1086" s="11">
        <v>1</v>
      </c>
      <c r="T1086" s="11">
        <v>1</v>
      </c>
      <c r="U108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2">
        <f>SUM(Webometrics_RV1000[[#This Row],[THE_RV1000]:[Webometrics_RV1000]])</f>
        <v>850</v>
      </c>
      <c r="Z1086" s="11">
        <v>0</v>
      </c>
      <c r="AA1086" s="11">
        <v>0</v>
      </c>
      <c r="AB1086" s="11">
        <v>0</v>
      </c>
      <c r="AC1086" s="11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C110" sqref="C110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topLeftCell="A123" workbookViewId="0">
      <selection sqref="A1:G173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905</v>
      </c>
    </row>
    <row r="2" spans="1:7" ht="85.5" x14ac:dyDescent="0.45">
      <c r="A2" s="23" t="s">
        <v>907</v>
      </c>
      <c r="B2" s="23" t="s">
        <v>906</v>
      </c>
      <c r="C2" s="23" t="s">
        <v>908</v>
      </c>
      <c r="D2" s="23" t="s">
        <v>909</v>
      </c>
      <c r="E2" s="23" t="s">
        <v>910</v>
      </c>
      <c r="F2" s="23" t="s">
        <v>911</v>
      </c>
      <c r="G2" s="23" t="s">
        <v>912</v>
      </c>
    </row>
    <row r="3" spans="1:7" x14ac:dyDescent="0.45">
      <c r="A3" s="24">
        <v>1</v>
      </c>
      <c r="B3" s="24" t="s">
        <v>8</v>
      </c>
      <c r="C3" s="24">
        <v>9</v>
      </c>
      <c r="D3" s="24">
        <v>2</v>
      </c>
      <c r="E3" s="24">
        <v>1</v>
      </c>
      <c r="F3" s="24">
        <v>5</v>
      </c>
      <c r="G3" s="24">
        <v>1</v>
      </c>
    </row>
    <row r="4" spans="1:7" x14ac:dyDescent="0.45">
      <c r="A4" s="24">
        <v>2</v>
      </c>
      <c r="B4" s="24" t="s">
        <v>21</v>
      </c>
      <c r="C4" s="24">
        <v>10</v>
      </c>
      <c r="D4" s="24">
        <v>3</v>
      </c>
      <c r="E4" s="24">
        <v>2</v>
      </c>
      <c r="F4" s="24">
        <v>3</v>
      </c>
      <c r="G4" s="24">
        <v>2</v>
      </c>
    </row>
    <row r="5" spans="1:7" x14ac:dyDescent="0.45">
      <c r="A5" s="24">
        <v>3</v>
      </c>
      <c r="B5" s="24" t="s">
        <v>27</v>
      </c>
      <c r="C5" s="24">
        <v>12</v>
      </c>
      <c r="D5" s="24">
        <v>5</v>
      </c>
      <c r="E5" s="24">
        <v>3</v>
      </c>
      <c r="F5" s="24">
        <v>1</v>
      </c>
      <c r="G5" s="24">
        <v>3</v>
      </c>
    </row>
    <row r="6" spans="1:7" x14ac:dyDescent="0.45">
      <c r="A6" s="24">
        <v>4</v>
      </c>
      <c r="B6" s="24" t="s">
        <v>0</v>
      </c>
      <c r="C6" s="24">
        <v>17</v>
      </c>
      <c r="D6" s="24">
        <v>1</v>
      </c>
      <c r="E6" s="24">
        <v>7</v>
      </c>
      <c r="F6" s="24">
        <v>4</v>
      </c>
      <c r="G6" s="24">
        <v>5</v>
      </c>
    </row>
    <row r="7" spans="1:7" x14ac:dyDescent="0.45">
      <c r="A7" s="24">
        <v>5</v>
      </c>
      <c r="B7" s="24" t="s">
        <v>15</v>
      </c>
      <c r="C7" s="24">
        <v>21</v>
      </c>
      <c r="D7" s="24">
        <v>3</v>
      </c>
      <c r="E7" s="24">
        <v>4</v>
      </c>
      <c r="F7" s="24">
        <v>2</v>
      </c>
      <c r="G7" s="24">
        <v>12</v>
      </c>
    </row>
    <row r="8" spans="1:7" x14ac:dyDescent="0.45">
      <c r="A8" s="24">
        <v>6</v>
      </c>
      <c r="B8" s="24" t="s">
        <v>792</v>
      </c>
      <c r="C8" s="24">
        <v>44</v>
      </c>
      <c r="D8" s="24">
        <v>8</v>
      </c>
      <c r="E8" s="24">
        <v>5</v>
      </c>
      <c r="F8" s="24">
        <v>27</v>
      </c>
      <c r="G8" s="24">
        <v>4</v>
      </c>
    </row>
    <row r="9" spans="1:7" x14ac:dyDescent="0.45">
      <c r="A9" s="24">
        <v>7</v>
      </c>
      <c r="B9" s="24" t="s">
        <v>61</v>
      </c>
      <c r="C9" s="24">
        <v>50</v>
      </c>
      <c r="D9" s="24">
        <v>11</v>
      </c>
      <c r="E9" s="24">
        <v>8</v>
      </c>
      <c r="F9" s="24">
        <v>22</v>
      </c>
      <c r="G9" s="24">
        <v>9</v>
      </c>
    </row>
    <row r="10" spans="1:7" x14ac:dyDescent="0.45">
      <c r="A10" s="24">
        <v>8</v>
      </c>
      <c r="B10" s="24" t="s">
        <v>48</v>
      </c>
      <c r="C10" s="24">
        <v>52</v>
      </c>
      <c r="D10" s="24">
        <v>9</v>
      </c>
      <c r="E10" s="24">
        <v>11</v>
      </c>
      <c r="F10" s="24">
        <v>18</v>
      </c>
      <c r="G10" s="24">
        <v>14</v>
      </c>
    </row>
    <row r="11" spans="1:7" x14ac:dyDescent="0.45">
      <c r="A11" s="24">
        <v>9</v>
      </c>
      <c r="B11" s="24" t="s">
        <v>79</v>
      </c>
      <c r="C11" s="24">
        <v>53</v>
      </c>
      <c r="D11" s="24">
        <v>14</v>
      </c>
      <c r="E11" s="24">
        <v>15</v>
      </c>
      <c r="F11" s="24">
        <v>13</v>
      </c>
      <c r="G11" s="24">
        <v>11</v>
      </c>
    </row>
    <row r="12" spans="1:7" x14ac:dyDescent="0.45">
      <c r="A12" s="24">
        <v>10</v>
      </c>
      <c r="B12" s="24" t="s">
        <v>36</v>
      </c>
      <c r="C12" s="24">
        <v>55</v>
      </c>
      <c r="D12" s="24">
        <v>7</v>
      </c>
      <c r="E12" s="24">
        <v>6</v>
      </c>
      <c r="F12" s="24">
        <v>16</v>
      </c>
      <c r="G12" s="24">
        <v>26</v>
      </c>
    </row>
    <row r="13" spans="1:7" x14ac:dyDescent="0.45">
      <c r="A13" s="24">
        <v>11</v>
      </c>
      <c r="B13" s="24" t="s">
        <v>118</v>
      </c>
      <c r="C13" s="24">
        <v>60</v>
      </c>
      <c r="D13" s="24">
        <v>20</v>
      </c>
      <c r="E13" s="24">
        <v>12</v>
      </c>
      <c r="F13" s="24">
        <v>20</v>
      </c>
      <c r="G13" s="24">
        <v>8</v>
      </c>
    </row>
    <row r="14" spans="1:7" x14ac:dyDescent="0.45">
      <c r="A14" s="24">
        <v>12</v>
      </c>
      <c r="B14" s="24" t="s">
        <v>501</v>
      </c>
      <c r="C14" s="24">
        <v>62</v>
      </c>
      <c r="D14" s="24">
        <v>13</v>
      </c>
      <c r="E14" s="24">
        <v>10</v>
      </c>
      <c r="F14" s="24">
        <v>10</v>
      </c>
      <c r="G14" s="24">
        <v>29</v>
      </c>
    </row>
    <row r="15" spans="1:7" x14ac:dyDescent="0.45">
      <c r="A15" s="24">
        <v>13</v>
      </c>
      <c r="B15" s="24" t="s">
        <v>83</v>
      </c>
      <c r="C15" s="24">
        <v>63</v>
      </c>
      <c r="D15" s="24">
        <v>15</v>
      </c>
      <c r="E15" s="24">
        <v>14</v>
      </c>
      <c r="F15" s="24">
        <v>24</v>
      </c>
      <c r="G15" s="24">
        <v>10</v>
      </c>
    </row>
    <row r="16" spans="1:7" x14ac:dyDescent="0.45">
      <c r="A16" s="24">
        <v>14</v>
      </c>
      <c r="B16" s="24" t="s">
        <v>796</v>
      </c>
      <c r="C16" s="24">
        <v>63</v>
      </c>
      <c r="D16" s="24">
        <v>22</v>
      </c>
      <c r="E16" s="24">
        <v>18</v>
      </c>
      <c r="F16" s="24">
        <v>8</v>
      </c>
      <c r="G16" s="24">
        <v>15</v>
      </c>
    </row>
    <row r="17" spans="1:7" x14ac:dyDescent="0.45">
      <c r="A17" s="24">
        <v>15</v>
      </c>
      <c r="B17" s="24" t="s">
        <v>67</v>
      </c>
      <c r="C17" s="24">
        <v>70</v>
      </c>
      <c r="D17" s="24">
        <v>11</v>
      </c>
      <c r="E17" s="24">
        <v>20</v>
      </c>
      <c r="F17" s="24">
        <v>9</v>
      </c>
      <c r="G17" s="24">
        <v>30</v>
      </c>
    </row>
    <row r="18" spans="1:7" x14ac:dyDescent="0.45">
      <c r="A18" s="24">
        <v>16</v>
      </c>
      <c r="B18" s="24" t="s">
        <v>54</v>
      </c>
      <c r="C18" s="24">
        <v>74</v>
      </c>
      <c r="D18" s="24">
        <v>10</v>
      </c>
      <c r="E18" s="24">
        <v>23</v>
      </c>
      <c r="F18" s="24">
        <v>6</v>
      </c>
      <c r="G18" s="24">
        <v>35</v>
      </c>
    </row>
    <row r="19" spans="1:7" x14ac:dyDescent="0.45">
      <c r="A19" s="24">
        <v>17</v>
      </c>
      <c r="B19" s="24" t="s">
        <v>31</v>
      </c>
      <c r="C19" s="24">
        <v>80</v>
      </c>
      <c r="D19" s="24">
        <v>6</v>
      </c>
      <c r="E19" s="24">
        <v>9</v>
      </c>
      <c r="F19" s="24">
        <v>6</v>
      </c>
      <c r="G19" s="24">
        <v>59</v>
      </c>
    </row>
    <row r="20" spans="1:7" x14ac:dyDescent="0.45">
      <c r="A20" s="24">
        <v>18</v>
      </c>
      <c r="B20" s="24" t="s">
        <v>89</v>
      </c>
      <c r="C20" s="24">
        <v>80</v>
      </c>
      <c r="D20" s="24">
        <v>16</v>
      </c>
      <c r="E20" s="24">
        <v>26</v>
      </c>
      <c r="F20" s="24">
        <v>14</v>
      </c>
      <c r="G20" s="24">
        <v>24</v>
      </c>
    </row>
    <row r="21" spans="1:7" x14ac:dyDescent="0.45">
      <c r="A21" s="24">
        <v>19</v>
      </c>
      <c r="B21" s="24" t="s">
        <v>133</v>
      </c>
      <c r="C21" s="24">
        <v>82</v>
      </c>
      <c r="D21" s="24">
        <v>23</v>
      </c>
      <c r="E21" s="24">
        <v>28</v>
      </c>
      <c r="F21" s="24">
        <v>25</v>
      </c>
      <c r="G21" s="24">
        <v>6</v>
      </c>
    </row>
    <row r="22" spans="1:7" x14ac:dyDescent="0.45">
      <c r="A22" s="24">
        <v>20</v>
      </c>
      <c r="B22" s="24" t="s">
        <v>102</v>
      </c>
      <c r="C22" s="24">
        <v>90</v>
      </c>
      <c r="D22" s="24">
        <v>18</v>
      </c>
      <c r="E22" s="24">
        <v>22</v>
      </c>
      <c r="F22" s="24">
        <v>34</v>
      </c>
      <c r="G22" s="24">
        <v>16</v>
      </c>
    </row>
    <row r="23" spans="1:7" x14ac:dyDescent="0.45">
      <c r="A23" s="24">
        <v>21</v>
      </c>
      <c r="B23" s="24" t="s">
        <v>795</v>
      </c>
      <c r="C23" s="24">
        <v>91</v>
      </c>
      <c r="D23" s="24">
        <v>21</v>
      </c>
      <c r="E23" s="24">
        <v>13</v>
      </c>
      <c r="F23" s="24">
        <v>44</v>
      </c>
      <c r="G23" s="24">
        <v>13</v>
      </c>
    </row>
    <row r="24" spans="1:7" x14ac:dyDescent="0.45">
      <c r="A24" s="24">
        <v>22</v>
      </c>
      <c r="B24" s="24" t="s">
        <v>97</v>
      </c>
      <c r="C24" s="24">
        <v>95</v>
      </c>
      <c r="D24" s="24">
        <v>17</v>
      </c>
      <c r="E24" s="24">
        <v>34</v>
      </c>
      <c r="F24" s="24">
        <v>12</v>
      </c>
      <c r="G24" s="24">
        <v>32</v>
      </c>
    </row>
    <row r="25" spans="1:7" x14ac:dyDescent="0.45">
      <c r="A25" s="24">
        <v>23</v>
      </c>
      <c r="B25" s="24" t="s">
        <v>151</v>
      </c>
      <c r="C25" s="24">
        <v>110</v>
      </c>
      <c r="D25" s="24">
        <v>26</v>
      </c>
      <c r="E25" s="24">
        <v>30</v>
      </c>
      <c r="F25" s="24">
        <v>32</v>
      </c>
      <c r="G25" s="24">
        <v>22</v>
      </c>
    </row>
    <row r="26" spans="1:7" x14ac:dyDescent="0.45">
      <c r="A26" s="24">
        <v>24</v>
      </c>
      <c r="B26" s="24" t="s">
        <v>139</v>
      </c>
      <c r="C26" s="24">
        <v>111</v>
      </c>
      <c r="D26" s="24">
        <v>24</v>
      </c>
      <c r="E26" s="24">
        <v>25</v>
      </c>
      <c r="F26" s="24">
        <v>39</v>
      </c>
      <c r="G26" s="24">
        <v>23</v>
      </c>
    </row>
    <row r="27" spans="1:7" x14ac:dyDescent="0.45">
      <c r="A27" s="24">
        <v>25</v>
      </c>
      <c r="B27" s="24" t="s">
        <v>797</v>
      </c>
      <c r="C27" s="24">
        <v>123</v>
      </c>
      <c r="D27" s="24">
        <v>32</v>
      </c>
      <c r="E27" s="24">
        <v>21</v>
      </c>
      <c r="F27" s="24">
        <v>53</v>
      </c>
      <c r="G27" s="24">
        <v>17</v>
      </c>
    </row>
    <row r="28" spans="1:7" x14ac:dyDescent="0.45">
      <c r="A28" s="24">
        <v>26</v>
      </c>
      <c r="B28" s="24" t="s">
        <v>169</v>
      </c>
      <c r="C28" s="24">
        <v>123</v>
      </c>
      <c r="D28" s="24">
        <v>29</v>
      </c>
      <c r="E28" s="24">
        <v>35</v>
      </c>
      <c r="F28" s="24">
        <v>15</v>
      </c>
      <c r="G28" s="24">
        <v>44</v>
      </c>
    </row>
    <row r="29" spans="1:7" x14ac:dyDescent="0.45">
      <c r="A29" s="24">
        <v>27</v>
      </c>
      <c r="B29" s="24" t="s">
        <v>145</v>
      </c>
      <c r="C29" s="24">
        <v>127</v>
      </c>
      <c r="D29" s="24">
        <v>25</v>
      </c>
      <c r="E29" s="24">
        <v>31</v>
      </c>
      <c r="F29" s="24">
        <v>50</v>
      </c>
      <c r="G29" s="24">
        <v>21</v>
      </c>
    </row>
    <row r="30" spans="1:7" x14ac:dyDescent="0.45">
      <c r="A30" s="24">
        <v>28</v>
      </c>
      <c r="B30" s="24" t="s">
        <v>157</v>
      </c>
      <c r="C30" s="24">
        <v>130</v>
      </c>
      <c r="D30" s="24">
        <v>26</v>
      </c>
      <c r="E30" s="24">
        <v>17</v>
      </c>
      <c r="F30" s="24">
        <v>80</v>
      </c>
      <c r="G30" s="24">
        <v>7</v>
      </c>
    </row>
    <row r="31" spans="1:7" x14ac:dyDescent="0.45">
      <c r="A31" s="24">
        <v>29</v>
      </c>
      <c r="B31" s="24" t="s">
        <v>194</v>
      </c>
      <c r="C31" s="24">
        <v>139</v>
      </c>
      <c r="D31" s="24">
        <v>34</v>
      </c>
      <c r="E31" s="24">
        <v>32</v>
      </c>
      <c r="F31" s="24">
        <v>33</v>
      </c>
      <c r="G31" s="24">
        <v>40</v>
      </c>
    </row>
    <row r="32" spans="1:7" x14ac:dyDescent="0.45">
      <c r="A32" s="24">
        <v>30</v>
      </c>
      <c r="B32" s="24" t="s">
        <v>110</v>
      </c>
      <c r="C32" s="24">
        <v>148</v>
      </c>
      <c r="D32" s="24">
        <v>19</v>
      </c>
      <c r="E32" s="24">
        <v>71</v>
      </c>
      <c r="F32" s="24">
        <v>11</v>
      </c>
      <c r="G32" s="24">
        <v>47</v>
      </c>
    </row>
    <row r="33" spans="1:7" x14ac:dyDescent="0.45">
      <c r="A33" s="24">
        <v>31</v>
      </c>
      <c r="B33" s="24" t="s">
        <v>854</v>
      </c>
      <c r="C33" s="24">
        <v>152</v>
      </c>
      <c r="D33" s="24">
        <v>39</v>
      </c>
      <c r="E33" s="24">
        <v>24</v>
      </c>
      <c r="F33" s="24">
        <v>23</v>
      </c>
      <c r="G33" s="24">
        <v>66</v>
      </c>
    </row>
    <row r="34" spans="1:7" x14ac:dyDescent="0.45">
      <c r="A34" s="24">
        <v>32</v>
      </c>
      <c r="B34" s="24" t="s">
        <v>225</v>
      </c>
      <c r="C34" s="24">
        <v>158</v>
      </c>
      <c r="D34" s="24">
        <v>40</v>
      </c>
      <c r="E34" s="24">
        <v>44</v>
      </c>
      <c r="F34" s="24">
        <v>47</v>
      </c>
      <c r="G34" s="24">
        <v>27</v>
      </c>
    </row>
    <row r="35" spans="1:7" x14ac:dyDescent="0.45">
      <c r="A35" s="24">
        <v>33</v>
      </c>
      <c r="B35" s="24" t="s">
        <v>296</v>
      </c>
      <c r="C35" s="24">
        <v>181</v>
      </c>
      <c r="D35" s="24">
        <v>54</v>
      </c>
      <c r="E35" s="24">
        <v>38</v>
      </c>
      <c r="F35" s="24">
        <v>28</v>
      </c>
      <c r="G35" s="24">
        <v>61</v>
      </c>
    </row>
    <row r="36" spans="1:7" x14ac:dyDescent="0.45">
      <c r="A36" s="24">
        <v>34</v>
      </c>
      <c r="B36" s="24" t="s">
        <v>276</v>
      </c>
      <c r="C36" s="24">
        <v>184</v>
      </c>
      <c r="D36" s="24">
        <v>50</v>
      </c>
      <c r="E36" s="24">
        <v>37</v>
      </c>
      <c r="F36" s="24">
        <v>72</v>
      </c>
      <c r="G36" s="24">
        <v>25</v>
      </c>
    </row>
    <row r="37" spans="1:7" x14ac:dyDescent="0.45">
      <c r="A37" s="24">
        <v>35</v>
      </c>
      <c r="B37" s="24" t="s">
        <v>199</v>
      </c>
      <c r="C37" s="24">
        <v>187</v>
      </c>
      <c r="D37" s="24">
        <v>35</v>
      </c>
      <c r="E37" s="24">
        <v>48</v>
      </c>
      <c r="F37" s="24">
        <v>37</v>
      </c>
      <c r="G37" s="24">
        <v>67</v>
      </c>
    </row>
    <row r="38" spans="1:7" x14ac:dyDescent="0.45">
      <c r="A38" s="24">
        <v>36</v>
      </c>
      <c r="B38" s="24" t="s">
        <v>816</v>
      </c>
      <c r="C38" s="24">
        <v>202</v>
      </c>
      <c r="D38" s="24">
        <v>53</v>
      </c>
      <c r="E38" s="24">
        <v>47</v>
      </c>
      <c r="F38" s="24">
        <v>50</v>
      </c>
      <c r="G38" s="24">
        <v>52</v>
      </c>
    </row>
    <row r="39" spans="1:7" x14ac:dyDescent="0.45">
      <c r="A39" s="24">
        <v>37</v>
      </c>
      <c r="B39" s="24" t="s">
        <v>572</v>
      </c>
      <c r="C39" s="24">
        <v>205</v>
      </c>
      <c r="D39" s="24">
        <v>54</v>
      </c>
      <c r="E39" s="24">
        <v>60</v>
      </c>
      <c r="F39" s="24">
        <v>41</v>
      </c>
      <c r="G39" s="24">
        <v>50</v>
      </c>
    </row>
    <row r="40" spans="1:7" x14ac:dyDescent="0.45">
      <c r="A40" s="24">
        <v>38</v>
      </c>
      <c r="B40" s="24" t="s">
        <v>253</v>
      </c>
      <c r="C40" s="24">
        <v>210</v>
      </c>
      <c r="D40" s="24">
        <v>46</v>
      </c>
      <c r="E40" s="24">
        <v>73</v>
      </c>
      <c r="F40" s="24">
        <v>31</v>
      </c>
      <c r="G40" s="24">
        <v>60</v>
      </c>
    </row>
    <row r="41" spans="1:7" x14ac:dyDescent="0.45">
      <c r="A41" s="24">
        <v>39</v>
      </c>
      <c r="B41" s="24" t="s">
        <v>355</v>
      </c>
      <c r="C41" s="24">
        <v>213</v>
      </c>
      <c r="D41" s="24">
        <v>67</v>
      </c>
      <c r="E41" s="24">
        <v>36</v>
      </c>
      <c r="F41" s="24">
        <v>42</v>
      </c>
      <c r="G41" s="24">
        <v>68</v>
      </c>
    </row>
    <row r="42" spans="1:7" x14ac:dyDescent="0.45">
      <c r="A42" s="24">
        <v>40</v>
      </c>
      <c r="B42" s="24" t="s">
        <v>266</v>
      </c>
      <c r="C42" s="24">
        <v>215</v>
      </c>
      <c r="D42" s="24">
        <v>48</v>
      </c>
      <c r="E42" s="24">
        <v>49</v>
      </c>
      <c r="F42" s="24">
        <v>85</v>
      </c>
      <c r="G42" s="24">
        <v>33</v>
      </c>
    </row>
    <row r="43" spans="1:7" x14ac:dyDescent="0.45">
      <c r="A43" s="24">
        <v>41</v>
      </c>
      <c r="B43" s="24" t="s">
        <v>412</v>
      </c>
      <c r="C43" s="24">
        <v>217</v>
      </c>
      <c r="D43" s="24">
        <v>81</v>
      </c>
      <c r="E43" s="24">
        <v>33</v>
      </c>
      <c r="F43" s="24">
        <v>83</v>
      </c>
      <c r="G43" s="24">
        <v>20</v>
      </c>
    </row>
    <row r="44" spans="1:7" x14ac:dyDescent="0.45">
      <c r="A44" s="24">
        <v>42</v>
      </c>
      <c r="B44" s="24" t="s">
        <v>286</v>
      </c>
      <c r="C44" s="24">
        <v>221</v>
      </c>
      <c r="D44" s="24">
        <v>52</v>
      </c>
      <c r="E44" s="24">
        <v>54</v>
      </c>
      <c r="F44" s="24">
        <v>46</v>
      </c>
      <c r="G44" s="24">
        <v>69</v>
      </c>
    </row>
    <row r="45" spans="1:7" x14ac:dyDescent="0.45">
      <c r="A45" s="24">
        <v>43</v>
      </c>
      <c r="B45" s="24" t="s">
        <v>810</v>
      </c>
      <c r="C45" s="24">
        <v>221</v>
      </c>
      <c r="D45" s="24">
        <v>71</v>
      </c>
      <c r="E45" s="24">
        <v>64</v>
      </c>
      <c r="F45" s="24">
        <v>45</v>
      </c>
      <c r="G45" s="24">
        <v>41</v>
      </c>
    </row>
    <row r="46" spans="1:7" x14ac:dyDescent="0.45">
      <c r="A46" s="24">
        <v>44</v>
      </c>
      <c r="B46" s="24" t="s">
        <v>179</v>
      </c>
      <c r="C46" s="24">
        <v>223</v>
      </c>
      <c r="D46" s="24">
        <v>31</v>
      </c>
      <c r="E46" s="24">
        <v>96</v>
      </c>
      <c r="F46" s="24">
        <v>21</v>
      </c>
      <c r="G46" s="24">
        <v>75</v>
      </c>
    </row>
    <row r="47" spans="1:7" x14ac:dyDescent="0.45">
      <c r="A47" s="24">
        <v>45</v>
      </c>
      <c r="B47" s="24" t="s">
        <v>614</v>
      </c>
      <c r="C47" s="24">
        <v>230</v>
      </c>
      <c r="D47" s="24">
        <v>36</v>
      </c>
      <c r="E47" s="24">
        <v>88</v>
      </c>
      <c r="F47" s="24">
        <v>19</v>
      </c>
      <c r="G47" s="24">
        <v>87</v>
      </c>
    </row>
    <row r="48" spans="1:7" x14ac:dyDescent="0.45">
      <c r="A48" s="24">
        <v>46</v>
      </c>
      <c r="B48" s="24" t="s">
        <v>245</v>
      </c>
      <c r="C48" s="24">
        <v>233</v>
      </c>
      <c r="D48" s="24">
        <v>44</v>
      </c>
      <c r="E48" s="24">
        <v>75</v>
      </c>
      <c r="F48" s="24">
        <v>57</v>
      </c>
      <c r="G48" s="24">
        <v>57</v>
      </c>
    </row>
    <row r="49" spans="1:7" x14ac:dyDescent="0.45">
      <c r="A49" s="24">
        <v>47</v>
      </c>
      <c r="B49" s="24" t="s">
        <v>337</v>
      </c>
      <c r="C49" s="24">
        <v>250</v>
      </c>
      <c r="D49" s="24">
        <v>62</v>
      </c>
      <c r="E49" s="24">
        <v>79</v>
      </c>
      <c r="F49" s="24">
        <v>30</v>
      </c>
      <c r="G49" s="24">
        <v>79</v>
      </c>
    </row>
    <row r="50" spans="1:7" x14ac:dyDescent="0.45">
      <c r="A50" s="24">
        <v>48</v>
      </c>
      <c r="B50" s="24" t="s">
        <v>306</v>
      </c>
      <c r="C50" s="24">
        <v>279</v>
      </c>
      <c r="D50" s="24">
        <v>56</v>
      </c>
      <c r="E50" s="24">
        <v>98</v>
      </c>
      <c r="F50" s="24">
        <v>29</v>
      </c>
      <c r="G50" s="24">
        <v>96</v>
      </c>
    </row>
    <row r="51" spans="1:7" x14ac:dyDescent="0.45">
      <c r="A51" s="24">
        <v>49</v>
      </c>
      <c r="B51" s="24" t="s">
        <v>332</v>
      </c>
      <c r="C51" s="24">
        <v>303</v>
      </c>
      <c r="D51" s="24">
        <v>61</v>
      </c>
      <c r="E51" s="24">
        <v>99</v>
      </c>
      <c r="F51" s="24">
        <v>63</v>
      </c>
      <c r="G51" s="24">
        <v>80</v>
      </c>
    </row>
    <row r="52" spans="1:7" x14ac:dyDescent="0.45">
      <c r="A52" s="24">
        <v>50</v>
      </c>
      <c r="B52" s="24" t="s">
        <v>425</v>
      </c>
      <c r="C52" s="24">
        <v>316</v>
      </c>
      <c r="D52" s="24">
        <v>82</v>
      </c>
      <c r="E52" s="24">
        <v>59</v>
      </c>
      <c r="F52" s="24">
        <v>83</v>
      </c>
      <c r="G52" s="24">
        <v>92</v>
      </c>
    </row>
    <row r="53" spans="1:7" x14ac:dyDescent="0.45">
      <c r="A53" s="24">
        <v>51</v>
      </c>
      <c r="B53" s="24" t="s">
        <v>385</v>
      </c>
      <c r="C53" s="24">
        <v>325</v>
      </c>
      <c r="D53" s="24">
        <v>74</v>
      </c>
      <c r="E53" s="24">
        <v>62</v>
      </c>
      <c r="F53" s="24">
        <v>94</v>
      </c>
      <c r="G53" s="24">
        <v>95</v>
      </c>
    </row>
    <row r="54" spans="1:7" x14ac:dyDescent="0.45">
      <c r="A54" s="24">
        <v>52</v>
      </c>
      <c r="B54" s="24" t="s">
        <v>663</v>
      </c>
      <c r="C54" s="24">
        <v>363</v>
      </c>
      <c r="D54" s="24">
        <v>47</v>
      </c>
      <c r="E54" s="24">
        <v>40</v>
      </c>
      <c r="F54" s="24">
        <v>26</v>
      </c>
      <c r="G54" s="24">
        <v>0</v>
      </c>
    </row>
    <row r="55" spans="1:7" x14ac:dyDescent="0.45">
      <c r="A55" s="24">
        <v>53</v>
      </c>
      <c r="B55" s="24" t="s">
        <v>313</v>
      </c>
      <c r="C55" s="24">
        <v>376</v>
      </c>
      <c r="D55" s="24">
        <v>57</v>
      </c>
      <c r="E55" s="24">
        <v>27</v>
      </c>
      <c r="F55" s="24">
        <v>0</v>
      </c>
      <c r="G55" s="24">
        <v>42</v>
      </c>
    </row>
    <row r="56" spans="1:7" x14ac:dyDescent="0.45">
      <c r="A56" s="24">
        <v>54</v>
      </c>
      <c r="B56" s="24" t="s">
        <v>366</v>
      </c>
      <c r="C56" s="24">
        <v>376</v>
      </c>
      <c r="D56" s="24">
        <v>69</v>
      </c>
      <c r="E56" s="24">
        <v>29</v>
      </c>
      <c r="F56" s="24">
        <v>0</v>
      </c>
      <c r="G56" s="24">
        <v>28</v>
      </c>
    </row>
    <row r="57" spans="1:7" x14ac:dyDescent="0.45">
      <c r="A57" s="24">
        <v>55</v>
      </c>
      <c r="B57" s="24" t="s">
        <v>162</v>
      </c>
      <c r="C57" s="24">
        <v>379</v>
      </c>
      <c r="D57" s="24">
        <v>28</v>
      </c>
      <c r="E57" s="24">
        <v>0</v>
      </c>
      <c r="F57" s="24">
        <v>52</v>
      </c>
      <c r="G57" s="24">
        <v>49</v>
      </c>
    </row>
    <row r="58" spans="1:7" x14ac:dyDescent="0.45">
      <c r="A58" s="24">
        <v>56</v>
      </c>
      <c r="B58" s="24" t="s">
        <v>173</v>
      </c>
      <c r="C58" s="24">
        <v>385</v>
      </c>
      <c r="D58" s="24">
        <v>30</v>
      </c>
      <c r="E58" s="24">
        <v>56</v>
      </c>
      <c r="F58" s="24">
        <v>49</v>
      </c>
      <c r="G58" s="24">
        <v>0</v>
      </c>
    </row>
    <row r="59" spans="1:7" x14ac:dyDescent="0.45">
      <c r="A59" s="24">
        <v>57</v>
      </c>
      <c r="B59" s="24" t="s">
        <v>360</v>
      </c>
      <c r="C59" s="24">
        <v>395</v>
      </c>
      <c r="D59" s="24">
        <v>68</v>
      </c>
      <c r="E59" s="24">
        <v>41</v>
      </c>
      <c r="F59" s="24">
        <v>36</v>
      </c>
      <c r="G59" s="24">
        <v>0</v>
      </c>
    </row>
    <row r="60" spans="1:7" x14ac:dyDescent="0.45">
      <c r="A60" s="24">
        <v>58</v>
      </c>
      <c r="B60" s="24" t="s">
        <v>230</v>
      </c>
      <c r="C60" s="24">
        <v>397</v>
      </c>
      <c r="D60" s="24">
        <v>41</v>
      </c>
      <c r="E60" s="24">
        <v>0</v>
      </c>
      <c r="F60" s="24">
        <v>16</v>
      </c>
      <c r="G60" s="24">
        <v>90</v>
      </c>
    </row>
    <row r="61" spans="1:7" x14ac:dyDescent="0.45">
      <c r="A61" s="24">
        <v>59</v>
      </c>
      <c r="B61" s="24" t="s">
        <v>347</v>
      </c>
      <c r="C61" s="24">
        <v>399</v>
      </c>
      <c r="D61" s="24">
        <v>65</v>
      </c>
      <c r="E61" s="24">
        <v>53</v>
      </c>
      <c r="F61" s="24">
        <v>0</v>
      </c>
      <c r="G61" s="24">
        <v>31</v>
      </c>
    </row>
    <row r="62" spans="1:7" x14ac:dyDescent="0.45">
      <c r="A62" s="24">
        <v>60</v>
      </c>
      <c r="B62" s="24" t="s">
        <v>282</v>
      </c>
      <c r="C62" s="24">
        <v>402</v>
      </c>
      <c r="D62" s="24">
        <v>51</v>
      </c>
      <c r="E62" s="24">
        <v>67</v>
      </c>
      <c r="F62" s="24">
        <v>34</v>
      </c>
      <c r="G62" s="24">
        <v>0</v>
      </c>
    </row>
    <row r="63" spans="1:7" x14ac:dyDescent="0.45">
      <c r="A63" s="24">
        <v>61</v>
      </c>
      <c r="B63" s="24" t="s">
        <v>250</v>
      </c>
      <c r="C63" s="24">
        <v>414</v>
      </c>
      <c r="D63" s="24">
        <v>45</v>
      </c>
      <c r="E63" s="24">
        <v>0</v>
      </c>
      <c r="F63" s="24">
        <v>38</v>
      </c>
      <c r="G63" s="24">
        <v>81</v>
      </c>
    </row>
    <row r="64" spans="1:7" x14ac:dyDescent="0.45">
      <c r="A64" s="24">
        <v>62</v>
      </c>
      <c r="B64" s="24" t="s">
        <v>456</v>
      </c>
      <c r="C64" s="24">
        <v>428</v>
      </c>
      <c r="D64" s="24">
        <v>93</v>
      </c>
      <c r="E64" s="24">
        <v>16</v>
      </c>
      <c r="F64" s="24">
        <v>69</v>
      </c>
      <c r="G64" s="24">
        <v>0</v>
      </c>
    </row>
    <row r="65" spans="1:7" x14ac:dyDescent="0.45">
      <c r="A65" s="24">
        <v>63</v>
      </c>
      <c r="B65" s="24" t="s">
        <v>352</v>
      </c>
      <c r="C65" s="24">
        <v>435</v>
      </c>
      <c r="D65" s="24">
        <v>66</v>
      </c>
      <c r="E65" s="24">
        <v>54</v>
      </c>
      <c r="F65" s="24">
        <v>0</v>
      </c>
      <c r="G65" s="24">
        <v>65</v>
      </c>
    </row>
    <row r="66" spans="1:7" x14ac:dyDescent="0.45">
      <c r="A66" s="24">
        <v>64</v>
      </c>
      <c r="B66" s="24" t="s">
        <v>216</v>
      </c>
      <c r="C66" s="24">
        <v>438</v>
      </c>
      <c r="D66" s="24">
        <v>38</v>
      </c>
      <c r="E66" s="24">
        <v>0</v>
      </c>
      <c r="F66" s="24">
        <v>88</v>
      </c>
      <c r="G66" s="24">
        <v>62</v>
      </c>
    </row>
    <row r="67" spans="1:7" x14ac:dyDescent="0.45">
      <c r="A67" s="24">
        <v>65</v>
      </c>
      <c r="B67" s="24" t="s">
        <v>326</v>
      </c>
      <c r="C67" s="24">
        <v>441</v>
      </c>
      <c r="D67" s="24">
        <v>60</v>
      </c>
      <c r="E67" s="24">
        <v>0</v>
      </c>
      <c r="F67" s="24">
        <v>58</v>
      </c>
      <c r="G67" s="24">
        <v>73</v>
      </c>
    </row>
    <row r="68" spans="1:7" x14ac:dyDescent="0.45">
      <c r="A68" s="24">
        <v>66</v>
      </c>
      <c r="B68" s="24" t="s">
        <v>446</v>
      </c>
      <c r="C68" s="24">
        <v>443</v>
      </c>
      <c r="D68" s="24">
        <v>90</v>
      </c>
      <c r="E68" s="24">
        <v>43</v>
      </c>
      <c r="F68" s="24">
        <v>60</v>
      </c>
      <c r="G68" s="24">
        <v>0</v>
      </c>
    </row>
    <row r="69" spans="1:7" x14ac:dyDescent="0.45">
      <c r="A69" s="24">
        <v>67</v>
      </c>
      <c r="B69" s="24" t="s">
        <v>808</v>
      </c>
      <c r="C69" s="24">
        <v>444</v>
      </c>
      <c r="D69" s="24">
        <v>95</v>
      </c>
      <c r="E69" s="24">
        <v>61</v>
      </c>
      <c r="F69" s="24">
        <v>0</v>
      </c>
      <c r="G69" s="24">
        <v>38</v>
      </c>
    </row>
    <row r="70" spans="1:7" x14ac:dyDescent="0.45">
      <c r="A70" s="24">
        <v>68</v>
      </c>
      <c r="B70" s="24" t="s">
        <v>545</v>
      </c>
      <c r="C70" s="24">
        <v>445</v>
      </c>
      <c r="D70" s="24">
        <v>0</v>
      </c>
      <c r="E70" s="24">
        <v>39</v>
      </c>
      <c r="F70" s="24">
        <v>82</v>
      </c>
      <c r="G70" s="24">
        <v>74</v>
      </c>
    </row>
    <row r="71" spans="1:7" x14ac:dyDescent="0.45">
      <c r="A71" s="24">
        <v>69</v>
      </c>
      <c r="B71" s="24" t="s">
        <v>829</v>
      </c>
      <c r="C71" s="24">
        <v>447</v>
      </c>
      <c r="D71" s="24">
        <v>64</v>
      </c>
      <c r="E71" s="24">
        <v>57</v>
      </c>
      <c r="F71" s="24">
        <v>0</v>
      </c>
      <c r="G71" s="24">
        <v>76</v>
      </c>
    </row>
    <row r="72" spans="1:7" x14ac:dyDescent="0.45">
      <c r="A72" s="24">
        <v>70</v>
      </c>
      <c r="B72" s="24" t="s">
        <v>234</v>
      </c>
      <c r="C72" s="24">
        <v>463</v>
      </c>
      <c r="D72" s="24">
        <v>42</v>
      </c>
      <c r="E72" s="24">
        <v>95</v>
      </c>
      <c r="F72" s="24">
        <v>76</v>
      </c>
      <c r="G72" s="24">
        <v>0</v>
      </c>
    </row>
    <row r="73" spans="1:7" x14ac:dyDescent="0.45">
      <c r="A73" s="24">
        <v>71</v>
      </c>
      <c r="B73" s="24" t="s">
        <v>392</v>
      </c>
      <c r="C73" s="24">
        <v>468</v>
      </c>
      <c r="D73" s="24">
        <v>76</v>
      </c>
      <c r="E73" s="24">
        <v>81</v>
      </c>
      <c r="F73" s="24">
        <v>61</v>
      </c>
      <c r="G73" s="24">
        <v>0</v>
      </c>
    </row>
    <row r="74" spans="1:7" x14ac:dyDescent="0.45">
      <c r="A74" s="24">
        <v>72</v>
      </c>
      <c r="B74" s="24" t="s">
        <v>471</v>
      </c>
      <c r="C74" s="24">
        <v>470</v>
      </c>
      <c r="D74" s="24">
        <v>98</v>
      </c>
      <c r="E74" s="24">
        <v>64</v>
      </c>
      <c r="F74" s="24">
        <v>0</v>
      </c>
      <c r="G74" s="24">
        <v>58</v>
      </c>
    </row>
    <row r="75" spans="1:7" x14ac:dyDescent="0.45">
      <c r="A75" s="24">
        <v>73</v>
      </c>
      <c r="B75" s="24" t="s">
        <v>369</v>
      </c>
      <c r="C75" s="24">
        <v>475</v>
      </c>
      <c r="D75" s="24">
        <v>70</v>
      </c>
      <c r="E75" s="24">
        <v>0</v>
      </c>
      <c r="F75" s="24">
        <v>61</v>
      </c>
      <c r="G75" s="24">
        <v>94</v>
      </c>
    </row>
    <row r="76" spans="1:7" x14ac:dyDescent="0.45">
      <c r="A76" s="24">
        <v>74</v>
      </c>
      <c r="B76" s="24" t="s">
        <v>388</v>
      </c>
      <c r="C76" s="24">
        <v>475</v>
      </c>
      <c r="D76" s="24">
        <v>75</v>
      </c>
      <c r="E76" s="24">
        <v>66</v>
      </c>
      <c r="F76" s="24">
        <v>0</v>
      </c>
      <c r="G76" s="24">
        <v>84</v>
      </c>
    </row>
    <row r="77" spans="1:7" x14ac:dyDescent="0.45">
      <c r="A77" s="24">
        <v>75</v>
      </c>
      <c r="B77" s="24" t="s">
        <v>474</v>
      </c>
      <c r="C77" s="24">
        <v>492</v>
      </c>
      <c r="D77" s="24">
        <v>99</v>
      </c>
      <c r="E77" s="24">
        <v>0</v>
      </c>
      <c r="F77" s="24">
        <v>54</v>
      </c>
      <c r="G77" s="24">
        <v>89</v>
      </c>
    </row>
    <row r="78" spans="1:7" x14ac:dyDescent="0.45">
      <c r="A78" s="24">
        <v>76</v>
      </c>
      <c r="B78" s="24" t="s">
        <v>809</v>
      </c>
      <c r="C78" s="24">
        <v>558</v>
      </c>
      <c r="D78" s="24">
        <v>0</v>
      </c>
      <c r="E78" s="24">
        <v>19</v>
      </c>
      <c r="F78" s="24">
        <v>0</v>
      </c>
      <c r="G78" s="24">
        <v>39</v>
      </c>
    </row>
    <row r="79" spans="1:7" x14ac:dyDescent="0.45">
      <c r="A79" s="24">
        <v>77</v>
      </c>
      <c r="B79" s="24" t="s">
        <v>556</v>
      </c>
      <c r="C79" s="24">
        <v>562</v>
      </c>
      <c r="D79" s="24">
        <v>0</v>
      </c>
      <c r="E79" s="24">
        <v>44</v>
      </c>
      <c r="F79" s="24">
        <v>0</v>
      </c>
      <c r="G79" s="24">
        <v>18</v>
      </c>
    </row>
    <row r="80" spans="1:7" x14ac:dyDescent="0.45">
      <c r="A80" s="24">
        <v>78</v>
      </c>
      <c r="B80" s="24" t="s">
        <v>270</v>
      </c>
      <c r="C80" s="24">
        <v>590</v>
      </c>
      <c r="D80" s="24">
        <v>49</v>
      </c>
      <c r="E80" s="24">
        <v>41</v>
      </c>
      <c r="F80" s="24">
        <v>0</v>
      </c>
      <c r="G80" s="24">
        <v>0</v>
      </c>
    </row>
    <row r="81" spans="1:7" x14ac:dyDescent="0.45">
      <c r="A81" s="24">
        <v>79</v>
      </c>
      <c r="B81" s="24" t="s">
        <v>190</v>
      </c>
      <c r="C81" s="24">
        <v>592</v>
      </c>
      <c r="D81" s="24">
        <v>33</v>
      </c>
      <c r="E81" s="24">
        <v>0</v>
      </c>
      <c r="F81" s="24">
        <v>59</v>
      </c>
      <c r="G81" s="24">
        <v>0</v>
      </c>
    </row>
    <row r="82" spans="1:7" x14ac:dyDescent="0.45">
      <c r="A82" s="24">
        <v>80</v>
      </c>
      <c r="B82" s="24" t="s">
        <v>211</v>
      </c>
      <c r="C82" s="24">
        <v>593</v>
      </c>
      <c r="D82" s="24">
        <v>37</v>
      </c>
      <c r="E82" s="24">
        <v>0</v>
      </c>
      <c r="F82" s="24">
        <v>56</v>
      </c>
      <c r="G82" s="24">
        <v>0</v>
      </c>
    </row>
    <row r="83" spans="1:7" x14ac:dyDescent="0.45">
      <c r="A83" s="24">
        <v>81</v>
      </c>
      <c r="B83" s="24" t="s">
        <v>319</v>
      </c>
      <c r="C83" s="24">
        <v>598</v>
      </c>
      <c r="D83" s="24">
        <v>58</v>
      </c>
      <c r="E83" s="24">
        <v>0</v>
      </c>
      <c r="F83" s="24">
        <v>40</v>
      </c>
      <c r="G83" s="24">
        <v>0</v>
      </c>
    </row>
    <row r="84" spans="1:7" x14ac:dyDescent="0.45">
      <c r="A84" s="24">
        <v>82</v>
      </c>
      <c r="B84" s="24" t="s">
        <v>807</v>
      </c>
      <c r="C84" s="24">
        <v>600</v>
      </c>
      <c r="D84" s="24">
        <v>63</v>
      </c>
      <c r="E84" s="24">
        <v>0</v>
      </c>
      <c r="F84" s="24">
        <v>0</v>
      </c>
      <c r="G84" s="24">
        <v>37</v>
      </c>
    </row>
    <row r="85" spans="1:7" x14ac:dyDescent="0.45">
      <c r="A85" s="24">
        <v>83</v>
      </c>
      <c r="B85" s="24" t="s">
        <v>239</v>
      </c>
      <c r="C85" s="24">
        <v>608</v>
      </c>
      <c r="D85" s="24">
        <v>43</v>
      </c>
      <c r="E85" s="24">
        <v>0</v>
      </c>
      <c r="F85" s="24">
        <v>65</v>
      </c>
      <c r="G85" s="24">
        <v>0</v>
      </c>
    </row>
    <row r="86" spans="1:7" x14ac:dyDescent="0.45">
      <c r="A86" s="24">
        <v>84</v>
      </c>
      <c r="B86" s="24" t="s">
        <v>765</v>
      </c>
      <c r="C86" s="24">
        <v>612</v>
      </c>
      <c r="D86" s="24">
        <v>0</v>
      </c>
      <c r="E86" s="24">
        <v>0</v>
      </c>
      <c r="F86" s="24">
        <v>93</v>
      </c>
      <c r="G86" s="24">
        <v>19</v>
      </c>
    </row>
    <row r="87" spans="1:7" x14ac:dyDescent="0.45">
      <c r="A87" s="24">
        <v>85</v>
      </c>
      <c r="B87" s="24" t="s">
        <v>372</v>
      </c>
      <c r="C87" s="24">
        <v>627</v>
      </c>
      <c r="D87" s="24">
        <v>71</v>
      </c>
      <c r="E87" s="24">
        <v>0</v>
      </c>
      <c r="F87" s="24">
        <v>0</v>
      </c>
      <c r="G87" s="24">
        <v>56</v>
      </c>
    </row>
    <row r="88" spans="1:7" x14ac:dyDescent="0.45">
      <c r="A88" s="24">
        <v>86</v>
      </c>
      <c r="B88" s="24" t="s">
        <v>607</v>
      </c>
      <c r="C88" s="24">
        <v>628</v>
      </c>
      <c r="D88" s="24">
        <v>0</v>
      </c>
      <c r="E88" s="24">
        <v>82</v>
      </c>
      <c r="F88" s="24">
        <v>0</v>
      </c>
      <c r="G88" s="24">
        <v>46</v>
      </c>
    </row>
    <row r="89" spans="1:7" x14ac:dyDescent="0.45">
      <c r="A89" s="24">
        <v>87</v>
      </c>
      <c r="B89" s="24" t="s">
        <v>813</v>
      </c>
      <c r="C89" s="24">
        <v>628</v>
      </c>
      <c r="D89" s="24">
        <v>0</v>
      </c>
      <c r="E89" s="24">
        <v>83</v>
      </c>
      <c r="F89" s="24">
        <v>0</v>
      </c>
      <c r="G89" s="24">
        <v>45</v>
      </c>
    </row>
    <row r="90" spans="1:7" x14ac:dyDescent="0.45">
      <c r="A90" s="24">
        <v>88</v>
      </c>
      <c r="B90" s="24" t="s">
        <v>619</v>
      </c>
      <c r="C90" s="24">
        <v>628</v>
      </c>
      <c r="D90" s="24">
        <v>0</v>
      </c>
      <c r="E90" s="24">
        <v>94</v>
      </c>
      <c r="F90" s="24">
        <v>0</v>
      </c>
      <c r="G90" s="24">
        <v>34</v>
      </c>
    </row>
    <row r="91" spans="1:7" x14ac:dyDescent="0.45">
      <c r="A91" s="24">
        <v>89</v>
      </c>
      <c r="B91" s="24" t="s">
        <v>689</v>
      </c>
      <c r="C91" s="24">
        <v>633</v>
      </c>
      <c r="D91" s="24">
        <v>91</v>
      </c>
      <c r="E91" s="24">
        <v>0</v>
      </c>
      <c r="F91" s="24">
        <v>42</v>
      </c>
      <c r="G91" s="24">
        <v>0</v>
      </c>
    </row>
    <row r="92" spans="1:7" x14ac:dyDescent="0.45">
      <c r="A92" s="24">
        <v>90</v>
      </c>
      <c r="B92" s="24" t="s">
        <v>466</v>
      </c>
      <c r="C92" s="24">
        <v>643</v>
      </c>
      <c r="D92" s="24">
        <v>95</v>
      </c>
      <c r="E92" s="24">
        <v>0</v>
      </c>
      <c r="F92" s="24">
        <v>48</v>
      </c>
      <c r="G92" s="24">
        <v>0</v>
      </c>
    </row>
    <row r="93" spans="1:7" x14ac:dyDescent="0.45">
      <c r="A93" s="24">
        <v>91</v>
      </c>
      <c r="B93" s="24" t="s">
        <v>403</v>
      </c>
      <c r="C93" s="24">
        <v>644</v>
      </c>
      <c r="D93" s="24">
        <v>79</v>
      </c>
      <c r="E93" s="24">
        <v>0</v>
      </c>
      <c r="F93" s="24">
        <v>65</v>
      </c>
      <c r="G93" s="24">
        <v>0</v>
      </c>
    </row>
    <row r="94" spans="1:7" x14ac:dyDescent="0.45">
      <c r="A94" s="24">
        <v>92</v>
      </c>
      <c r="B94" s="24" t="s">
        <v>732</v>
      </c>
      <c r="C94" s="24">
        <v>651</v>
      </c>
      <c r="D94" s="24">
        <v>78</v>
      </c>
      <c r="E94" s="24">
        <v>0</v>
      </c>
      <c r="F94" s="24">
        <v>73</v>
      </c>
      <c r="G94" s="24">
        <v>0</v>
      </c>
    </row>
    <row r="95" spans="1:7" x14ac:dyDescent="0.45">
      <c r="A95" s="24">
        <v>93</v>
      </c>
      <c r="B95" s="24" t="s">
        <v>416</v>
      </c>
      <c r="C95" s="24">
        <v>654</v>
      </c>
      <c r="D95" s="24">
        <v>82</v>
      </c>
      <c r="E95" s="24">
        <v>0</v>
      </c>
      <c r="F95" s="24">
        <v>0</v>
      </c>
      <c r="G95" s="24">
        <v>72</v>
      </c>
    </row>
    <row r="96" spans="1:7" x14ac:dyDescent="0.45">
      <c r="A96" s="24">
        <v>94</v>
      </c>
      <c r="B96" s="24" t="s">
        <v>617</v>
      </c>
      <c r="C96" s="24">
        <v>663</v>
      </c>
      <c r="D96" s="24">
        <v>0</v>
      </c>
      <c r="E96" s="24">
        <v>92</v>
      </c>
      <c r="F96" s="24">
        <v>0</v>
      </c>
      <c r="G96" s="24">
        <v>71</v>
      </c>
    </row>
    <row r="97" spans="1:7" x14ac:dyDescent="0.45">
      <c r="A97" s="24">
        <v>95</v>
      </c>
      <c r="B97" s="24" t="s">
        <v>420</v>
      </c>
      <c r="C97" s="24">
        <v>663</v>
      </c>
      <c r="D97" s="24">
        <v>82</v>
      </c>
      <c r="E97" s="24">
        <v>0</v>
      </c>
      <c r="F97" s="24">
        <v>81</v>
      </c>
      <c r="G97" s="24">
        <v>0</v>
      </c>
    </row>
    <row r="98" spans="1:7" x14ac:dyDescent="0.45">
      <c r="A98" s="24">
        <v>96</v>
      </c>
      <c r="B98" s="24" t="s">
        <v>598</v>
      </c>
      <c r="C98" s="24">
        <v>664</v>
      </c>
      <c r="D98" s="24">
        <v>0</v>
      </c>
      <c r="E98" s="24">
        <v>67</v>
      </c>
      <c r="F98" s="24">
        <v>0</v>
      </c>
      <c r="G98" s="24">
        <v>97</v>
      </c>
    </row>
    <row r="99" spans="1:7" x14ac:dyDescent="0.45">
      <c r="A99" s="24">
        <v>97</v>
      </c>
      <c r="B99" s="24" t="s">
        <v>443</v>
      </c>
      <c r="C99" s="24">
        <v>665</v>
      </c>
      <c r="D99" s="24">
        <v>89</v>
      </c>
      <c r="E99" s="24">
        <v>76</v>
      </c>
      <c r="F99" s="24">
        <v>0</v>
      </c>
      <c r="G99" s="24">
        <v>0</v>
      </c>
    </row>
    <row r="100" spans="1:7" x14ac:dyDescent="0.45">
      <c r="A100" s="24">
        <v>98</v>
      </c>
      <c r="B100" s="24" t="s">
        <v>408</v>
      </c>
      <c r="C100" s="24">
        <v>667</v>
      </c>
      <c r="D100" s="24">
        <v>80</v>
      </c>
      <c r="E100" s="24">
        <v>87</v>
      </c>
      <c r="F100" s="24">
        <v>0</v>
      </c>
      <c r="G100" s="24">
        <v>0</v>
      </c>
    </row>
    <row r="101" spans="1:7" x14ac:dyDescent="0.45">
      <c r="A101" s="24">
        <v>99</v>
      </c>
      <c r="B101" s="24" t="s">
        <v>749</v>
      </c>
      <c r="C101" s="24">
        <v>674</v>
      </c>
      <c r="D101" s="24">
        <v>0</v>
      </c>
      <c r="E101" s="24">
        <v>0</v>
      </c>
      <c r="F101" s="24">
        <v>86</v>
      </c>
      <c r="G101" s="24">
        <v>88</v>
      </c>
    </row>
    <row r="102" spans="1:7" x14ac:dyDescent="0.45">
      <c r="A102" s="24">
        <v>100</v>
      </c>
      <c r="B102" s="24" t="s">
        <v>428</v>
      </c>
      <c r="C102" s="24">
        <v>675</v>
      </c>
      <c r="D102" s="24">
        <v>85</v>
      </c>
      <c r="E102" s="24">
        <v>90</v>
      </c>
      <c r="F102" s="24">
        <v>0</v>
      </c>
      <c r="G102" s="24">
        <v>0</v>
      </c>
    </row>
    <row r="103" spans="1:7" x14ac:dyDescent="0.45">
      <c r="A103" s="24">
        <v>101</v>
      </c>
      <c r="B103" s="24" t="s">
        <v>618</v>
      </c>
      <c r="C103" s="24">
        <v>685</v>
      </c>
      <c r="D103" s="24">
        <v>0</v>
      </c>
      <c r="E103" s="24">
        <v>92</v>
      </c>
      <c r="F103" s="24">
        <v>0</v>
      </c>
      <c r="G103" s="24">
        <v>93</v>
      </c>
    </row>
    <row r="104" spans="1:7" x14ac:dyDescent="0.45">
      <c r="A104" s="24">
        <v>102</v>
      </c>
      <c r="B104" s="24" t="s">
        <v>440</v>
      </c>
      <c r="C104" s="24">
        <v>687</v>
      </c>
      <c r="D104" s="24">
        <v>88</v>
      </c>
      <c r="E104" s="24">
        <v>0</v>
      </c>
      <c r="F104" s="24">
        <v>0</v>
      </c>
      <c r="G104" s="24">
        <v>99</v>
      </c>
    </row>
    <row r="105" spans="1:7" x14ac:dyDescent="0.45">
      <c r="A105" s="24">
        <v>103</v>
      </c>
      <c r="B105" s="24" t="s">
        <v>622</v>
      </c>
      <c r="C105" s="24">
        <v>689</v>
      </c>
      <c r="D105" s="24">
        <v>0</v>
      </c>
      <c r="E105" s="24">
        <v>99</v>
      </c>
      <c r="F105" s="24">
        <v>90</v>
      </c>
      <c r="G105" s="24">
        <v>0</v>
      </c>
    </row>
    <row r="106" spans="1:7" x14ac:dyDescent="0.45">
      <c r="A106" s="24">
        <v>104</v>
      </c>
      <c r="B106" s="24" t="s">
        <v>806</v>
      </c>
      <c r="C106" s="24">
        <v>786</v>
      </c>
      <c r="D106" s="24">
        <v>0</v>
      </c>
      <c r="E106" s="24">
        <v>0</v>
      </c>
      <c r="F106" s="24">
        <v>0</v>
      </c>
      <c r="G106" s="24">
        <v>36</v>
      </c>
    </row>
    <row r="107" spans="1:7" x14ac:dyDescent="0.45">
      <c r="A107" s="24">
        <v>105</v>
      </c>
      <c r="B107" s="24" t="s">
        <v>812</v>
      </c>
      <c r="C107" s="24">
        <v>793</v>
      </c>
      <c r="D107" s="24">
        <v>0</v>
      </c>
      <c r="E107" s="24">
        <v>0</v>
      </c>
      <c r="F107" s="24">
        <v>0</v>
      </c>
      <c r="G107" s="24">
        <v>43</v>
      </c>
    </row>
    <row r="108" spans="1:7" x14ac:dyDescent="0.45">
      <c r="A108" s="24">
        <v>106</v>
      </c>
      <c r="B108" s="24" t="s">
        <v>552</v>
      </c>
      <c r="C108" s="24">
        <v>794</v>
      </c>
      <c r="D108" s="24">
        <v>0</v>
      </c>
      <c r="E108" s="24">
        <v>44</v>
      </c>
      <c r="F108" s="24">
        <v>0</v>
      </c>
      <c r="G108" s="24">
        <v>0</v>
      </c>
    </row>
    <row r="109" spans="1:7" x14ac:dyDescent="0.45">
      <c r="A109" s="24">
        <v>107</v>
      </c>
      <c r="B109" s="24" t="s">
        <v>814</v>
      </c>
      <c r="C109" s="24">
        <v>798</v>
      </c>
      <c r="D109" s="24">
        <v>0</v>
      </c>
      <c r="E109" s="24">
        <v>0</v>
      </c>
      <c r="F109" s="24">
        <v>0</v>
      </c>
      <c r="G109" s="24">
        <v>48</v>
      </c>
    </row>
    <row r="110" spans="1:7" x14ac:dyDescent="0.45">
      <c r="A110" s="24">
        <v>108</v>
      </c>
      <c r="B110" s="24" t="s">
        <v>561</v>
      </c>
      <c r="C110" s="24">
        <v>800</v>
      </c>
      <c r="D110" s="24">
        <v>0</v>
      </c>
      <c r="E110" s="24">
        <v>50</v>
      </c>
      <c r="F110" s="24">
        <v>0</v>
      </c>
      <c r="G110" s="24">
        <v>0</v>
      </c>
    </row>
    <row r="111" spans="1:7" x14ac:dyDescent="0.45">
      <c r="A111" s="24">
        <v>109</v>
      </c>
      <c r="B111" s="24" t="s">
        <v>815</v>
      </c>
      <c r="C111" s="24">
        <v>801</v>
      </c>
      <c r="D111" s="24">
        <v>0</v>
      </c>
      <c r="E111" s="24">
        <v>0</v>
      </c>
      <c r="F111" s="24">
        <v>0</v>
      </c>
      <c r="G111" s="24">
        <v>51</v>
      </c>
    </row>
    <row r="112" spans="1:7" x14ac:dyDescent="0.45">
      <c r="A112" s="24">
        <v>110</v>
      </c>
      <c r="B112" s="24" t="s">
        <v>563</v>
      </c>
      <c r="C112" s="24">
        <v>801</v>
      </c>
      <c r="D112" s="24">
        <v>0</v>
      </c>
      <c r="E112" s="24">
        <v>51</v>
      </c>
      <c r="F112" s="24">
        <v>0</v>
      </c>
      <c r="G112" s="24">
        <v>0</v>
      </c>
    </row>
    <row r="113" spans="1:7" x14ac:dyDescent="0.45">
      <c r="A113" s="24">
        <v>111</v>
      </c>
      <c r="B113" s="24" t="s">
        <v>565</v>
      </c>
      <c r="C113" s="24">
        <v>802</v>
      </c>
      <c r="D113" s="24">
        <v>0</v>
      </c>
      <c r="E113" s="24">
        <v>52</v>
      </c>
      <c r="F113" s="24">
        <v>0</v>
      </c>
      <c r="G113" s="24">
        <v>0</v>
      </c>
    </row>
    <row r="114" spans="1:7" x14ac:dyDescent="0.45">
      <c r="A114" s="24">
        <v>112</v>
      </c>
      <c r="B114" s="24" t="s">
        <v>817</v>
      </c>
      <c r="C114" s="24">
        <v>803</v>
      </c>
      <c r="D114" s="24">
        <v>0</v>
      </c>
      <c r="E114" s="24">
        <v>0</v>
      </c>
      <c r="F114" s="24">
        <v>0</v>
      </c>
      <c r="G114" s="24">
        <v>53</v>
      </c>
    </row>
    <row r="115" spans="1:7" x14ac:dyDescent="0.45">
      <c r="A115" s="24">
        <v>113</v>
      </c>
      <c r="B115" s="24" t="s">
        <v>818</v>
      </c>
      <c r="C115" s="24">
        <v>804</v>
      </c>
      <c r="D115" s="24">
        <v>0</v>
      </c>
      <c r="E115" s="24">
        <v>0</v>
      </c>
      <c r="F115" s="24">
        <v>0</v>
      </c>
      <c r="G115" s="24">
        <v>54</v>
      </c>
    </row>
    <row r="116" spans="1:7" x14ac:dyDescent="0.45">
      <c r="A116" s="24">
        <v>114</v>
      </c>
      <c r="B116" s="24" t="s">
        <v>625</v>
      </c>
      <c r="C116" s="24">
        <v>805</v>
      </c>
      <c r="D116" s="24">
        <v>0</v>
      </c>
      <c r="E116" s="24">
        <v>0</v>
      </c>
      <c r="F116" s="24">
        <v>0</v>
      </c>
      <c r="G116" s="24">
        <v>55</v>
      </c>
    </row>
    <row r="117" spans="1:7" x14ac:dyDescent="0.45">
      <c r="A117" s="24">
        <v>115</v>
      </c>
      <c r="B117" s="24" t="s">
        <v>705</v>
      </c>
      <c r="C117" s="24">
        <v>805</v>
      </c>
      <c r="D117" s="24">
        <v>0</v>
      </c>
      <c r="E117" s="24">
        <v>0</v>
      </c>
      <c r="F117" s="24">
        <v>55</v>
      </c>
      <c r="G117" s="24">
        <v>0</v>
      </c>
    </row>
    <row r="118" spans="1:7" x14ac:dyDescent="0.45">
      <c r="A118" s="24">
        <v>116</v>
      </c>
      <c r="B118" s="24" t="s">
        <v>570</v>
      </c>
      <c r="C118" s="24">
        <v>807</v>
      </c>
      <c r="D118" s="24">
        <v>0</v>
      </c>
      <c r="E118" s="24">
        <v>57</v>
      </c>
      <c r="F118" s="24">
        <v>0</v>
      </c>
      <c r="G118" s="24">
        <v>0</v>
      </c>
    </row>
    <row r="119" spans="1:7" x14ac:dyDescent="0.45">
      <c r="A119" s="24">
        <v>117</v>
      </c>
      <c r="B119" s="24" t="s">
        <v>322</v>
      </c>
      <c r="C119" s="24">
        <v>809</v>
      </c>
      <c r="D119" s="24">
        <v>59</v>
      </c>
      <c r="E119" s="24">
        <v>0</v>
      </c>
      <c r="F119" s="24">
        <v>0</v>
      </c>
      <c r="G119" s="24">
        <v>0</v>
      </c>
    </row>
    <row r="120" spans="1:7" x14ac:dyDescent="0.45">
      <c r="A120" s="24">
        <v>118</v>
      </c>
      <c r="B120" s="24" t="s">
        <v>594</v>
      </c>
      <c r="C120" s="24">
        <v>812</v>
      </c>
      <c r="D120" s="24">
        <v>0</v>
      </c>
      <c r="E120" s="24">
        <v>62</v>
      </c>
      <c r="F120" s="24">
        <v>0</v>
      </c>
      <c r="G120" s="24">
        <v>0</v>
      </c>
    </row>
    <row r="121" spans="1:7" x14ac:dyDescent="0.45">
      <c r="A121" s="24">
        <v>119</v>
      </c>
      <c r="B121" s="24" t="s">
        <v>820</v>
      </c>
      <c r="C121" s="24">
        <v>813</v>
      </c>
      <c r="D121" s="24">
        <v>0</v>
      </c>
      <c r="E121" s="24">
        <v>0</v>
      </c>
      <c r="F121" s="24">
        <v>0</v>
      </c>
      <c r="G121" s="24">
        <v>63</v>
      </c>
    </row>
    <row r="122" spans="1:7" x14ac:dyDescent="0.45">
      <c r="A122" s="24">
        <v>120</v>
      </c>
      <c r="B122" s="24" t="s">
        <v>715</v>
      </c>
      <c r="C122" s="24">
        <v>814</v>
      </c>
      <c r="D122" s="24">
        <v>0</v>
      </c>
      <c r="E122" s="24">
        <v>0</v>
      </c>
      <c r="F122" s="24">
        <v>64</v>
      </c>
      <c r="G122" s="24">
        <v>0</v>
      </c>
    </row>
    <row r="123" spans="1:7" x14ac:dyDescent="0.45">
      <c r="A123" s="24">
        <v>121</v>
      </c>
      <c r="B123" s="24" t="s">
        <v>821</v>
      </c>
      <c r="C123" s="24">
        <v>814</v>
      </c>
      <c r="D123" s="24">
        <v>0</v>
      </c>
      <c r="E123" s="24">
        <v>0</v>
      </c>
      <c r="F123" s="24">
        <v>0</v>
      </c>
      <c r="G123" s="24">
        <v>64</v>
      </c>
    </row>
    <row r="124" spans="1:7" x14ac:dyDescent="0.45">
      <c r="A124" s="24">
        <v>122</v>
      </c>
      <c r="B124" s="24" t="s">
        <v>720</v>
      </c>
      <c r="C124" s="24">
        <v>817</v>
      </c>
      <c r="D124" s="24">
        <v>0</v>
      </c>
      <c r="E124" s="24">
        <v>0</v>
      </c>
      <c r="F124" s="24">
        <v>67</v>
      </c>
      <c r="G124" s="24">
        <v>0</v>
      </c>
    </row>
    <row r="125" spans="1:7" x14ac:dyDescent="0.45">
      <c r="A125" s="24">
        <v>123</v>
      </c>
      <c r="B125" s="24" t="s">
        <v>722</v>
      </c>
      <c r="C125" s="24">
        <v>818</v>
      </c>
      <c r="D125" s="24">
        <v>0</v>
      </c>
      <c r="E125" s="24">
        <v>0</v>
      </c>
      <c r="F125" s="24">
        <v>68</v>
      </c>
      <c r="G125" s="24">
        <v>0</v>
      </c>
    </row>
    <row r="126" spans="1:7" x14ac:dyDescent="0.45">
      <c r="A126" s="24">
        <v>124</v>
      </c>
      <c r="B126" s="24" t="s">
        <v>599</v>
      </c>
      <c r="C126" s="24">
        <v>819</v>
      </c>
      <c r="D126" s="24">
        <v>0</v>
      </c>
      <c r="E126" s="24">
        <v>69</v>
      </c>
      <c r="F126" s="24">
        <v>0</v>
      </c>
      <c r="G126" s="24">
        <v>0</v>
      </c>
    </row>
    <row r="127" spans="1:7" x14ac:dyDescent="0.45">
      <c r="A127" s="24">
        <v>125</v>
      </c>
      <c r="B127" s="24" t="s">
        <v>826</v>
      </c>
      <c r="C127" s="24">
        <v>820</v>
      </c>
      <c r="D127" s="24">
        <v>0</v>
      </c>
      <c r="E127" s="24">
        <v>0</v>
      </c>
      <c r="F127" s="24">
        <v>0</v>
      </c>
      <c r="G127" s="24">
        <v>70</v>
      </c>
    </row>
    <row r="128" spans="1:7" x14ac:dyDescent="0.45">
      <c r="A128" s="24">
        <v>126</v>
      </c>
      <c r="B128" s="24" t="s">
        <v>725</v>
      </c>
      <c r="C128" s="24">
        <v>820</v>
      </c>
      <c r="D128" s="24">
        <v>0</v>
      </c>
      <c r="E128" s="24">
        <v>0</v>
      </c>
      <c r="F128" s="24">
        <v>70</v>
      </c>
      <c r="G128" s="24">
        <v>0</v>
      </c>
    </row>
    <row r="129" spans="1:7" x14ac:dyDescent="0.45">
      <c r="A129" s="24">
        <v>127</v>
      </c>
      <c r="B129" s="24" t="s">
        <v>600</v>
      </c>
      <c r="C129" s="24">
        <v>820</v>
      </c>
      <c r="D129" s="24">
        <v>0</v>
      </c>
      <c r="E129" s="24">
        <v>70</v>
      </c>
      <c r="F129" s="24">
        <v>0</v>
      </c>
      <c r="G129" s="24">
        <v>0</v>
      </c>
    </row>
    <row r="130" spans="1:7" x14ac:dyDescent="0.45">
      <c r="A130" s="24">
        <v>128</v>
      </c>
      <c r="B130" s="24" t="s">
        <v>728</v>
      </c>
      <c r="C130" s="24">
        <v>821</v>
      </c>
      <c r="D130" s="24">
        <v>0</v>
      </c>
      <c r="E130" s="24">
        <v>0</v>
      </c>
      <c r="F130" s="24">
        <v>71</v>
      </c>
      <c r="G130" s="24">
        <v>0</v>
      </c>
    </row>
    <row r="131" spans="1:7" x14ac:dyDescent="0.45">
      <c r="A131" s="24">
        <v>129</v>
      </c>
      <c r="B131" s="24" t="s">
        <v>601</v>
      </c>
      <c r="C131" s="24">
        <v>821</v>
      </c>
      <c r="D131" s="24">
        <v>0</v>
      </c>
      <c r="E131" s="24">
        <v>71</v>
      </c>
      <c r="F131" s="24">
        <v>0</v>
      </c>
      <c r="G131" s="24">
        <v>0</v>
      </c>
    </row>
    <row r="132" spans="1:7" x14ac:dyDescent="0.45">
      <c r="A132" s="24">
        <v>130</v>
      </c>
      <c r="B132" s="24" t="s">
        <v>381</v>
      </c>
      <c r="C132" s="24">
        <v>823</v>
      </c>
      <c r="D132" s="24">
        <v>73</v>
      </c>
      <c r="E132" s="24">
        <v>0</v>
      </c>
      <c r="F132" s="24">
        <v>0</v>
      </c>
      <c r="G132" s="24">
        <v>0</v>
      </c>
    </row>
    <row r="133" spans="1:7" x14ac:dyDescent="0.45">
      <c r="A133" s="24">
        <v>131</v>
      </c>
      <c r="B133" s="24" t="s">
        <v>733</v>
      </c>
      <c r="C133" s="24">
        <v>824</v>
      </c>
      <c r="D133" s="24">
        <v>0</v>
      </c>
      <c r="E133" s="24">
        <v>0</v>
      </c>
      <c r="F133" s="24">
        <v>74</v>
      </c>
      <c r="G133" s="24">
        <v>0</v>
      </c>
    </row>
    <row r="134" spans="1:7" x14ac:dyDescent="0.45">
      <c r="A134" s="24">
        <v>132</v>
      </c>
      <c r="B134" s="24" t="s">
        <v>602</v>
      </c>
      <c r="C134" s="24">
        <v>824</v>
      </c>
      <c r="D134" s="24">
        <v>0</v>
      </c>
      <c r="E134" s="24">
        <v>74</v>
      </c>
      <c r="F134" s="24">
        <v>0</v>
      </c>
      <c r="G134" s="24">
        <v>0</v>
      </c>
    </row>
    <row r="135" spans="1:7" x14ac:dyDescent="0.45">
      <c r="A135" s="24">
        <v>133</v>
      </c>
      <c r="B135" s="24" t="s">
        <v>734</v>
      </c>
      <c r="C135" s="24">
        <v>825</v>
      </c>
      <c r="D135" s="24">
        <v>0</v>
      </c>
      <c r="E135" s="24">
        <v>0</v>
      </c>
      <c r="F135" s="24">
        <v>75</v>
      </c>
      <c r="G135" s="24">
        <v>0</v>
      </c>
    </row>
    <row r="136" spans="1:7" x14ac:dyDescent="0.45">
      <c r="A136" s="24">
        <v>134</v>
      </c>
      <c r="B136" s="24" t="s">
        <v>395</v>
      </c>
      <c r="C136" s="24">
        <v>827</v>
      </c>
      <c r="D136" s="24">
        <v>77</v>
      </c>
      <c r="E136" s="24">
        <v>0</v>
      </c>
      <c r="F136" s="24">
        <v>0</v>
      </c>
      <c r="G136" s="24">
        <v>0</v>
      </c>
    </row>
    <row r="137" spans="1:7" x14ac:dyDescent="0.45">
      <c r="A137" s="24">
        <v>135</v>
      </c>
      <c r="B137" s="24" t="s">
        <v>738</v>
      </c>
      <c r="C137" s="24">
        <v>827</v>
      </c>
      <c r="D137" s="24">
        <v>0</v>
      </c>
      <c r="E137" s="24">
        <v>0</v>
      </c>
      <c r="F137" s="24">
        <v>77</v>
      </c>
      <c r="G137" s="24">
        <v>0</v>
      </c>
    </row>
    <row r="138" spans="1:7" x14ac:dyDescent="0.45">
      <c r="A138" s="24">
        <v>136</v>
      </c>
      <c r="B138" s="24" t="s">
        <v>830</v>
      </c>
      <c r="C138" s="24">
        <v>827</v>
      </c>
      <c r="D138" s="24">
        <v>0</v>
      </c>
      <c r="E138" s="24">
        <v>0</v>
      </c>
      <c r="F138" s="24">
        <v>0</v>
      </c>
      <c r="G138" s="24">
        <v>77</v>
      </c>
    </row>
    <row r="139" spans="1:7" x14ac:dyDescent="0.45">
      <c r="A139" s="24">
        <v>137</v>
      </c>
      <c r="B139" s="24" t="s">
        <v>603</v>
      </c>
      <c r="C139" s="24">
        <v>827</v>
      </c>
      <c r="D139" s="24">
        <v>0</v>
      </c>
      <c r="E139" s="24">
        <v>77</v>
      </c>
      <c r="F139" s="24">
        <v>0</v>
      </c>
      <c r="G139" s="24">
        <v>0</v>
      </c>
    </row>
    <row r="140" spans="1:7" x14ac:dyDescent="0.45">
      <c r="A140" s="24">
        <v>138</v>
      </c>
      <c r="B140" s="24" t="s">
        <v>831</v>
      </c>
      <c r="C140" s="24">
        <v>828</v>
      </c>
      <c r="D140" s="24">
        <v>0</v>
      </c>
      <c r="E140" s="24">
        <v>0</v>
      </c>
      <c r="F140" s="24">
        <v>0</v>
      </c>
      <c r="G140" s="24">
        <v>78</v>
      </c>
    </row>
    <row r="141" spans="1:7" x14ac:dyDescent="0.45">
      <c r="A141" s="24">
        <v>139</v>
      </c>
      <c r="B141" s="24" t="s">
        <v>740</v>
      </c>
      <c r="C141" s="24">
        <v>828</v>
      </c>
      <c r="D141" s="24">
        <v>0</v>
      </c>
      <c r="E141" s="24">
        <v>0</v>
      </c>
      <c r="F141" s="24">
        <v>78</v>
      </c>
      <c r="G141" s="24">
        <v>0</v>
      </c>
    </row>
    <row r="142" spans="1:7" x14ac:dyDescent="0.45">
      <c r="A142" s="24">
        <v>140</v>
      </c>
      <c r="B142" s="24" t="s">
        <v>604</v>
      </c>
      <c r="C142" s="24">
        <v>828</v>
      </c>
      <c r="D142" s="24">
        <v>0</v>
      </c>
      <c r="E142" s="24">
        <v>78</v>
      </c>
      <c r="F142" s="24">
        <v>0</v>
      </c>
      <c r="G142" s="24">
        <v>0</v>
      </c>
    </row>
    <row r="143" spans="1:7" x14ac:dyDescent="0.45">
      <c r="A143" s="24">
        <v>141</v>
      </c>
      <c r="B143" s="24" t="s">
        <v>742</v>
      </c>
      <c r="C143" s="24">
        <v>829</v>
      </c>
      <c r="D143" s="24">
        <v>0</v>
      </c>
      <c r="E143" s="24">
        <v>0</v>
      </c>
      <c r="F143" s="24">
        <v>79</v>
      </c>
      <c r="G143" s="24">
        <v>0</v>
      </c>
    </row>
    <row r="144" spans="1:7" x14ac:dyDescent="0.45">
      <c r="A144" s="24">
        <v>142</v>
      </c>
      <c r="B144" s="24" t="s">
        <v>605</v>
      </c>
      <c r="C144" s="24">
        <v>829</v>
      </c>
      <c r="D144" s="24">
        <v>0</v>
      </c>
      <c r="E144" s="24">
        <v>79</v>
      </c>
      <c r="F144" s="24">
        <v>0</v>
      </c>
      <c r="G144" s="24">
        <v>0</v>
      </c>
    </row>
    <row r="145" spans="1:7" x14ac:dyDescent="0.45">
      <c r="A145" s="24">
        <v>143</v>
      </c>
      <c r="B145" s="24" t="s">
        <v>832</v>
      </c>
      <c r="C145" s="24">
        <v>832</v>
      </c>
      <c r="D145" s="24">
        <v>0</v>
      </c>
      <c r="E145" s="24">
        <v>0</v>
      </c>
      <c r="F145" s="24">
        <v>0</v>
      </c>
      <c r="G145" s="24">
        <v>82</v>
      </c>
    </row>
    <row r="146" spans="1:7" x14ac:dyDescent="0.45">
      <c r="A146" s="24">
        <v>144</v>
      </c>
      <c r="B146" s="24" t="s">
        <v>833</v>
      </c>
      <c r="C146" s="24">
        <v>833</v>
      </c>
      <c r="D146" s="24">
        <v>0</v>
      </c>
      <c r="E146" s="24">
        <v>0</v>
      </c>
      <c r="F146" s="24">
        <v>0</v>
      </c>
      <c r="G146" s="24">
        <v>83</v>
      </c>
    </row>
    <row r="147" spans="1:7" x14ac:dyDescent="0.45">
      <c r="A147" s="24">
        <v>145</v>
      </c>
      <c r="B147" s="24" t="s">
        <v>609</v>
      </c>
      <c r="C147" s="24">
        <v>833</v>
      </c>
      <c r="D147" s="24">
        <v>0</v>
      </c>
      <c r="E147" s="24">
        <v>83</v>
      </c>
      <c r="F147" s="24">
        <v>0</v>
      </c>
      <c r="G147" s="24">
        <v>0</v>
      </c>
    </row>
    <row r="148" spans="1:7" x14ac:dyDescent="0.45">
      <c r="A148" s="24">
        <v>146</v>
      </c>
      <c r="B148" s="24" t="s">
        <v>610</v>
      </c>
      <c r="C148" s="24">
        <v>833</v>
      </c>
      <c r="D148" s="24">
        <v>0</v>
      </c>
      <c r="E148" s="24">
        <v>83</v>
      </c>
      <c r="F148" s="24">
        <v>0</v>
      </c>
      <c r="G148" s="24">
        <v>0</v>
      </c>
    </row>
    <row r="149" spans="1:7" x14ac:dyDescent="0.45">
      <c r="A149" s="24">
        <v>147</v>
      </c>
      <c r="B149" s="24" t="s">
        <v>612</v>
      </c>
      <c r="C149" s="24">
        <v>833</v>
      </c>
      <c r="D149" s="24">
        <v>0</v>
      </c>
      <c r="E149" s="24">
        <v>83</v>
      </c>
      <c r="F149" s="24">
        <v>0</v>
      </c>
      <c r="G149" s="24">
        <v>0</v>
      </c>
    </row>
    <row r="150" spans="1:7" x14ac:dyDescent="0.45">
      <c r="A150" s="24">
        <v>148</v>
      </c>
      <c r="B150" s="24" t="s">
        <v>835</v>
      </c>
      <c r="C150" s="24">
        <v>835</v>
      </c>
      <c r="D150" s="24">
        <v>0</v>
      </c>
      <c r="E150" s="24">
        <v>0</v>
      </c>
      <c r="F150" s="24">
        <v>0</v>
      </c>
      <c r="G150" s="24">
        <v>85</v>
      </c>
    </row>
    <row r="151" spans="1:7" x14ac:dyDescent="0.45">
      <c r="A151" s="24">
        <v>149</v>
      </c>
      <c r="B151" s="24" t="s">
        <v>434</v>
      </c>
      <c r="C151" s="24">
        <v>836</v>
      </c>
      <c r="D151" s="24">
        <v>86</v>
      </c>
      <c r="E151" s="24">
        <v>0</v>
      </c>
      <c r="F151" s="24">
        <v>0</v>
      </c>
      <c r="G151" s="24">
        <v>0</v>
      </c>
    </row>
    <row r="152" spans="1:7" x14ac:dyDescent="0.45">
      <c r="A152" s="24">
        <v>150</v>
      </c>
      <c r="B152" s="24" t="s">
        <v>836</v>
      </c>
      <c r="C152" s="24">
        <v>836</v>
      </c>
      <c r="D152" s="24">
        <v>0</v>
      </c>
      <c r="E152" s="24">
        <v>0</v>
      </c>
      <c r="F152" s="24">
        <v>0</v>
      </c>
      <c r="G152" s="24">
        <v>86</v>
      </c>
    </row>
    <row r="153" spans="1:7" x14ac:dyDescent="0.45">
      <c r="A153" s="24">
        <v>151</v>
      </c>
      <c r="B153" s="24" t="s">
        <v>438</v>
      </c>
      <c r="C153" s="24">
        <v>836</v>
      </c>
      <c r="D153" s="24">
        <v>86</v>
      </c>
      <c r="E153" s="24">
        <v>0</v>
      </c>
      <c r="F153" s="24">
        <v>0</v>
      </c>
      <c r="G153" s="24">
        <v>0</v>
      </c>
    </row>
    <row r="154" spans="1:7" x14ac:dyDescent="0.45">
      <c r="A154" s="24">
        <v>152</v>
      </c>
      <c r="B154" s="24" t="s">
        <v>751</v>
      </c>
      <c r="C154" s="24">
        <v>837</v>
      </c>
      <c r="D154" s="24">
        <v>0</v>
      </c>
      <c r="E154" s="24">
        <v>0</v>
      </c>
      <c r="F154" s="24">
        <v>87</v>
      </c>
      <c r="G154" s="24">
        <v>0</v>
      </c>
    </row>
    <row r="155" spans="1:7" x14ac:dyDescent="0.45">
      <c r="A155" s="24">
        <v>153</v>
      </c>
      <c r="B155" s="24" t="s">
        <v>756</v>
      </c>
      <c r="C155" s="24">
        <v>839</v>
      </c>
      <c r="D155" s="24">
        <v>0</v>
      </c>
      <c r="E155" s="24">
        <v>0</v>
      </c>
      <c r="F155" s="24">
        <v>89</v>
      </c>
      <c r="G155" s="24">
        <v>0</v>
      </c>
    </row>
    <row r="156" spans="1:7" x14ac:dyDescent="0.45">
      <c r="A156" s="24">
        <v>154</v>
      </c>
      <c r="B156" s="24" t="s">
        <v>615</v>
      </c>
      <c r="C156" s="24">
        <v>839</v>
      </c>
      <c r="D156" s="24">
        <v>0</v>
      </c>
      <c r="E156" s="24">
        <v>89</v>
      </c>
      <c r="F156" s="24">
        <v>0</v>
      </c>
      <c r="G156" s="24">
        <v>0</v>
      </c>
    </row>
    <row r="157" spans="1:7" x14ac:dyDescent="0.45">
      <c r="A157" s="24">
        <v>155</v>
      </c>
      <c r="B157" s="24" t="s">
        <v>616</v>
      </c>
      <c r="C157" s="24">
        <v>840</v>
      </c>
      <c r="D157" s="24">
        <v>0</v>
      </c>
      <c r="E157" s="24">
        <v>90</v>
      </c>
      <c r="F157" s="24">
        <v>0</v>
      </c>
      <c r="G157" s="24">
        <v>0</v>
      </c>
    </row>
    <row r="158" spans="1:7" x14ac:dyDescent="0.45">
      <c r="A158" s="24">
        <v>156</v>
      </c>
      <c r="B158" s="24" t="s">
        <v>451</v>
      </c>
      <c r="C158" s="24">
        <v>841</v>
      </c>
      <c r="D158" s="24">
        <v>91</v>
      </c>
      <c r="E158" s="24">
        <v>0</v>
      </c>
      <c r="F158" s="24">
        <v>0</v>
      </c>
      <c r="G158" s="24">
        <v>0</v>
      </c>
    </row>
    <row r="159" spans="1:7" x14ac:dyDescent="0.45">
      <c r="A159" s="24">
        <v>157</v>
      </c>
      <c r="B159" s="24" t="s">
        <v>761</v>
      </c>
      <c r="C159" s="24">
        <v>841</v>
      </c>
      <c r="D159" s="24">
        <v>0</v>
      </c>
      <c r="E159" s="24">
        <v>0</v>
      </c>
      <c r="F159" s="24">
        <v>91</v>
      </c>
      <c r="G159" s="24">
        <v>0</v>
      </c>
    </row>
    <row r="160" spans="1:7" x14ac:dyDescent="0.45">
      <c r="A160" s="24">
        <v>158</v>
      </c>
      <c r="B160" s="24" t="s">
        <v>837</v>
      </c>
      <c r="C160" s="24">
        <v>841</v>
      </c>
      <c r="D160" s="24">
        <v>0</v>
      </c>
      <c r="E160" s="24">
        <v>0</v>
      </c>
      <c r="F160" s="24">
        <v>0</v>
      </c>
      <c r="G160" s="24">
        <v>91</v>
      </c>
    </row>
    <row r="161" spans="1:7" x14ac:dyDescent="0.45">
      <c r="A161" s="24">
        <v>159</v>
      </c>
      <c r="B161" s="24" t="s">
        <v>763</v>
      </c>
      <c r="C161" s="24">
        <v>842</v>
      </c>
      <c r="D161" s="24">
        <v>0</v>
      </c>
      <c r="E161" s="24">
        <v>0</v>
      </c>
      <c r="F161" s="24">
        <v>92</v>
      </c>
      <c r="G161" s="24">
        <v>0</v>
      </c>
    </row>
    <row r="162" spans="1:7" x14ac:dyDescent="0.45">
      <c r="A162" s="24">
        <v>160</v>
      </c>
      <c r="B162" s="24" t="s">
        <v>460</v>
      </c>
      <c r="C162" s="24">
        <v>844</v>
      </c>
      <c r="D162" s="24">
        <v>94</v>
      </c>
      <c r="E162" s="24">
        <v>0</v>
      </c>
      <c r="F162" s="24">
        <v>0</v>
      </c>
      <c r="G162" s="24">
        <v>0</v>
      </c>
    </row>
    <row r="163" spans="1:7" x14ac:dyDescent="0.45">
      <c r="A163" s="24">
        <v>161</v>
      </c>
      <c r="B163" s="24" t="s">
        <v>770</v>
      </c>
      <c r="C163" s="24">
        <v>845</v>
      </c>
      <c r="D163" s="24">
        <v>0</v>
      </c>
      <c r="E163" s="24">
        <v>0</v>
      </c>
      <c r="F163" s="24">
        <v>95</v>
      </c>
      <c r="G163" s="24">
        <v>0</v>
      </c>
    </row>
    <row r="164" spans="1:7" x14ac:dyDescent="0.45">
      <c r="A164" s="24">
        <v>162</v>
      </c>
      <c r="B164" s="24" t="s">
        <v>469</v>
      </c>
      <c r="C164" s="24">
        <v>845</v>
      </c>
      <c r="D164" s="24">
        <v>95</v>
      </c>
      <c r="E164" s="24">
        <v>0</v>
      </c>
      <c r="F164" s="24">
        <v>0</v>
      </c>
      <c r="G164" s="24">
        <v>0</v>
      </c>
    </row>
    <row r="165" spans="1:7" x14ac:dyDescent="0.45">
      <c r="A165" s="24">
        <v>163</v>
      </c>
      <c r="B165" s="24" t="s">
        <v>773</v>
      </c>
      <c r="C165" s="24">
        <v>846</v>
      </c>
      <c r="D165" s="24">
        <v>0</v>
      </c>
      <c r="E165" s="24">
        <v>0</v>
      </c>
      <c r="F165" s="24">
        <v>96</v>
      </c>
      <c r="G165" s="24">
        <v>0</v>
      </c>
    </row>
    <row r="166" spans="1:7" x14ac:dyDescent="0.45">
      <c r="A166" s="24">
        <v>164</v>
      </c>
      <c r="B166" s="24" t="s">
        <v>620</v>
      </c>
      <c r="C166" s="24">
        <v>846</v>
      </c>
      <c r="D166" s="24">
        <v>0</v>
      </c>
      <c r="E166" s="24">
        <v>96</v>
      </c>
      <c r="F166" s="24">
        <v>0</v>
      </c>
      <c r="G166" s="24">
        <v>0</v>
      </c>
    </row>
    <row r="167" spans="1:7" x14ac:dyDescent="0.45">
      <c r="A167" s="24">
        <v>165</v>
      </c>
      <c r="B167" s="24" t="s">
        <v>776</v>
      </c>
      <c r="C167" s="24">
        <v>846</v>
      </c>
      <c r="D167" s="24">
        <v>0</v>
      </c>
      <c r="E167" s="24">
        <v>0</v>
      </c>
      <c r="F167" s="24">
        <v>96</v>
      </c>
      <c r="G167" s="24">
        <v>0</v>
      </c>
    </row>
    <row r="168" spans="1:7" x14ac:dyDescent="0.45">
      <c r="A168" s="24">
        <v>166</v>
      </c>
      <c r="B168" s="24" t="s">
        <v>844</v>
      </c>
      <c r="C168" s="24">
        <v>848</v>
      </c>
      <c r="D168" s="24">
        <v>0</v>
      </c>
      <c r="E168" s="24">
        <v>0</v>
      </c>
      <c r="F168" s="24">
        <v>0</v>
      </c>
      <c r="G168" s="24">
        <v>98</v>
      </c>
    </row>
    <row r="169" spans="1:7" x14ac:dyDescent="0.45">
      <c r="A169" s="24">
        <v>167</v>
      </c>
      <c r="B169" s="24" t="s">
        <v>778</v>
      </c>
      <c r="C169" s="24">
        <v>848</v>
      </c>
      <c r="D169" s="24">
        <v>0</v>
      </c>
      <c r="E169" s="24">
        <v>0</v>
      </c>
      <c r="F169" s="24">
        <v>98</v>
      </c>
      <c r="G169" s="24">
        <v>0</v>
      </c>
    </row>
    <row r="170" spans="1:7" x14ac:dyDescent="0.45">
      <c r="A170" s="24">
        <v>168</v>
      </c>
      <c r="B170" s="24" t="s">
        <v>780</v>
      </c>
      <c r="C170" s="24">
        <v>849</v>
      </c>
      <c r="D170" s="24">
        <v>0</v>
      </c>
      <c r="E170" s="24">
        <v>0</v>
      </c>
      <c r="F170" s="24">
        <v>99</v>
      </c>
      <c r="G170" s="24">
        <v>0</v>
      </c>
    </row>
    <row r="171" spans="1:7" x14ac:dyDescent="0.45">
      <c r="A171" s="24">
        <v>169</v>
      </c>
      <c r="B171" s="24" t="s">
        <v>477</v>
      </c>
      <c r="C171" s="24">
        <v>849</v>
      </c>
      <c r="D171" s="24">
        <v>99</v>
      </c>
      <c r="E171" s="24">
        <v>0</v>
      </c>
      <c r="F171" s="24">
        <v>0</v>
      </c>
      <c r="G171" s="24">
        <v>0</v>
      </c>
    </row>
    <row r="172" spans="1:7" x14ac:dyDescent="0.45">
      <c r="A172" s="24">
        <v>170</v>
      </c>
      <c r="B172" s="24" t="s">
        <v>782</v>
      </c>
      <c r="C172" s="24">
        <v>850</v>
      </c>
      <c r="D172" s="24">
        <v>0</v>
      </c>
      <c r="E172" s="24">
        <v>0</v>
      </c>
      <c r="F172" s="24">
        <v>100</v>
      </c>
      <c r="G172" s="24">
        <v>0</v>
      </c>
    </row>
    <row r="173" spans="1:7" x14ac:dyDescent="0.45">
      <c r="A173" s="24">
        <v>171</v>
      </c>
      <c r="B173" s="24" t="s">
        <v>845</v>
      </c>
      <c r="C173" s="24">
        <v>850</v>
      </c>
      <c r="D173" s="24">
        <v>0</v>
      </c>
      <c r="E173" s="24">
        <v>0</v>
      </c>
      <c r="F173" s="24">
        <v>0</v>
      </c>
      <c r="G173" s="2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Analizy</vt:lpstr>
      <vt:lpstr>THE WUR2023</vt:lpstr>
      <vt:lpstr>ARWU2022</vt:lpstr>
      <vt:lpstr>QS2023</vt:lpstr>
      <vt:lpstr>Webometrics2023H1</vt:lpstr>
      <vt:lpstr>ARWU_test</vt:lpstr>
      <vt:lpstr>RankingRV250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2023-05-10T22:46:42Z</dcterms:modified>
</cp:coreProperties>
</file>