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D2A6A62C-30F2-46BE-94FC-D1CE685F94D2}" xr6:coauthVersionLast="45" xr6:coauthVersionMax="45" xr10:uidLastSave="{00000000-0000-0000-0000-000000000000}"/>
  <bookViews>
    <workbookView xWindow="1170" yWindow="1170" windowWidth="19650" windowHeight="13860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B62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BF9CCE22-F9BB-43A5-B458-372ABAC401E4}">
      <text>
        <r>
          <rPr>
            <sz val="9"/>
            <color indexed="81"/>
            <rFont val="Tahoma"/>
            <family val="2"/>
          </rPr>
          <t>/!\ Include Luxembourg
Unless otherwise indicated in a note attached to the cell, all data collected in this column comes from:
The glass industry in the European Economic Community, Commission of the European Communities, 1984, (p. 122)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52" authorId="0" shapeId="0" xr:uid="{0824E303-BB30-4634-B8DD-77AAF192DFB1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57" authorId="0" shapeId="0" xr:uid="{940205FD-65E9-4E62-98C0-C03A7B572C17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2" authorId="0" shapeId="0" xr:uid="{B3FCD55D-CE14-43DC-9B80-EA17C72F47EA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3" authorId="0" shapeId="0" xr:uid="{6EB391B8-A1F1-4E1D-A4A8-333501FB2B5E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4" authorId="0" shapeId="0" xr:uid="{01B09625-2204-4054-8959-EA4B845CBCCA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5" authorId="0" shapeId="0" xr:uid="{E9BC966C-B602-47A8-BB64-6AED05EC225B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6" authorId="0" shapeId="0" xr:uid="{E544A356-635D-4C4F-8BA6-AE929F1A3158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7" authorId="0" shapeId="0" xr:uid="{D6381EDB-FF40-404D-A24D-F773C530FFD0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8" authorId="0" shapeId="0" xr:uid="{A8D8DBDD-3D47-4BAB-95DF-35B8DAD9C5CC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9" authorId="0" shapeId="0" xr:uid="{8CB53E26-1B55-4B12-8495-94CE7EB08F9A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70" authorId="0" shapeId="0" xr:uid="{4F273189-935D-44A5-A69E-BB73377EF17B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806D8F24-A32C-4472-82EF-02A761444BA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27" authorId="0" shapeId="0" xr:uid="{209DC9F8-92F6-4908-AC31-E1E34AC8539C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 xr:uid="{CDA100EB-E4D1-4899-8E98-92FD799E523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C9F962C6-FE43-47F3-BC68-E6459FFD1D6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30B2C367-713B-4039-A875-D04FDEC9B5A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E064522F-95D2-4A66-BE43-BB5409931E54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H61" authorId="0" shapeId="0" xr:uid="{356E70F4-C48E-4C2D-94E6-A46D70AB8EF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C1D27EB2-1C3F-4994-B4C5-B66BD4A47E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DFC0E521-74AD-4969-B765-7FBB32BBB3D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D6F4FBB7-866B-478F-B389-927797773C3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0F2818E7-3B93-4E9D-8F5C-69EA1628730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H62" authorId="0" shapeId="0" xr:uid="{78799D80-E00E-42C8-A038-A3FB4CDE6F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BAA64F3A-1FA4-4008-8F99-24F6DA59396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61" authorId="0" shapeId="0" xr:uid="{2CE05A23-4C3F-4070-A3A2-2D7697E414C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FDA6022C-34B3-4396-BCB1-8A4E6CDE2E8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BE988894-C09B-40F8-93E4-DCF974A1C41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49C8B607-F259-4941-B989-7D0B117AA87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H61" authorId="0" shapeId="0" xr:uid="{51DCC107-4AD3-4598-A0C2-04F96B821D9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F52AA66-C7A7-4A4A-AF06-E4F555A1582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09D55305-099F-4E0C-B78E-F61FE61E3C8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C03DA372-F534-489F-9AA4-C7D84EB08DB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5D5F498B-5A4A-4D4A-B13A-B807D17E34E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H62" authorId="0" shapeId="0" xr:uid="{7D24CDD3-ED94-4CC0-A2D2-EE8FF7EFEAE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4" authorId="0" shapeId="0" xr:uid="{649DBB3B-BD39-479F-B05F-D1C61AE2B9B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5" authorId="0" shapeId="0" xr:uid="{4101AEDC-8EFF-473F-87C8-D53500AF7867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6" authorId="0" shapeId="0" xr:uid="{84CC4B34-BFC4-478A-AF21-ACBC007BED8C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sharedStrings.xml><?xml version="1.0" encoding="utf-8"?>
<sst xmlns="http://schemas.openxmlformats.org/spreadsheetml/2006/main" count="39" uniqueCount="24">
  <si>
    <t>glazing, '000 m²</t>
  </si>
  <si>
    <t>year</t>
  </si>
  <si>
    <t>flat glass, kt</t>
  </si>
  <si>
    <t>glazing, "000 m²</t>
  </si>
  <si>
    <t>arch. flat glass, kt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</si>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</sst>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1" applyNumberFormat="1" applyFont="1" applyBorder="1" applyAlignment="1">
      <alignment horizontal="right" vertical="center" wrapText="1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5" fontId="0" fillId="0" borderId="0" xfId="1" applyNumberFormat="1" applyFont="1" applyBorder="1" applyAlignment="1">
      <alignment horizontal="right" vertical="center" wrapText="1"/>
    </xf>
    <xf numFmtId="9" fontId="0" fillId="0" borderId="0" xfId="2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tabSelected="1"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9" t="s">
        <v>1</v>
      </c>
      <c r="B1" s="30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B88"/>
  <sheetViews>
    <sheetView zoomScale="88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16384" width="13.5703125" style="6"/>
  </cols>
  <sheetData>
    <row r="1" spans="1:2" s="3" customFormat="1" x14ac:dyDescent="0.25">
      <c r="A1" s="29" t="s">
        <v>1</v>
      </c>
      <c r="B1" s="30" t="s">
        <v>3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2" s="1" customFormat="1" x14ac:dyDescent="0.25">
      <c r="A17" s="14">
        <v>1960</v>
      </c>
      <c r="B17" s="8"/>
    </row>
    <row r="18" spans="1:2" s="1" customFormat="1" x14ac:dyDescent="0.25">
      <c r="A18" s="14">
        <v>1961</v>
      </c>
      <c r="B18" s="8"/>
    </row>
    <row r="19" spans="1:2" s="1" customFormat="1" x14ac:dyDescent="0.25">
      <c r="A19" s="14">
        <v>1962</v>
      </c>
      <c r="B19" s="8"/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/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/>
    </row>
    <row r="26" spans="1:2" s="1" customFormat="1" x14ac:dyDescent="0.25">
      <c r="A26" s="14">
        <v>1969</v>
      </c>
      <c r="B26" s="8"/>
    </row>
    <row r="27" spans="1:2" s="1" customFormat="1" x14ac:dyDescent="0.25">
      <c r="A27" s="14">
        <v>1970</v>
      </c>
      <c r="B27" s="8"/>
    </row>
    <row r="28" spans="1:2" s="1" customFormat="1" x14ac:dyDescent="0.25">
      <c r="A28" s="14">
        <v>1971</v>
      </c>
      <c r="B28" s="8"/>
    </row>
    <row r="29" spans="1:2" s="1" customFormat="1" x14ac:dyDescent="0.25">
      <c r="A29" s="14">
        <v>1972</v>
      </c>
      <c r="B29" s="8"/>
    </row>
    <row r="30" spans="1:2" s="1" customFormat="1" x14ac:dyDescent="0.25">
      <c r="A30" s="14">
        <v>1973</v>
      </c>
      <c r="B30" s="8"/>
    </row>
    <row r="31" spans="1:2" s="1" customFormat="1" x14ac:dyDescent="0.25">
      <c r="A31" s="14">
        <v>1974</v>
      </c>
      <c r="B31" s="8"/>
    </row>
    <row r="32" spans="1:2" s="1" customFormat="1" x14ac:dyDescent="0.25">
      <c r="A32" s="14">
        <v>1975</v>
      </c>
    </row>
    <row r="33" spans="1:2" s="1" customFormat="1" x14ac:dyDescent="0.25">
      <c r="A33" s="14">
        <v>1976</v>
      </c>
    </row>
    <row r="34" spans="1:2" s="1" customFormat="1" x14ac:dyDescent="0.25">
      <c r="A34" s="14">
        <v>1977</v>
      </c>
    </row>
    <row r="35" spans="1:2" s="1" customFormat="1" x14ac:dyDescent="0.25">
      <c r="A35" s="14">
        <v>1978</v>
      </c>
    </row>
    <row r="36" spans="1:2" s="1" customFormat="1" x14ac:dyDescent="0.25">
      <c r="A36" s="14">
        <v>1979</v>
      </c>
      <c r="B36" s="8"/>
    </row>
    <row r="37" spans="1:2" s="1" customFormat="1" x14ac:dyDescent="0.25">
      <c r="A37" s="14">
        <v>1980</v>
      </c>
      <c r="B37" s="8"/>
    </row>
    <row r="38" spans="1:2" s="1" customFormat="1" x14ac:dyDescent="0.25">
      <c r="A38" s="14">
        <v>1981</v>
      </c>
      <c r="B38" s="8"/>
    </row>
    <row r="39" spans="1:2" s="1" customFormat="1" x14ac:dyDescent="0.25">
      <c r="A39" s="14">
        <v>1982</v>
      </c>
      <c r="B39" s="8"/>
    </row>
    <row r="40" spans="1:2" s="1" customFormat="1" x14ac:dyDescent="0.25">
      <c r="A40" s="14">
        <v>1983</v>
      </c>
      <c r="B40" s="8"/>
    </row>
    <row r="41" spans="1:2" s="1" customFormat="1" x14ac:dyDescent="0.25">
      <c r="A41" s="14">
        <v>1984</v>
      </c>
      <c r="B41" s="8"/>
    </row>
    <row r="42" spans="1:2" s="1" customFormat="1" x14ac:dyDescent="0.25">
      <c r="A42" s="14">
        <v>1985</v>
      </c>
      <c r="B42" s="8"/>
    </row>
    <row r="43" spans="1:2" s="1" customFormat="1" x14ac:dyDescent="0.25">
      <c r="A43" s="14">
        <v>1986</v>
      </c>
      <c r="B43" s="8"/>
    </row>
    <row r="44" spans="1:2" s="1" customFormat="1" x14ac:dyDescent="0.25">
      <c r="A44" s="14">
        <v>1987</v>
      </c>
      <c r="B44" s="8"/>
    </row>
    <row r="45" spans="1:2" s="1" customFormat="1" x14ac:dyDescent="0.25">
      <c r="A45" s="14">
        <v>1988</v>
      </c>
      <c r="B45" s="8"/>
    </row>
    <row r="46" spans="1:2" s="1" customFormat="1" x14ac:dyDescent="0.25">
      <c r="A46" s="14">
        <v>1989</v>
      </c>
      <c r="B46" s="8"/>
    </row>
    <row r="47" spans="1:2" s="1" customFormat="1" x14ac:dyDescent="0.25">
      <c r="A47" s="14">
        <v>1990</v>
      </c>
      <c r="B47" s="8"/>
    </row>
    <row r="48" spans="1:2" s="1" customFormat="1" x14ac:dyDescent="0.25">
      <c r="A48" s="14">
        <v>1991</v>
      </c>
      <c r="B48" s="8"/>
    </row>
    <row r="49" spans="1:2" s="1" customFormat="1" x14ac:dyDescent="0.25">
      <c r="A49" s="14">
        <v>1992</v>
      </c>
      <c r="B49" s="8"/>
    </row>
    <row r="50" spans="1:2" s="1" customFormat="1" x14ac:dyDescent="0.25">
      <c r="A50" s="14">
        <v>1993</v>
      </c>
      <c r="B50" s="8"/>
    </row>
    <row r="51" spans="1:2" s="1" customFormat="1" x14ac:dyDescent="0.25">
      <c r="A51" s="14">
        <v>1994</v>
      </c>
      <c r="B51" s="8"/>
    </row>
    <row r="52" spans="1:2" s="1" customFormat="1" x14ac:dyDescent="0.25">
      <c r="A52" s="14">
        <v>1995</v>
      </c>
      <c r="B52" s="8"/>
    </row>
    <row r="53" spans="1:2" s="1" customFormat="1" x14ac:dyDescent="0.25">
      <c r="A53" s="14">
        <v>1996</v>
      </c>
      <c r="B53" s="8"/>
    </row>
    <row r="54" spans="1:2" s="1" customFormat="1" x14ac:dyDescent="0.25">
      <c r="A54" s="14">
        <v>1997</v>
      </c>
      <c r="B54" s="8"/>
    </row>
    <row r="55" spans="1:2" s="1" customFormat="1" x14ac:dyDescent="0.25">
      <c r="A55" s="14">
        <v>1998</v>
      </c>
      <c r="B55" s="8"/>
    </row>
    <row r="56" spans="1:2" s="1" customFormat="1" x14ac:dyDescent="0.25">
      <c r="A56" s="14">
        <v>1999</v>
      </c>
      <c r="B56" s="8"/>
    </row>
    <row r="57" spans="1:2" s="1" customFormat="1" x14ac:dyDescent="0.25">
      <c r="A57" s="14">
        <v>2000</v>
      </c>
      <c r="B57" s="8"/>
    </row>
    <row r="58" spans="1:2" s="1" customFormat="1" x14ac:dyDescent="0.25">
      <c r="A58" s="14">
        <v>2001</v>
      </c>
      <c r="B58" s="8"/>
    </row>
    <row r="59" spans="1:2" s="1" customFormat="1" x14ac:dyDescent="0.25">
      <c r="A59" s="14">
        <v>2002</v>
      </c>
      <c r="B59" s="8"/>
    </row>
    <row r="60" spans="1:2" s="1" customFormat="1" x14ac:dyDescent="0.25">
      <c r="A60" s="14">
        <v>2003</v>
      </c>
      <c r="B60" s="8"/>
    </row>
    <row r="61" spans="1:2" s="1" customFormat="1" x14ac:dyDescent="0.25">
      <c r="A61" s="14">
        <v>2004</v>
      </c>
      <c r="B61" s="8"/>
    </row>
    <row r="62" spans="1:2" s="1" customFormat="1" x14ac:dyDescent="0.25">
      <c r="A62" s="14">
        <v>2005</v>
      </c>
      <c r="B62" s="8"/>
    </row>
    <row r="63" spans="1:2" s="1" customFormat="1" x14ac:dyDescent="0.25">
      <c r="A63" s="14">
        <v>2006</v>
      </c>
      <c r="B63" s="8"/>
    </row>
    <row r="64" spans="1:2" s="1" customFormat="1" x14ac:dyDescent="0.25">
      <c r="A64" s="14">
        <v>2007</v>
      </c>
      <c r="B64" s="8">
        <f>2500*(1.2*1.2)</f>
        <v>3600</v>
      </c>
    </row>
    <row r="65" spans="1:2" s="1" customFormat="1" x14ac:dyDescent="0.25">
      <c r="A65" s="14">
        <v>2008</v>
      </c>
      <c r="B65" s="8">
        <f>2500*(1.2*1.2)</f>
        <v>3600</v>
      </c>
    </row>
    <row r="66" spans="1:2" s="1" customFormat="1" x14ac:dyDescent="0.25">
      <c r="A66" s="14">
        <v>2009</v>
      </c>
      <c r="B66" s="8">
        <f>5450*(1.2*1.2)</f>
        <v>7848</v>
      </c>
    </row>
    <row r="67" spans="1:2" s="1" customFormat="1" x14ac:dyDescent="0.25">
      <c r="A67" s="14">
        <v>2010</v>
      </c>
      <c r="B67" s="8">
        <f>2450*(1.2*1.2)</f>
        <v>3528</v>
      </c>
    </row>
    <row r="68" spans="1:2" s="1" customFormat="1" x14ac:dyDescent="0.25">
      <c r="A68" s="14">
        <v>2011</v>
      </c>
      <c r="B68" s="8">
        <f>2470*(1.2*1.2)</f>
        <v>3556.7999999999997</v>
      </c>
    </row>
    <row r="69" spans="1:2" s="1" customFormat="1" x14ac:dyDescent="0.25">
      <c r="A69" s="14">
        <v>2012</v>
      </c>
      <c r="B69" s="8">
        <f>2430*(1.2*1.2)</f>
        <v>3499.2</v>
      </c>
    </row>
    <row r="70" spans="1:2" s="1" customFormat="1" x14ac:dyDescent="0.25">
      <c r="A70" s="14">
        <v>2013</v>
      </c>
      <c r="B70" s="8"/>
    </row>
    <row r="71" spans="1:2" s="1" customFormat="1" x14ac:dyDescent="0.25">
      <c r="A71" s="14">
        <v>2014</v>
      </c>
      <c r="B71" s="8"/>
    </row>
    <row r="72" spans="1:2" s="1" customFormat="1" x14ac:dyDescent="0.25">
      <c r="A72" s="14">
        <v>2015</v>
      </c>
      <c r="B72" s="8"/>
    </row>
    <row r="73" spans="1:2" s="1" customFormat="1" x14ac:dyDescent="0.25">
      <c r="A73" s="14">
        <v>2016</v>
      </c>
      <c r="B73" s="8"/>
    </row>
    <row r="74" spans="1:2" s="1" customFormat="1" x14ac:dyDescent="0.25">
      <c r="A74" s="14">
        <v>2017</v>
      </c>
      <c r="B74" s="8"/>
    </row>
    <row r="75" spans="1:2" s="1" customFormat="1" x14ac:dyDescent="0.25">
      <c r="A75" s="14">
        <v>2018</v>
      </c>
    </row>
    <row r="76" spans="1:2" s="1" customFormat="1" x14ac:dyDescent="0.25">
      <c r="A76" s="14">
        <v>2019</v>
      </c>
    </row>
    <row r="77" spans="1:2" s="1" customFormat="1" x14ac:dyDescent="0.25">
      <c r="A77" s="14">
        <v>2020</v>
      </c>
    </row>
    <row r="78" spans="1:2" x14ac:dyDescent="0.25">
      <c r="A78" s="13"/>
    </row>
    <row r="79" spans="1:2" x14ac:dyDescent="0.25">
      <c r="A79" s="13"/>
      <c r="B79" s="8"/>
    </row>
    <row r="80" spans="1:2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C8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16384" width="13.5703125" style="6"/>
  </cols>
  <sheetData>
    <row r="1" spans="1:3" s="3" customFormat="1" x14ac:dyDescent="0.25">
      <c r="A1" s="27" t="s">
        <v>1</v>
      </c>
      <c r="B1" s="28" t="s">
        <v>2</v>
      </c>
      <c r="C1" s="28" t="s">
        <v>5</v>
      </c>
    </row>
    <row r="2" spans="1:3" s="1" customFormat="1" x14ac:dyDescent="0.25">
      <c r="A2" s="2">
        <v>1945</v>
      </c>
      <c r="B2" s="9"/>
    </row>
    <row r="3" spans="1:3" s="1" customFormat="1" x14ac:dyDescent="0.25">
      <c r="A3" s="2">
        <v>1946</v>
      </c>
      <c r="B3" s="9"/>
    </row>
    <row r="4" spans="1:3" s="1" customFormat="1" x14ac:dyDescent="0.25">
      <c r="A4" s="2">
        <v>1947</v>
      </c>
      <c r="B4" s="9"/>
    </row>
    <row r="5" spans="1:3" s="1" customFormat="1" x14ac:dyDescent="0.25">
      <c r="A5" s="2">
        <v>1948</v>
      </c>
      <c r="B5" s="9"/>
    </row>
    <row r="6" spans="1:3" s="1" customFormat="1" x14ac:dyDescent="0.25">
      <c r="A6" s="2">
        <v>1949</v>
      </c>
      <c r="B6" s="9"/>
    </row>
    <row r="7" spans="1:3" s="1" customFormat="1" x14ac:dyDescent="0.25">
      <c r="A7" s="2">
        <v>1950</v>
      </c>
      <c r="B7" s="9">
        <v>206.25</v>
      </c>
    </row>
    <row r="8" spans="1:3" s="1" customFormat="1" x14ac:dyDescent="0.25">
      <c r="A8" s="2">
        <v>1951</v>
      </c>
      <c r="B8" s="9"/>
    </row>
    <row r="9" spans="1:3" s="1" customFormat="1" x14ac:dyDescent="0.25">
      <c r="A9" s="2">
        <v>1952</v>
      </c>
      <c r="B9" s="9"/>
    </row>
    <row r="10" spans="1:3" s="1" customFormat="1" x14ac:dyDescent="0.25">
      <c r="A10" s="2">
        <v>1953</v>
      </c>
      <c r="B10" s="9"/>
    </row>
    <row r="11" spans="1:3" s="1" customFormat="1" x14ac:dyDescent="0.25">
      <c r="A11" s="2">
        <v>1954</v>
      </c>
      <c r="B11" s="9"/>
    </row>
    <row r="12" spans="1:3" s="1" customFormat="1" x14ac:dyDescent="0.25">
      <c r="A12" s="2">
        <v>1955</v>
      </c>
      <c r="B12" s="9"/>
    </row>
    <row r="13" spans="1:3" s="1" customFormat="1" x14ac:dyDescent="0.25">
      <c r="A13" s="2">
        <v>1956</v>
      </c>
      <c r="B13" s="9"/>
    </row>
    <row r="14" spans="1:3" s="1" customFormat="1" x14ac:dyDescent="0.25">
      <c r="A14" s="2">
        <v>1957</v>
      </c>
      <c r="B14" s="9"/>
    </row>
    <row r="15" spans="1:3" s="1" customFormat="1" x14ac:dyDescent="0.25">
      <c r="A15" s="2">
        <v>1958</v>
      </c>
      <c r="B15" s="9"/>
    </row>
    <row r="16" spans="1:3" s="1" customFormat="1" x14ac:dyDescent="0.25">
      <c r="A16" s="2">
        <v>1959</v>
      </c>
      <c r="B16" s="9"/>
    </row>
    <row r="17" spans="1:3" s="1" customFormat="1" x14ac:dyDescent="0.25">
      <c r="A17" s="2">
        <v>1960</v>
      </c>
      <c r="B17" s="9">
        <v>699.89800000000002</v>
      </c>
    </row>
    <row r="18" spans="1:3" s="1" customFormat="1" x14ac:dyDescent="0.25">
      <c r="A18" s="2">
        <v>1961</v>
      </c>
      <c r="B18" s="9">
        <v>582.92999999999995</v>
      </c>
    </row>
    <row r="19" spans="1:3" s="1" customFormat="1" x14ac:dyDescent="0.25">
      <c r="A19" s="2">
        <v>1962</v>
      </c>
      <c r="B19" s="9">
        <v>726.21799999999996</v>
      </c>
      <c r="C19" s="6"/>
    </row>
    <row r="20" spans="1:3" s="1" customFormat="1" x14ac:dyDescent="0.25">
      <c r="A20" s="2">
        <v>1963</v>
      </c>
      <c r="B20" s="9">
        <v>642.11800000000005</v>
      </c>
      <c r="C20" s="6"/>
    </row>
    <row r="21" spans="1:3" s="1" customFormat="1" x14ac:dyDescent="0.25">
      <c r="A21" s="2">
        <v>1964</v>
      </c>
      <c r="B21" s="9">
        <v>747.31899999999996</v>
      </c>
      <c r="C21" s="6"/>
    </row>
    <row r="22" spans="1:3" s="1" customFormat="1" x14ac:dyDescent="0.25">
      <c r="A22" s="2">
        <v>1965</v>
      </c>
      <c r="B22" s="9">
        <v>606.51</v>
      </c>
      <c r="C22" s="6"/>
    </row>
    <row r="23" spans="1:3" s="1" customFormat="1" x14ac:dyDescent="0.25">
      <c r="A23" s="2">
        <v>1966</v>
      </c>
      <c r="B23" s="9">
        <v>619.07000000000005</v>
      </c>
      <c r="C23" s="6"/>
    </row>
    <row r="24" spans="1:3" s="1" customFormat="1" x14ac:dyDescent="0.25">
      <c r="A24" s="2">
        <v>1967</v>
      </c>
      <c r="B24" s="9">
        <v>633.10299999999995</v>
      </c>
      <c r="C24" s="6"/>
    </row>
    <row r="25" spans="1:3" s="1" customFormat="1" x14ac:dyDescent="0.25">
      <c r="A25" s="2">
        <v>1968</v>
      </c>
      <c r="B25" s="9">
        <v>674.30100000000004</v>
      </c>
      <c r="C25" s="6"/>
    </row>
    <row r="26" spans="1:3" s="1" customFormat="1" x14ac:dyDescent="0.25">
      <c r="A26" s="2">
        <v>1969</v>
      </c>
      <c r="B26" s="9">
        <v>729.02200000000005</v>
      </c>
      <c r="C26" s="6"/>
    </row>
    <row r="27" spans="1:3" s="1" customFormat="1" x14ac:dyDescent="0.25">
      <c r="A27" s="2">
        <v>1970</v>
      </c>
      <c r="B27" s="9">
        <v>871</v>
      </c>
      <c r="C27" s="8">
        <v>680</v>
      </c>
    </row>
    <row r="28" spans="1:3" s="1" customFormat="1" x14ac:dyDescent="0.25">
      <c r="A28" s="2">
        <v>1971</v>
      </c>
      <c r="B28" s="9">
        <v>813.495</v>
      </c>
      <c r="C28" s="8">
        <v>620</v>
      </c>
    </row>
    <row r="29" spans="1:3" s="1" customFormat="1" x14ac:dyDescent="0.25">
      <c r="A29" s="2">
        <v>1972</v>
      </c>
      <c r="B29" s="9">
        <v>850.19100000000003</v>
      </c>
      <c r="C29" s="8">
        <v>650</v>
      </c>
    </row>
    <row r="30" spans="1:3" s="1" customFormat="1" x14ac:dyDescent="0.25">
      <c r="A30" s="2">
        <v>1973</v>
      </c>
      <c r="B30" s="9">
        <v>929.88099999999997</v>
      </c>
      <c r="C30" s="8">
        <v>770</v>
      </c>
    </row>
    <row r="31" spans="1:3" s="1" customFormat="1" x14ac:dyDescent="0.25">
      <c r="A31" s="2">
        <v>1974</v>
      </c>
      <c r="B31" s="9">
        <v>830.64599999999996</v>
      </c>
      <c r="C31" s="8">
        <v>1050</v>
      </c>
    </row>
    <row r="32" spans="1:3" s="1" customFormat="1" x14ac:dyDescent="0.25">
      <c r="A32" s="2">
        <v>1975</v>
      </c>
      <c r="B32" s="9">
        <v>588.41</v>
      </c>
      <c r="C32" s="8">
        <v>1275</v>
      </c>
    </row>
    <row r="33" spans="1:3" s="1" customFormat="1" x14ac:dyDescent="0.25">
      <c r="A33" s="2">
        <v>1976</v>
      </c>
      <c r="B33" s="9">
        <v>768.41399999999999</v>
      </c>
      <c r="C33" s="8">
        <v>1570</v>
      </c>
    </row>
    <row r="34" spans="1:3" s="1" customFormat="1" x14ac:dyDescent="0.25">
      <c r="A34" s="2">
        <v>1977</v>
      </c>
      <c r="B34" s="9">
        <v>838.33699999999999</v>
      </c>
      <c r="C34" s="8">
        <v>1830</v>
      </c>
    </row>
    <row r="35" spans="1:3" s="1" customFormat="1" x14ac:dyDescent="0.25">
      <c r="A35" s="2">
        <v>1978</v>
      </c>
      <c r="B35" s="9">
        <v>811.57899999999995</v>
      </c>
      <c r="C35" s="8">
        <v>1850</v>
      </c>
    </row>
    <row r="36" spans="1:3" s="1" customFormat="1" x14ac:dyDescent="0.25">
      <c r="A36" s="2">
        <v>1979</v>
      </c>
      <c r="B36" s="9">
        <v>841.46900000000005</v>
      </c>
      <c r="C36" s="8">
        <v>1850</v>
      </c>
    </row>
    <row r="37" spans="1:3" s="1" customFormat="1" x14ac:dyDescent="0.25">
      <c r="A37" s="2">
        <v>1980</v>
      </c>
      <c r="B37" s="9">
        <v>856.35799999999995</v>
      </c>
      <c r="C37" s="8">
        <v>2500</v>
      </c>
    </row>
    <row r="38" spans="1:3" s="1" customFormat="1" x14ac:dyDescent="0.25">
      <c r="A38" s="2">
        <v>1981</v>
      </c>
      <c r="B38" s="9">
        <v>706.85</v>
      </c>
      <c r="C38" s="8">
        <v>2100</v>
      </c>
    </row>
    <row r="39" spans="1:3" s="1" customFormat="1" x14ac:dyDescent="0.25">
      <c r="A39" s="2">
        <v>1982</v>
      </c>
      <c r="B39" s="9">
        <v>710</v>
      </c>
      <c r="C39" s="8">
        <v>1900</v>
      </c>
    </row>
    <row r="40" spans="1:3" s="1" customFormat="1" x14ac:dyDescent="0.25">
      <c r="A40" s="2">
        <v>1983</v>
      </c>
      <c r="B40" s="9">
        <v>706</v>
      </c>
      <c r="C40" s="8"/>
    </row>
    <row r="41" spans="1:3" s="1" customFormat="1" x14ac:dyDescent="0.25">
      <c r="A41" s="2">
        <v>1984</v>
      </c>
      <c r="B41" s="9">
        <v>840</v>
      </c>
      <c r="C41" s="8"/>
    </row>
    <row r="42" spans="1:3" s="1" customFormat="1" x14ac:dyDescent="0.25">
      <c r="A42" s="2">
        <v>1985</v>
      </c>
      <c r="B42" s="9">
        <v>802</v>
      </c>
      <c r="C42" s="8"/>
    </row>
    <row r="43" spans="1:3" s="1" customFormat="1" x14ac:dyDescent="0.25">
      <c r="A43" s="2">
        <v>1986</v>
      </c>
      <c r="B43" s="9">
        <v>825</v>
      </c>
      <c r="C43" s="8"/>
    </row>
    <row r="44" spans="1:3" s="1" customFormat="1" x14ac:dyDescent="0.25">
      <c r="A44" s="2">
        <v>1987</v>
      </c>
      <c r="B44" s="9">
        <v>885.95299999999997</v>
      </c>
      <c r="C44" s="6"/>
    </row>
    <row r="45" spans="1:3" s="1" customFormat="1" x14ac:dyDescent="0.25">
      <c r="A45" s="2">
        <v>1988</v>
      </c>
      <c r="B45" s="9">
        <v>945.91</v>
      </c>
      <c r="C45" s="6"/>
    </row>
    <row r="46" spans="1:3" s="1" customFormat="1" x14ac:dyDescent="0.25">
      <c r="A46" s="2">
        <v>1989</v>
      </c>
      <c r="B46" s="9">
        <v>989.08500000000004</v>
      </c>
      <c r="C46" s="6"/>
    </row>
    <row r="47" spans="1:3" s="1" customFormat="1" x14ac:dyDescent="0.25">
      <c r="A47" s="2">
        <v>1990</v>
      </c>
      <c r="B47" s="9">
        <v>1043.777</v>
      </c>
      <c r="C47" s="6"/>
    </row>
    <row r="48" spans="1:3" s="1" customFormat="1" x14ac:dyDescent="0.25">
      <c r="A48" s="2">
        <v>1991</v>
      </c>
      <c r="B48" s="9">
        <v>829.50199999999995</v>
      </c>
      <c r="C48" s="6"/>
    </row>
    <row r="49" spans="1:3" s="1" customFormat="1" x14ac:dyDescent="0.25">
      <c r="A49" s="2">
        <v>1992</v>
      </c>
      <c r="B49" s="9">
        <v>916.94799999999998</v>
      </c>
      <c r="C49" s="6"/>
    </row>
    <row r="50" spans="1:3" s="1" customFormat="1" x14ac:dyDescent="0.25">
      <c r="A50" s="2">
        <v>1993</v>
      </c>
      <c r="B50" s="9">
        <v>891.41399999999999</v>
      </c>
      <c r="C50" s="6"/>
    </row>
    <row r="51" spans="1:3" s="1" customFormat="1" x14ac:dyDescent="0.25">
      <c r="A51" s="2">
        <v>1994</v>
      </c>
      <c r="B51" s="9"/>
      <c r="C51" s="6"/>
    </row>
    <row r="52" spans="1:3" s="1" customFormat="1" x14ac:dyDescent="0.25">
      <c r="A52" s="2">
        <v>1995</v>
      </c>
      <c r="B52" s="9">
        <v>912</v>
      </c>
      <c r="C52" s="6"/>
    </row>
    <row r="53" spans="1:3" s="1" customFormat="1" x14ac:dyDescent="0.25">
      <c r="A53" s="2">
        <v>1996</v>
      </c>
      <c r="B53" s="9"/>
      <c r="C53" s="6"/>
    </row>
    <row r="54" spans="1:3" s="1" customFormat="1" x14ac:dyDescent="0.25">
      <c r="A54" s="2">
        <v>1997</v>
      </c>
      <c r="B54" s="9"/>
      <c r="C54" s="6"/>
    </row>
    <row r="55" spans="1:3" s="1" customFormat="1" x14ac:dyDescent="0.25">
      <c r="A55" s="2">
        <v>1998</v>
      </c>
      <c r="B55" s="9"/>
      <c r="C55" s="6"/>
    </row>
    <row r="56" spans="1:3" s="1" customFormat="1" x14ac:dyDescent="0.25">
      <c r="A56" s="2">
        <v>1999</v>
      </c>
      <c r="B56" s="9"/>
      <c r="C56" s="6"/>
    </row>
    <row r="57" spans="1:3" s="1" customFormat="1" x14ac:dyDescent="0.25">
      <c r="A57" s="2">
        <v>2000</v>
      </c>
      <c r="B57" s="9">
        <v>1161</v>
      </c>
      <c r="C57" s="6"/>
    </row>
    <row r="58" spans="1:3" s="1" customFormat="1" x14ac:dyDescent="0.25">
      <c r="A58" s="2">
        <v>2001</v>
      </c>
      <c r="B58" s="9"/>
      <c r="C58" s="6"/>
    </row>
    <row r="59" spans="1:3" s="1" customFormat="1" x14ac:dyDescent="0.25">
      <c r="A59" s="2">
        <v>2002</v>
      </c>
      <c r="B59" s="9"/>
      <c r="C59" s="6"/>
    </row>
    <row r="60" spans="1:3" s="1" customFormat="1" x14ac:dyDescent="0.25">
      <c r="A60" s="2">
        <v>2003</v>
      </c>
      <c r="B60" s="9"/>
      <c r="C60" s="6"/>
    </row>
    <row r="61" spans="1:3" s="1" customFormat="1" x14ac:dyDescent="0.25">
      <c r="A61" s="2">
        <v>2004</v>
      </c>
      <c r="B61" s="9"/>
      <c r="C61" s="6"/>
    </row>
    <row r="62" spans="1:3" s="1" customFormat="1" x14ac:dyDescent="0.25">
      <c r="A62" s="2">
        <v>2005</v>
      </c>
      <c r="B62" s="9">
        <v>980</v>
      </c>
      <c r="C62" s="6"/>
    </row>
    <row r="63" spans="1:3" s="1" customFormat="1" x14ac:dyDescent="0.25">
      <c r="A63" s="2">
        <v>2006</v>
      </c>
      <c r="B63" s="9">
        <v>966</v>
      </c>
      <c r="C63" s="6"/>
    </row>
    <row r="64" spans="1:3" s="1" customFormat="1" x14ac:dyDescent="0.25">
      <c r="A64" s="2">
        <v>2007</v>
      </c>
      <c r="B64" s="9">
        <v>928</v>
      </c>
      <c r="C64" s="6"/>
    </row>
    <row r="65" spans="1:3" s="1" customFormat="1" x14ac:dyDescent="0.25">
      <c r="A65" s="2">
        <v>2008</v>
      </c>
      <c r="B65" s="9">
        <v>908</v>
      </c>
      <c r="C65" s="6"/>
    </row>
    <row r="66" spans="1:3" s="1" customFormat="1" x14ac:dyDescent="0.25">
      <c r="A66" s="2">
        <v>2009</v>
      </c>
      <c r="B66" s="9">
        <v>633</v>
      </c>
      <c r="C66" s="6"/>
    </row>
    <row r="67" spans="1:3" s="1" customFormat="1" x14ac:dyDescent="0.25">
      <c r="A67" s="2">
        <v>2010</v>
      </c>
      <c r="B67" s="9">
        <v>697</v>
      </c>
      <c r="C67" s="6"/>
    </row>
    <row r="68" spans="1:3" s="1" customFormat="1" x14ac:dyDescent="0.25">
      <c r="A68" s="2">
        <v>2011</v>
      </c>
      <c r="B68" s="9">
        <v>655</v>
      </c>
      <c r="C68" s="6"/>
    </row>
    <row r="69" spans="1:3" s="1" customFormat="1" x14ac:dyDescent="0.25">
      <c r="A69" s="2">
        <v>2012</v>
      </c>
      <c r="B69" s="9">
        <v>597</v>
      </c>
      <c r="C69" s="26"/>
    </row>
    <row r="70" spans="1:3" s="1" customFormat="1" x14ac:dyDescent="0.25">
      <c r="A70" s="2">
        <v>2013</v>
      </c>
      <c r="B70" s="9">
        <v>465</v>
      </c>
    </row>
    <row r="71" spans="1:3" s="1" customFormat="1" x14ac:dyDescent="0.25">
      <c r="A71" s="2">
        <v>2014</v>
      </c>
      <c r="B71" s="9"/>
    </row>
    <row r="72" spans="1:3" s="1" customFormat="1" x14ac:dyDescent="0.25">
      <c r="A72" s="2">
        <v>2015</v>
      </c>
      <c r="B72" s="7"/>
    </row>
    <row r="73" spans="1:3" s="1" customFormat="1" x14ac:dyDescent="0.25">
      <c r="A73" s="2">
        <v>2016</v>
      </c>
      <c r="B73" s="7"/>
    </row>
    <row r="74" spans="1:3" s="1" customFormat="1" x14ac:dyDescent="0.25">
      <c r="A74" s="2">
        <v>2017</v>
      </c>
      <c r="B74" s="7"/>
    </row>
    <row r="75" spans="1:3" s="1" customFormat="1" x14ac:dyDescent="0.25">
      <c r="A75" s="2">
        <v>2018</v>
      </c>
      <c r="B75" s="7"/>
    </row>
    <row r="76" spans="1:3" s="1" customFormat="1" x14ac:dyDescent="0.25">
      <c r="A76" s="2">
        <v>2019</v>
      </c>
      <c r="B76" s="7"/>
    </row>
    <row r="77" spans="1:3" s="1" customFormat="1" x14ac:dyDescent="0.25">
      <c r="A77" s="2">
        <v>2020</v>
      </c>
      <c r="B77" s="7"/>
    </row>
    <row r="78" spans="1:3" x14ac:dyDescent="0.25">
      <c r="A78" s="13"/>
    </row>
    <row r="79" spans="1:3" x14ac:dyDescent="0.25">
      <c r="A79" s="13"/>
    </row>
    <row r="80" spans="1:3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I77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3.5703125" defaultRowHeight="15" x14ac:dyDescent="0.25"/>
  <cols>
    <col min="1" max="1" width="7" style="19" customWidth="1"/>
    <col min="2" max="8" width="19.42578125" style="17" customWidth="1"/>
    <col min="9" max="16384" width="13.5703125" style="20"/>
  </cols>
  <sheetData>
    <row r="1" spans="1:8" s="32" customFormat="1" x14ac:dyDescent="0.25">
      <c r="A1" s="31" t="s">
        <v>1</v>
      </c>
      <c r="B1" s="28" t="s">
        <v>2</v>
      </c>
      <c r="C1" s="28" t="s">
        <v>4</v>
      </c>
      <c r="D1" s="28" t="s">
        <v>14</v>
      </c>
      <c r="E1" s="28" t="s">
        <v>15</v>
      </c>
      <c r="F1" s="28" t="s">
        <v>16</v>
      </c>
      <c r="G1" s="28" t="s">
        <v>6</v>
      </c>
      <c r="H1" s="28" t="s">
        <v>17</v>
      </c>
    </row>
    <row r="2" spans="1:8" x14ac:dyDescent="0.25">
      <c r="A2" s="21">
        <v>1945</v>
      </c>
    </row>
    <row r="3" spans="1:8" x14ac:dyDescent="0.25">
      <c r="A3" s="21">
        <v>1946</v>
      </c>
    </row>
    <row r="4" spans="1:8" x14ac:dyDescent="0.25">
      <c r="A4" s="21">
        <v>1947</v>
      </c>
    </row>
    <row r="5" spans="1:8" x14ac:dyDescent="0.25">
      <c r="A5" s="21">
        <v>1948</v>
      </c>
    </row>
    <row r="6" spans="1:8" x14ac:dyDescent="0.25">
      <c r="A6" s="21">
        <v>1949</v>
      </c>
    </row>
    <row r="7" spans="1:8" x14ac:dyDescent="0.25">
      <c r="A7" s="21">
        <v>1950</v>
      </c>
    </row>
    <row r="8" spans="1:8" x14ac:dyDescent="0.25">
      <c r="A8" s="21">
        <v>1951</v>
      </c>
    </row>
    <row r="9" spans="1:8" x14ac:dyDescent="0.25">
      <c r="A9" s="21">
        <v>1952</v>
      </c>
    </row>
    <row r="10" spans="1:8" x14ac:dyDescent="0.25">
      <c r="A10" s="21">
        <v>1953</v>
      </c>
    </row>
    <row r="11" spans="1:8" x14ac:dyDescent="0.25">
      <c r="A11" s="21">
        <v>1954</v>
      </c>
    </row>
    <row r="12" spans="1:8" x14ac:dyDescent="0.25">
      <c r="A12" s="21">
        <v>1955</v>
      </c>
    </row>
    <row r="13" spans="1:8" x14ac:dyDescent="0.25">
      <c r="A13" s="21">
        <v>1956</v>
      </c>
    </row>
    <row r="14" spans="1:8" x14ac:dyDescent="0.25">
      <c r="A14" s="21">
        <v>1957</v>
      </c>
    </row>
    <row r="15" spans="1:8" x14ac:dyDescent="0.25">
      <c r="A15" s="21">
        <v>1958</v>
      </c>
    </row>
    <row r="16" spans="1:8" x14ac:dyDescent="0.25">
      <c r="A16" s="21">
        <v>1959</v>
      </c>
    </row>
    <row r="17" spans="1:9" x14ac:dyDescent="0.25">
      <c r="A17" s="21">
        <v>1960</v>
      </c>
      <c r="B17" s="17">
        <f>SUM(D17:H17)</f>
        <v>14</v>
      </c>
      <c r="C17" s="17">
        <f>SUM(D17:G17)</f>
        <v>14</v>
      </c>
      <c r="D17" s="17">
        <v>11</v>
      </c>
      <c r="E17" s="17">
        <v>1</v>
      </c>
      <c r="F17" s="17">
        <v>2</v>
      </c>
      <c r="G17" s="17">
        <v>0</v>
      </c>
      <c r="H17" s="17">
        <v>0</v>
      </c>
      <c r="I17" s="25"/>
    </row>
    <row r="18" spans="1:9" x14ac:dyDescent="0.25">
      <c r="A18" s="21">
        <v>1961</v>
      </c>
      <c r="B18" s="17">
        <f t="shared" ref="B18:B43" si="0">SUM(D18:H18)</f>
        <v>6</v>
      </c>
      <c r="C18" s="17">
        <f t="shared" ref="C18:C50" si="1">SUM(D18:G18)</f>
        <v>5</v>
      </c>
      <c r="D18" s="17">
        <v>3</v>
      </c>
      <c r="E18" s="17">
        <v>1</v>
      </c>
      <c r="F18" s="17">
        <v>1</v>
      </c>
      <c r="G18" s="17">
        <v>0</v>
      </c>
      <c r="H18" s="17">
        <v>1</v>
      </c>
      <c r="I18" s="25"/>
    </row>
    <row r="19" spans="1:9" x14ac:dyDescent="0.25">
      <c r="A19" s="21">
        <v>1962</v>
      </c>
      <c r="B19" s="17">
        <f t="shared" si="0"/>
        <v>12</v>
      </c>
      <c r="C19" s="17">
        <f t="shared" si="1"/>
        <v>11</v>
      </c>
      <c r="D19" s="17">
        <v>7</v>
      </c>
      <c r="E19" s="17">
        <v>2</v>
      </c>
      <c r="F19" s="17">
        <v>2</v>
      </c>
      <c r="G19" s="17">
        <v>0</v>
      </c>
      <c r="H19" s="17">
        <v>1</v>
      </c>
      <c r="I19" s="25"/>
    </row>
    <row r="20" spans="1:9" x14ac:dyDescent="0.25">
      <c r="A20" s="21">
        <v>1963</v>
      </c>
      <c r="B20" s="17">
        <f t="shared" si="0"/>
        <v>8</v>
      </c>
      <c r="C20" s="17">
        <f t="shared" si="1"/>
        <v>7</v>
      </c>
      <c r="D20" s="17">
        <v>1</v>
      </c>
      <c r="E20" s="17">
        <v>4</v>
      </c>
      <c r="F20" s="17">
        <v>2</v>
      </c>
      <c r="G20" s="17">
        <v>0</v>
      </c>
      <c r="H20" s="17">
        <v>1</v>
      </c>
      <c r="I20" s="25"/>
    </row>
    <row r="21" spans="1:9" x14ac:dyDescent="0.25">
      <c r="A21" s="21">
        <v>1964</v>
      </c>
      <c r="B21" s="17">
        <f t="shared" si="0"/>
        <v>21</v>
      </c>
      <c r="C21" s="17">
        <f t="shared" si="1"/>
        <v>20</v>
      </c>
      <c r="D21" s="17">
        <v>6</v>
      </c>
      <c r="E21" s="17">
        <v>12</v>
      </c>
      <c r="F21" s="17">
        <v>2</v>
      </c>
      <c r="G21" s="17">
        <v>0</v>
      </c>
      <c r="H21" s="17">
        <v>1</v>
      </c>
      <c r="I21" s="25"/>
    </row>
    <row r="22" spans="1:9" x14ac:dyDescent="0.25">
      <c r="A22" s="21">
        <v>1965</v>
      </c>
      <c r="B22" s="17">
        <f t="shared" si="0"/>
        <v>24</v>
      </c>
      <c r="C22" s="17">
        <f t="shared" si="1"/>
        <v>23</v>
      </c>
      <c r="D22" s="17">
        <v>7</v>
      </c>
      <c r="E22" s="17">
        <v>14</v>
      </c>
      <c r="F22" s="17">
        <v>2</v>
      </c>
      <c r="G22" s="17">
        <v>0</v>
      </c>
      <c r="H22" s="17">
        <v>1</v>
      </c>
      <c r="I22" s="25"/>
    </row>
    <row r="23" spans="1:9" x14ac:dyDescent="0.25">
      <c r="A23" s="21">
        <v>1966</v>
      </c>
      <c r="B23" s="17">
        <f t="shared" si="0"/>
        <v>34</v>
      </c>
      <c r="C23" s="17">
        <f t="shared" si="1"/>
        <v>32</v>
      </c>
      <c r="D23" s="17">
        <v>14</v>
      </c>
      <c r="E23" s="17">
        <v>16</v>
      </c>
      <c r="F23" s="17">
        <v>2</v>
      </c>
      <c r="G23" s="17">
        <v>0</v>
      </c>
      <c r="H23" s="17">
        <v>2</v>
      </c>
      <c r="I23" s="25"/>
    </row>
    <row r="24" spans="1:9" x14ac:dyDescent="0.25">
      <c r="A24" s="21">
        <v>1967</v>
      </c>
      <c r="B24" s="17">
        <f t="shared" si="0"/>
        <v>29</v>
      </c>
      <c r="C24" s="17">
        <f t="shared" si="1"/>
        <v>26</v>
      </c>
      <c r="D24" s="17">
        <v>19</v>
      </c>
      <c r="E24" s="17">
        <v>5</v>
      </c>
      <c r="F24" s="17">
        <v>2</v>
      </c>
      <c r="G24" s="17">
        <v>0</v>
      </c>
      <c r="H24" s="17">
        <v>3</v>
      </c>
      <c r="I24" s="25"/>
    </row>
    <row r="25" spans="1:9" x14ac:dyDescent="0.25">
      <c r="A25" s="21">
        <v>1968</v>
      </c>
      <c r="B25" s="17">
        <f t="shared" si="0"/>
        <v>33</v>
      </c>
      <c r="C25" s="17">
        <f t="shared" si="1"/>
        <v>31</v>
      </c>
      <c r="D25" s="17">
        <v>18</v>
      </c>
      <c r="E25" s="17">
        <v>10</v>
      </c>
      <c r="F25" s="17">
        <v>3</v>
      </c>
      <c r="G25" s="17">
        <v>0</v>
      </c>
      <c r="H25" s="17">
        <v>2</v>
      </c>
      <c r="I25" s="25"/>
    </row>
    <row r="26" spans="1:9" x14ac:dyDescent="0.25">
      <c r="A26" s="21">
        <v>1969</v>
      </c>
      <c r="B26" s="17">
        <f t="shared" si="0"/>
        <v>35</v>
      </c>
      <c r="C26" s="17">
        <f t="shared" si="1"/>
        <v>30</v>
      </c>
      <c r="D26" s="17">
        <v>11</v>
      </c>
      <c r="E26" s="17">
        <v>16</v>
      </c>
      <c r="F26" s="17">
        <v>3</v>
      </c>
      <c r="G26" s="17">
        <v>0</v>
      </c>
      <c r="H26" s="17">
        <v>5</v>
      </c>
      <c r="I26" s="25"/>
    </row>
    <row r="27" spans="1:9" x14ac:dyDescent="0.25">
      <c r="A27" s="21">
        <v>1970</v>
      </c>
      <c r="B27" s="17">
        <f t="shared" si="0"/>
        <v>36</v>
      </c>
      <c r="C27" s="17">
        <f t="shared" si="1"/>
        <v>30</v>
      </c>
      <c r="D27" s="17">
        <v>8</v>
      </c>
      <c r="E27" s="17">
        <v>19</v>
      </c>
      <c r="F27" s="17">
        <v>3</v>
      </c>
      <c r="G27" s="17">
        <v>0</v>
      </c>
      <c r="H27" s="17">
        <v>6</v>
      </c>
      <c r="I27" s="25"/>
    </row>
    <row r="28" spans="1:9" x14ac:dyDescent="0.25">
      <c r="A28" s="21">
        <v>1971</v>
      </c>
      <c r="B28" s="17">
        <f t="shared" si="0"/>
        <v>35</v>
      </c>
      <c r="C28" s="17">
        <f t="shared" si="1"/>
        <v>28</v>
      </c>
      <c r="D28" s="17">
        <v>6</v>
      </c>
      <c r="E28" s="17">
        <v>19</v>
      </c>
      <c r="F28" s="17">
        <v>3</v>
      </c>
      <c r="G28" s="17">
        <v>0</v>
      </c>
      <c r="H28" s="17">
        <v>7</v>
      </c>
      <c r="I28" s="25"/>
    </row>
    <row r="29" spans="1:9" x14ac:dyDescent="0.25">
      <c r="A29" s="21">
        <v>1972</v>
      </c>
      <c r="B29" s="17">
        <f t="shared" si="0"/>
        <v>43</v>
      </c>
      <c r="C29" s="17">
        <f t="shared" si="1"/>
        <v>38</v>
      </c>
      <c r="D29" s="17">
        <v>13</v>
      </c>
      <c r="E29" s="17">
        <v>21</v>
      </c>
      <c r="F29" s="17">
        <v>4</v>
      </c>
      <c r="G29" s="17">
        <v>0</v>
      </c>
      <c r="H29" s="17">
        <v>5</v>
      </c>
      <c r="I29" s="25"/>
    </row>
    <row r="30" spans="1:9" x14ac:dyDescent="0.25">
      <c r="A30" s="21">
        <v>1973</v>
      </c>
      <c r="B30" s="17">
        <f t="shared" si="0"/>
        <v>56</v>
      </c>
      <c r="C30" s="17">
        <f t="shared" si="1"/>
        <v>49</v>
      </c>
      <c r="D30" s="17">
        <v>21</v>
      </c>
      <c r="E30" s="17">
        <v>20</v>
      </c>
      <c r="F30" s="17">
        <v>8</v>
      </c>
      <c r="G30" s="17">
        <v>0</v>
      </c>
      <c r="H30" s="17">
        <v>7</v>
      </c>
      <c r="I30" s="25"/>
    </row>
    <row r="31" spans="1:9" x14ac:dyDescent="0.25">
      <c r="A31" s="21">
        <v>1974</v>
      </c>
      <c r="B31" s="17">
        <f t="shared" si="0"/>
        <v>55</v>
      </c>
      <c r="C31" s="17">
        <f t="shared" si="1"/>
        <v>51</v>
      </c>
      <c r="D31" s="17">
        <v>25</v>
      </c>
      <c r="E31" s="17">
        <v>20</v>
      </c>
      <c r="F31" s="17">
        <v>6</v>
      </c>
      <c r="G31" s="17">
        <v>0</v>
      </c>
      <c r="H31" s="17">
        <v>4</v>
      </c>
      <c r="I31" s="25"/>
    </row>
    <row r="32" spans="1:9" x14ac:dyDescent="0.25">
      <c r="A32" s="21">
        <v>1975</v>
      </c>
      <c r="B32" s="17">
        <f t="shared" si="0"/>
        <v>52</v>
      </c>
      <c r="C32" s="17">
        <f t="shared" si="1"/>
        <v>47</v>
      </c>
      <c r="D32" s="17">
        <v>26</v>
      </c>
      <c r="E32" s="17">
        <v>15</v>
      </c>
      <c r="F32" s="17">
        <v>5</v>
      </c>
      <c r="G32" s="17">
        <v>1</v>
      </c>
      <c r="H32" s="17">
        <v>5</v>
      </c>
      <c r="I32" s="25"/>
    </row>
    <row r="33" spans="1:9" x14ac:dyDescent="0.25">
      <c r="A33" s="21">
        <v>1976</v>
      </c>
      <c r="B33" s="17">
        <f t="shared" si="0"/>
        <v>82</v>
      </c>
      <c r="C33" s="17">
        <f t="shared" si="1"/>
        <v>76</v>
      </c>
      <c r="D33" s="17">
        <v>43</v>
      </c>
      <c r="E33" s="17">
        <v>19</v>
      </c>
      <c r="F33" s="17">
        <v>12</v>
      </c>
      <c r="G33" s="17">
        <v>2</v>
      </c>
      <c r="H33" s="17">
        <v>6</v>
      </c>
      <c r="I33" s="25"/>
    </row>
    <row r="34" spans="1:9" x14ac:dyDescent="0.25">
      <c r="A34" s="21">
        <v>1977</v>
      </c>
      <c r="B34" s="17">
        <f t="shared" si="0"/>
        <v>94</v>
      </c>
      <c r="C34" s="17">
        <f t="shared" si="1"/>
        <v>87</v>
      </c>
      <c r="D34" s="17">
        <v>57</v>
      </c>
      <c r="E34" s="17">
        <v>17</v>
      </c>
      <c r="F34" s="17">
        <v>10</v>
      </c>
      <c r="G34" s="17">
        <v>3</v>
      </c>
      <c r="H34" s="17">
        <v>7</v>
      </c>
      <c r="I34" s="25"/>
    </row>
    <row r="35" spans="1:9" x14ac:dyDescent="0.25">
      <c r="A35" s="21">
        <v>1978</v>
      </c>
      <c r="B35" s="17">
        <f t="shared" si="0"/>
        <v>88</v>
      </c>
      <c r="C35" s="17">
        <f t="shared" si="1"/>
        <v>82</v>
      </c>
      <c r="D35" s="17">
        <v>55</v>
      </c>
      <c r="E35" s="17">
        <v>15</v>
      </c>
      <c r="F35" s="17">
        <v>7</v>
      </c>
      <c r="G35" s="17">
        <v>5</v>
      </c>
      <c r="H35" s="17">
        <v>6</v>
      </c>
      <c r="I35" s="25"/>
    </row>
    <row r="36" spans="1:9" x14ac:dyDescent="0.25">
      <c r="A36" s="21">
        <v>1979</v>
      </c>
      <c r="B36" s="17">
        <f t="shared" si="0"/>
        <v>108</v>
      </c>
      <c r="C36" s="17">
        <f t="shared" si="1"/>
        <v>101</v>
      </c>
      <c r="D36" s="17">
        <v>78</v>
      </c>
      <c r="E36" s="17">
        <v>8</v>
      </c>
      <c r="F36" s="17">
        <v>9</v>
      </c>
      <c r="G36" s="17">
        <v>6</v>
      </c>
      <c r="H36" s="17">
        <v>7</v>
      </c>
      <c r="I36" s="25"/>
    </row>
    <row r="37" spans="1:9" x14ac:dyDescent="0.25">
      <c r="A37" s="21">
        <v>1980</v>
      </c>
      <c r="B37" s="17">
        <f t="shared" si="0"/>
        <v>128</v>
      </c>
      <c r="C37" s="17">
        <f t="shared" si="1"/>
        <v>121</v>
      </c>
      <c r="D37" s="17">
        <v>97</v>
      </c>
      <c r="E37" s="17">
        <v>7</v>
      </c>
      <c r="F37" s="17">
        <v>8</v>
      </c>
      <c r="G37" s="17">
        <v>9</v>
      </c>
      <c r="H37" s="17">
        <v>7</v>
      </c>
      <c r="I37" s="25"/>
    </row>
    <row r="38" spans="1:9" x14ac:dyDescent="0.25">
      <c r="A38" s="21">
        <v>1981</v>
      </c>
      <c r="B38" s="17">
        <f t="shared" si="0"/>
        <v>123</v>
      </c>
      <c r="C38" s="17">
        <f t="shared" si="1"/>
        <v>117</v>
      </c>
      <c r="D38" s="17">
        <v>98</v>
      </c>
      <c r="E38" s="17">
        <v>6</v>
      </c>
      <c r="F38" s="17">
        <v>5</v>
      </c>
      <c r="G38" s="17">
        <v>8</v>
      </c>
      <c r="H38" s="17">
        <v>6</v>
      </c>
      <c r="I38" s="25"/>
    </row>
    <row r="39" spans="1:9" x14ac:dyDescent="0.25">
      <c r="A39" s="21">
        <v>1982</v>
      </c>
      <c r="B39" s="17">
        <f t="shared" si="0"/>
        <v>167</v>
      </c>
      <c r="C39" s="17">
        <f t="shared" si="1"/>
        <v>161</v>
      </c>
      <c r="D39" s="17">
        <v>140</v>
      </c>
      <c r="E39" s="17">
        <v>7</v>
      </c>
      <c r="F39" s="17">
        <v>7</v>
      </c>
      <c r="G39" s="17">
        <v>7</v>
      </c>
      <c r="H39" s="17">
        <v>6</v>
      </c>
      <c r="I39" s="25"/>
    </row>
    <row r="40" spans="1:9" x14ac:dyDescent="0.25">
      <c r="A40" s="21">
        <v>1983</v>
      </c>
      <c r="B40" s="17">
        <f t="shared" si="0"/>
        <v>151</v>
      </c>
      <c r="C40" s="17">
        <f t="shared" si="1"/>
        <v>144</v>
      </c>
      <c r="D40" s="17">
        <v>126</v>
      </c>
      <c r="E40" s="17">
        <v>7</v>
      </c>
      <c r="F40" s="17">
        <v>5</v>
      </c>
      <c r="G40" s="17">
        <v>6</v>
      </c>
      <c r="H40" s="17">
        <v>7</v>
      </c>
      <c r="I40" s="25"/>
    </row>
    <row r="41" spans="1:9" x14ac:dyDescent="0.25">
      <c r="A41" s="21">
        <v>1984</v>
      </c>
      <c r="B41" s="17">
        <f t="shared" si="0"/>
        <v>132</v>
      </c>
      <c r="C41" s="17">
        <f t="shared" si="1"/>
        <v>123</v>
      </c>
      <c r="D41" s="17">
        <v>103</v>
      </c>
      <c r="E41" s="17">
        <v>8</v>
      </c>
      <c r="F41" s="17">
        <v>7</v>
      </c>
      <c r="G41" s="17">
        <v>5</v>
      </c>
      <c r="H41" s="17">
        <v>9</v>
      </c>
      <c r="I41" s="25"/>
    </row>
    <row r="42" spans="1:9" x14ac:dyDescent="0.25">
      <c r="A42" s="21">
        <v>1985</v>
      </c>
      <c r="B42" s="17">
        <f t="shared" si="0"/>
        <v>147</v>
      </c>
      <c r="C42" s="17">
        <f t="shared" si="1"/>
        <v>136</v>
      </c>
      <c r="D42" s="17">
        <v>118</v>
      </c>
      <c r="E42" s="17">
        <v>7</v>
      </c>
      <c r="F42" s="17">
        <v>6</v>
      </c>
      <c r="G42" s="17">
        <v>5</v>
      </c>
      <c r="H42" s="17">
        <v>11</v>
      </c>
      <c r="I42" s="25"/>
    </row>
    <row r="43" spans="1:9" x14ac:dyDescent="0.25">
      <c r="A43" s="21">
        <v>1986</v>
      </c>
      <c r="B43" s="17">
        <f t="shared" si="0"/>
        <v>157</v>
      </c>
      <c r="C43" s="17">
        <f t="shared" si="1"/>
        <v>142</v>
      </c>
      <c r="D43" s="17">
        <v>125</v>
      </c>
      <c r="E43" s="17">
        <v>5</v>
      </c>
      <c r="F43" s="17">
        <v>6</v>
      </c>
      <c r="G43" s="17">
        <v>6</v>
      </c>
      <c r="H43" s="17">
        <v>15</v>
      </c>
      <c r="I43" s="25"/>
    </row>
    <row r="44" spans="1:9" x14ac:dyDescent="0.25">
      <c r="A44" s="21">
        <v>1987</v>
      </c>
      <c r="B44" s="17">
        <f t="shared" ref="B44:B49" si="2">SUM(D44:H44)</f>
        <v>191</v>
      </c>
      <c r="C44" s="17">
        <f t="shared" si="1"/>
        <v>172</v>
      </c>
      <c r="D44" s="18">
        <v>155</v>
      </c>
      <c r="E44" s="18">
        <v>6</v>
      </c>
      <c r="F44" s="18">
        <v>5</v>
      </c>
      <c r="G44" s="18">
        <v>6</v>
      </c>
      <c r="H44" s="18">
        <v>19</v>
      </c>
      <c r="I44" s="25"/>
    </row>
    <row r="45" spans="1:9" x14ac:dyDescent="0.25">
      <c r="A45" s="21">
        <v>1988</v>
      </c>
      <c r="B45" s="17">
        <f t="shared" si="2"/>
        <v>194</v>
      </c>
      <c r="C45" s="17">
        <f t="shared" si="1"/>
        <v>161</v>
      </c>
      <c r="D45" s="18">
        <v>142</v>
      </c>
      <c r="E45" s="18">
        <v>7</v>
      </c>
      <c r="F45" s="18">
        <v>6</v>
      </c>
      <c r="G45" s="18">
        <v>6</v>
      </c>
      <c r="H45" s="18">
        <v>33</v>
      </c>
      <c r="I45" s="25"/>
    </row>
    <row r="46" spans="1:9" x14ac:dyDescent="0.25">
      <c r="A46" s="21">
        <v>1989</v>
      </c>
      <c r="B46" s="17">
        <f t="shared" si="2"/>
        <v>198</v>
      </c>
      <c r="C46" s="17">
        <f t="shared" si="1"/>
        <v>162</v>
      </c>
      <c r="D46" s="18">
        <v>142</v>
      </c>
      <c r="E46" s="18">
        <v>8</v>
      </c>
      <c r="F46" s="18">
        <v>5</v>
      </c>
      <c r="G46" s="18">
        <v>7</v>
      </c>
      <c r="H46" s="18">
        <v>36</v>
      </c>
      <c r="I46" s="25"/>
    </row>
    <row r="47" spans="1:9" x14ac:dyDescent="0.25">
      <c r="A47" s="21">
        <v>1990</v>
      </c>
      <c r="B47" s="17">
        <f t="shared" si="2"/>
        <v>180</v>
      </c>
      <c r="C47" s="17">
        <f t="shared" si="1"/>
        <v>150</v>
      </c>
      <c r="D47" s="18">
        <v>124</v>
      </c>
      <c r="E47" s="18">
        <v>11</v>
      </c>
      <c r="F47" s="18">
        <v>7</v>
      </c>
      <c r="G47" s="18">
        <v>8</v>
      </c>
      <c r="H47" s="18">
        <v>30</v>
      </c>
      <c r="I47" s="25"/>
    </row>
    <row r="48" spans="1:9" x14ac:dyDescent="0.25">
      <c r="A48" s="21">
        <v>1991</v>
      </c>
      <c r="B48" s="17">
        <f t="shared" si="2"/>
        <v>202</v>
      </c>
      <c r="C48" s="17">
        <f t="shared" si="1"/>
        <v>174</v>
      </c>
      <c r="D48" s="18">
        <v>147</v>
      </c>
      <c r="E48" s="18">
        <v>10</v>
      </c>
      <c r="F48" s="18">
        <v>6</v>
      </c>
      <c r="G48" s="18">
        <v>11</v>
      </c>
      <c r="H48" s="18">
        <v>28</v>
      </c>
      <c r="I48" s="25"/>
    </row>
    <row r="49" spans="1:9" x14ac:dyDescent="0.25">
      <c r="A49" s="21">
        <v>1992</v>
      </c>
      <c r="B49" s="17">
        <f t="shared" si="2"/>
        <v>221</v>
      </c>
      <c r="C49" s="17">
        <f t="shared" si="1"/>
        <v>192</v>
      </c>
      <c r="D49" s="18">
        <v>166</v>
      </c>
      <c r="E49" s="18">
        <v>10</v>
      </c>
      <c r="F49" s="18">
        <v>6</v>
      </c>
      <c r="G49" s="18">
        <v>10</v>
      </c>
      <c r="H49" s="18">
        <v>29</v>
      </c>
      <c r="I49" s="25"/>
    </row>
    <row r="50" spans="1:9" x14ac:dyDescent="0.25">
      <c r="A50" s="21">
        <v>1993</v>
      </c>
      <c r="B50" s="17">
        <f>SUM(D50:H50)</f>
        <v>155</v>
      </c>
      <c r="C50" s="17">
        <f t="shared" si="1"/>
        <v>130</v>
      </c>
      <c r="D50" s="18">
        <v>106</v>
      </c>
      <c r="E50" s="18">
        <v>10</v>
      </c>
      <c r="F50" s="18">
        <v>8</v>
      </c>
      <c r="G50" s="18">
        <v>6</v>
      </c>
      <c r="H50" s="18">
        <v>25</v>
      </c>
      <c r="I50" s="25"/>
    </row>
    <row r="51" spans="1:9" x14ac:dyDescent="0.25">
      <c r="A51" s="21">
        <v>1994</v>
      </c>
      <c r="C51" s="18"/>
      <c r="D51" s="18"/>
      <c r="E51" s="18"/>
      <c r="F51" s="18"/>
      <c r="G51" s="18"/>
      <c r="H51" s="18"/>
    </row>
    <row r="52" spans="1:9" x14ac:dyDescent="0.25">
      <c r="A52" s="21">
        <v>1995</v>
      </c>
      <c r="C52" s="18"/>
      <c r="D52" s="18"/>
      <c r="E52" s="18"/>
      <c r="F52" s="18"/>
      <c r="G52" s="18"/>
      <c r="H52" s="18"/>
    </row>
    <row r="53" spans="1:9" x14ac:dyDescent="0.25">
      <c r="A53" s="21">
        <v>1996</v>
      </c>
      <c r="C53" s="18"/>
      <c r="D53" s="18"/>
      <c r="E53" s="18"/>
      <c r="F53" s="18"/>
      <c r="G53" s="18"/>
      <c r="H53" s="18"/>
    </row>
    <row r="54" spans="1:9" x14ac:dyDescent="0.25">
      <c r="A54" s="21">
        <v>1997</v>
      </c>
    </row>
    <row r="55" spans="1:9" x14ac:dyDescent="0.25">
      <c r="A55" s="21">
        <v>1998</v>
      </c>
      <c r="C55" s="18"/>
      <c r="D55" s="24"/>
      <c r="E55" s="18"/>
      <c r="F55" s="18"/>
      <c r="G55" s="18"/>
      <c r="H55" s="18"/>
    </row>
    <row r="56" spans="1:9" x14ac:dyDescent="0.25">
      <c r="A56" s="21">
        <v>1999</v>
      </c>
      <c r="C56" s="18"/>
      <c r="D56" s="18"/>
      <c r="E56" s="18"/>
      <c r="F56" s="18"/>
      <c r="G56" s="18"/>
      <c r="H56" s="18"/>
    </row>
    <row r="57" spans="1:9" x14ac:dyDescent="0.25">
      <c r="A57" s="21">
        <v>2000</v>
      </c>
      <c r="C57" s="18"/>
      <c r="D57" s="18"/>
      <c r="E57" s="18"/>
      <c r="F57" s="18"/>
      <c r="G57" s="18"/>
      <c r="H57" s="18"/>
    </row>
    <row r="58" spans="1:9" x14ac:dyDescent="0.25">
      <c r="A58" s="21">
        <v>2001</v>
      </c>
      <c r="C58" s="18"/>
      <c r="D58" s="18"/>
      <c r="E58" s="18"/>
      <c r="F58" s="18"/>
      <c r="G58" s="18"/>
      <c r="H58" s="18"/>
    </row>
    <row r="59" spans="1:9" x14ac:dyDescent="0.25">
      <c r="A59" s="21">
        <v>2002</v>
      </c>
      <c r="C59" s="18"/>
      <c r="D59" s="18"/>
      <c r="E59" s="18"/>
      <c r="F59" s="18"/>
      <c r="G59" s="18"/>
      <c r="H59" s="18"/>
    </row>
    <row r="60" spans="1:9" x14ac:dyDescent="0.25">
      <c r="A60" s="21">
        <v>2003</v>
      </c>
      <c r="C60" s="18"/>
      <c r="D60" s="18"/>
      <c r="E60" s="18"/>
      <c r="F60" s="18"/>
      <c r="G60" s="18"/>
      <c r="H60" s="18"/>
    </row>
    <row r="61" spans="1:9" x14ac:dyDescent="0.25">
      <c r="A61" s="21">
        <v>2004</v>
      </c>
      <c r="B61" s="17">
        <v>536.70000000000005</v>
      </c>
      <c r="C61" s="18"/>
      <c r="D61" s="17">
        <v>376.9</v>
      </c>
      <c r="E61" s="17">
        <v>3.3</v>
      </c>
      <c r="F61" s="17">
        <v>6.6</v>
      </c>
      <c r="G61" s="17">
        <v>10.8</v>
      </c>
      <c r="H61" s="17">
        <v>117.4</v>
      </c>
    </row>
    <row r="62" spans="1:9" x14ac:dyDescent="0.25">
      <c r="A62" s="21">
        <v>2005</v>
      </c>
      <c r="B62" s="17">
        <v>527</v>
      </c>
      <c r="C62" s="18"/>
      <c r="D62" s="17">
        <v>345.6</v>
      </c>
      <c r="E62" s="17">
        <v>3.3</v>
      </c>
      <c r="F62" s="17">
        <v>4.5</v>
      </c>
      <c r="G62" s="17">
        <v>15.1</v>
      </c>
      <c r="H62" s="17">
        <v>136.80000000000001</v>
      </c>
    </row>
    <row r="63" spans="1:9" x14ac:dyDescent="0.25">
      <c r="A63" s="21">
        <v>2006</v>
      </c>
      <c r="C63" s="18"/>
      <c r="D63" s="18"/>
      <c r="E63" s="18"/>
      <c r="F63" s="18"/>
      <c r="G63" s="18"/>
      <c r="H63" s="18"/>
    </row>
    <row r="64" spans="1:9" x14ac:dyDescent="0.25">
      <c r="A64" s="21">
        <v>2007</v>
      </c>
      <c r="C64" s="18"/>
      <c r="D64" s="18"/>
      <c r="E64" s="18"/>
      <c r="F64" s="18"/>
      <c r="G64" s="18"/>
      <c r="H64" s="18"/>
    </row>
    <row r="65" spans="1:1" x14ac:dyDescent="0.25">
      <c r="A65" s="21">
        <v>2008</v>
      </c>
    </row>
    <row r="66" spans="1:1" x14ac:dyDescent="0.25">
      <c r="A66" s="21">
        <v>2009</v>
      </c>
    </row>
    <row r="67" spans="1:1" x14ac:dyDescent="0.25">
      <c r="A67" s="21">
        <v>2010</v>
      </c>
    </row>
    <row r="68" spans="1:1" x14ac:dyDescent="0.25">
      <c r="A68" s="21">
        <v>2011</v>
      </c>
    </row>
    <row r="69" spans="1:1" x14ac:dyDescent="0.25">
      <c r="A69" s="21">
        <v>2012</v>
      </c>
    </row>
    <row r="70" spans="1:1" x14ac:dyDescent="0.25">
      <c r="A70" s="21">
        <v>2013</v>
      </c>
    </row>
    <row r="71" spans="1:1" x14ac:dyDescent="0.25">
      <c r="A71" s="21">
        <v>2014</v>
      </c>
    </row>
    <row r="72" spans="1:1" x14ac:dyDescent="0.25">
      <c r="A72" s="21">
        <v>2015</v>
      </c>
    </row>
    <row r="73" spans="1:1" x14ac:dyDescent="0.25">
      <c r="A73" s="21">
        <v>2016</v>
      </c>
    </row>
    <row r="74" spans="1:1" x14ac:dyDescent="0.25">
      <c r="A74" s="21">
        <v>2017</v>
      </c>
    </row>
    <row r="75" spans="1:1" x14ac:dyDescent="0.25">
      <c r="A75" s="21">
        <v>2018</v>
      </c>
    </row>
    <row r="76" spans="1:1" x14ac:dyDescent="0.25">
      <c r="A76" s="21">
        <v>2019</v>
      </c>
    </row>
    <row r="77" spans="1:1" x14ac:dyDescent="0.25">
      <c r="A77" s="21">
        <v>2020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H8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13.5703125" defaultRowHeight="15" x14ac:dyDescent="0.25"/>
  <cols>
    <col min="1" max="1" width="7" style="2" customWidth="1"/>
    <col min="2" max="8" width="20.140625" style="8" customWidth="1"/>
    <col min="9" max="16384" width="13.5703125" style="6"/>
  </cols>
  <sheetData>
    <row r="1" spans="1:8" s="3" customFormat="1" x14ac:dyDescent="0.25">
      <c r="A1" s="29" t="s">
        <v>1</v>
      </c>
      <c r="B1" s="28" t="s">
        <v>2</v>
      </c>
      <c r="C1" s="28" t="s">
        <v>4</v>
      </c>
      <c r="D1" s="28" t="s">
        <v>14</v>
      </c>
      <c r="E1" s="28" t="s">
        <v>15</v>
      </c>
      <c r="F1" s="28" t="s">
        <v>16</v>
      </c>
      <c r="G1" s="28" t="s">
        <v>6</v>
      </c>
      <c r="H1" s="28" t="s">
        <v>17</v>
      </c>
    </row>
    <row r="2" spans="1:8" s="1" customFormat="1" x14ac:dyDescent="0.25">
      <c r="A2" s="14">
        <v>1945</v>
      </c>
      <c r="B2" s="8"/>
      <c r="C2" s="8"/>
      <c r="D2" s="8"/>
      <c r="E2" s="8"/>
      <c r="F2" s="8"/>
      <c r="G2" s="8"/>
      <c r="H2" s="8"/>
    </row>
    <row r="3" spans="1:8" s="1" customFormat="1" x14ac:dyDescent="0.25">
      <c r="A3" s="14">
        <v>1946</v>
      </c>
      <c r="B3" s="8"/>
      <c r="C3" s="8"/>
      <c r="D3" s="8"/>
      <c r="E3" s="8"/>
      <c r="F3" s="8"/>
      <c r="G3" s="8"/>
      <c r="H3" s="8"/>
    </row>
    <row r="4" spans="1:8" s="1" customFormat="1" x14ac:dyDescent="0.25">
      <c r="A4" s="14">
        <v>1947</v>
      </c>
      <c r="B4" s="8"/>
      <c r="C4" s="8"/>
      <c r="D4" s="8"/>
      <c r="E4" s="8"/>
      <c r="F4" s="8"/>
      <c r="G4" s="8"/>
      <c r="H4" s="8"/>
    </row>
    <row r="5" spans="1:8" s="1" customFormat="1" x14ac:dyDescent="0.25">
      <c r="A5" s="14">
        <v>1948</v>
      </c>
      <c r="B5" s="8"/>
      <c r="C5" s="8"/>
      <c r="D5" s="8"/>
      <c r="E5" s="8"/>
      <c r="F5" s="8"/>
      <c r="G5" s="8"/>
      <c r="H5" s="8"/>
    </row>
    <row r="6" spans="1:8" s="1" customFormat="1" x14ac:dyDescent="0.25">
      <c r="A6" s="14">
        <v>1949</v>
      </c>
      <c r="B6" s="8"/>
      <c r="C6" s="8"/>
      <c r="D6" s="8"/>
      <c r="E6" s="8"/>
      <c r="F6" s="8"/>
      <c r="G6" s="8"/>
      <c r="H6" s="8"/>
    </row>
    <row r="7" spans="1:8" s="1" customFormat="1" x14ac:dyDescent="0.25">
      <c r="A7" s="14">
        <v>1950</v>
      </c>
      <c r="B7" s="8"/>
      <c r="C7" s="10"/>
      <c r="D7" s="10"/>
      <c r="E7" s="10"/>
      <c r="F7" s="10"/>
      <c r="G7" s="10"/>
      <c r="H7" s="10"/>
    </row>
    <row r="8" spans="1:8" s="1" customFormat="1" x14ac:dyDescent="0.25">
      <c r="A8" s="14">
        <v>1951</v>
      </c>
      <c r="B8" s="8"/>
      <c r="C8" s="10"/>
      <c r="D8" s="10"/>
      <c r="E8" s="10"/>
      <c r="F8" s="10"/>
      <c r="G8" s="10"/>
      <c r="H8" s="10"/>
    </row>
    <row r="9" spans="1:8" s="1" customFormat="1" x14ac:dyDescent="0.25">
      <c r="A9" s="14">
        <v>1952</v>
      </c>
      <c r="B9" s="8"/>
      <c r="C9" s="10"/>
      <c r="D9" s="10"/>
      <c r="E9" s="10"/>
      <c r="F9" s="10"/>
      <c r="G9" s="10"/>
      <c r="H9" s="10"/>
    </row>
    <row r="10" spans="1:8" s="1" customFormat="1" x14ac:dyDescent="0.25">
      <c r="A10" s="14">
        <v>1953</v>
      </c>
      <c r="B10" s="8"/>
      <c r="C10" s="10"/>
      <c r="D10" s="10"/>
      <c r="E10" s="10"/>
      <c r="F10" s="10"/>
      <c r="G10" s="10"/>
      <c r="H10" s="10"/>
    </row>
    <row r="11" spans="1:8" s="1" customFormat="1" x14ac:dyDescent="0.25">
      <c r="A11" s="14">
        <v>1954</v>
      </c>
      <c r="B11" s="8"/>
      <c r="C11" s="10"/>
      <c r="D11" s="10"/>
      <c r="E11" s="10"/>
      <c r="F11" s="10"/>
      <c r="G11" s="10"/>
      <c r="H11" s="10"/>
    </row>
    <row r="12" spans="1:8" s="1" customFormat="1" x14ac:dyDescent="0.25">
      <c r="A12" s="14">
        <v>1955</v>
      </c>
      <c r="B12" s="8"/>
      <c r="C12" s="10"/>
      <c r="D12" s="10"/>
      <c r="E12" s="10"/>
      <c r="F12" s="10"/>
      <c r="G12" s="10"/>
      <c r="H12" s="10"/>
    </row>
    <row r="13" spans="1:8" s="1" customFormat="1" x14ac:dyDescent="0.25">
      <c r="A13" s="14">
        <v>1956</v>
      </c>
      <c r="B13" s="8"/>
      <c r="C13" s="10"/>
      <c r="D13" s="10"/>
      <c r="E13" s="10"/>
      <c r="F13" s="10"/>
      <c r="G13" s="10"/>
      <c r="H13" s="10"/>
    </row>
    <row r="14" spans="1:8" s="1" customFormat="1" x14ac:dyDescent="0.25">
      <c r="A14" s="14">
        <v>1957</v>
      </c>
      <c r="B14" s="8"/>
      <c r="C14" s="10"/>
      <c r="D14" s="10"/>
      <c r="E14" s="10"/>
      <c r="F14" s="10"/>
      <c r="G14" s="10"/>
      <c r="H14" s="10"/>
    </row>
    <row r="15" spans="1:8" s="1" customFormat="1" x14ac:dyDescent="0.25">
      <c r="A15" s="14">
        <v>1958</v>
      </c>
      <c r="B15" s="8"/>
      <c r="C15" s="10"/>
      <c r="D15" s="10"/>
      <c r="E15" s="10"/>
      <c r="F15" s="10"/>
      <c r="G15" s="10"/>
      <c r="H15" s="10"/>
    </row>
    <row r="16" spans="1:8" s="1" customFormat="1" x14ac:dyDescent="0.25">
      <c r="A16" s="14">
        <v>1959</v>
      </c>
      <c r="B16" s="8"/>
      <c r="C16" s="10"/>
      <c r="D16" s="10"/>
      <c r="E16" s="10"/>
      <c r="F16" s="10"/>
      <c r="G16" s="10"/>
      <c r="H16" s="10"/>
    </row>
    <row r="17" spans="1:8" s="1" customFormat="1" x14ac:dyDescent="0.25">
      <c r="A17" s="14">
        <v>1960</v>
      </c>
      <c r="B17" s="4">
        <f>SUM(D17:H17)</f>
        <v>450</v>
      </c>
      <c r="C17" s="8">
        <f>SUM(D17:G17)</f>
        <v>443</v>
      </c>
      <c r="D17" s="8">
        <v>81</v>
      </c>
      <c r="E17" s="8">
        <v>293</v>
      </c>
      <c r="F17" s="8">
        <v>56</v>
      </c>
      <c r="G17" s="8">
        <v>13</v>
      </c>
      <c r="H17" s="8">
        <v>7</v>
      </c>
    </row>
    <row r="18" spans="1:8" s="1" customFormat="1" x14ac:dyDescent="0.25">
      <c r="A18" s="14">
        <v>1961</v>
      </c>
      <c r="B18" s="4">
        <f t="shared" ref="B18:B26" si="0">SUM(D18:H18)</f>
        <v>381</v>
      </c>
      <c r="C18" s="8">
        <f t="shared" ref="C18:C50" si="1">SUM(D18:G18)</f>
        <v>377</v>
      </c>
      <c r="D18" s="8">
        <v>74</v>
      </c>
      <c r="E18" s="8">
        <v>238</v>
      </c>
      <c r="F18" s="8">
        <v>48</v>
      </c>
      <c r="G18" s="8">
        <v>17</v>
      </c>
      <c r="H18" s="8">
        <v>4</v>
      </c>
    </row>
    <row r="19" spans="1:8" s="1" customFormat="1" x14ac:dyDescent="0.25">
      <c r="A19" s="14">
        <v>1962</v>
      </c>
      <c r="B19" s="4">
        <f t="shared" si="0"/>
        <v>454</v>
      </c>
      <c r="C19" s="8">
        <f t="shared" si="1"/>
        <v>445</v>
      </c>
      <c r="D19" s="8">
        <v>75</v>
      </c>
      <c r="E19" s="8">
        <v>295</v>
      </c>
      <c r="F19" s="8">
        <v>55</v>
      </c>
      <c r="G19" s="8">
        <v>20</v>
      </c>
      <c r="H19" s="8">
        <v>9</v>
      </c>
    </row>
    <row r="20" spans="1:8" s="1" customFormat="1" x14ac:dyDescent="0.25">
      <c r="A20" s="14">
        <v>1963</v>
      </c>
      <c r="B20" s="4">
        <f t="shared" si="0"/>
        <v>420</v>
      </c>
      <c r="C20" s="8">
        <f t="shared" si="1"/>
        <v>409</v>
      </c>
      <c r="D20" s="8">
        <v>74</v>
      </c>
      <c r="E20" s="8">
        <v>254</v>
      </c>
      <c r="F20" s="8">
        <v>60</v>
      </c>
      <c r="G20" s="8">
        <v>21</v>
      </c>
      <c r="H20" s="8">
        <v>11</v>
      </c>
    </row>
    <row r="21" spans="1:8" s="1" customFormat="1" x14ac:dyDescent="0.25">
      <c r="A21" s="14">
        <v>1964</v>
      </c>
      <c r="B21" s="4">
        <f t="shared" si="0"/>
        <v>473</v>
      </c>
      <c r="C21" s="8">
        <f t="shared" si="1"/>
        <v>462</v>
      </c>
      <c r="D21" s="8">
        <v>79</v>
      </c>
      <c r="E21" s="8">
        <v>289</v>
      </c>
      <c r="F21" s="8">
        <v>69</v>
      </c>
      <c r="G21" s="8">
        <v>25</v>
      </c>
      <c r="H21" s="8">
        <v>11</v>
      </c>
    </row>
    <row r="22" spans="1:8" s="1" customFormat="1" x14ac:dyDescent="0.25">
      <c r="A22" s="14">
        <v>1965</v>
      </c>
      <c r="B22" s="4">
        <f t="shared" si="0"/>
        <v>402</v>
      </c>
      <c r="C22" s="8">
        <f t="shared" si="1"/>
        <v>388</v>
      </c>
      <c r="D22" s="8">
        <v>85</v>
      </c>
      <c r="E22" s="8">
        <v>199</v>
      </c>
      <c r="F22" s="8">
        <v>70</v>
      </c>
      <c r="G22" s="8">
        <v>34</v>
      </c>
      <c r="H22" s="8">
        <v>14</v>
      </c>
    </row>
    <row r="23" spans="1:8" s="1" customFormat="1" x14ac:dyDescent="0.25">
      <c r="A23" s="14">
        <v>1966</v>
      </c>
      <c r="B23" s="4">
        <f t="shared" si="0"/>
        <v>376</v>
      </c>
      <c r="C23" s="8">
        <f t="shared" si="1"/>
        <v>360</v>
      </c>
      <c r="D23" s="8">
        <v>76</v>
      </c>
      <c r="E23" s="8">
        <v>187</v>
      </c>
      <c r="F23" s="8">
        <v>65</v>
      </c>
      <c r="G23" s="8">
        <v>32</v>
      </c>
      <c r="H23" s="8">
        <v>16</v>
      </c>
    </row>
    <row r="24" spans="1:8" s="1" customFormat="1" x14ac:dyDescent="0.25">
      <c r="A24" s="14">
        <v>1967</v>
      </c>
      <c r="B24" s="4">
        <f t="shared" si="0"/>
        <v>370</v>
      </c>
      <c r="C24" s="8">
        <f t="shared" si="1"/>
        <v>351</v>
      </c>
      <c r="D24" s="8">
        <v>72</v>
      </c>
      <c r="E24" s="8">
        <v>177</v>
      </c>
      <c r="F24" s="8">
        <v>66</v>
      </c>
      <c r="G24" s="8">
        <v>36</v>
      </c>
      <c r="H24" s="8">
        <v>19</v>
      </c>
    </row>
    <row r="25" spans="1:8" s="1" customFormat="1" x14ac:dyDescent="0.25">
      <c r="A25" s="14">
        <v>1968</v>
      </c>
      <c r="B25" s="4">
        <f t="shared" si="0"/>
        <v>413</v>
      </c>
      <c r="C25" s="8">
        <f t="shared" si="1"/>
        <v>392</v>
      </c>
      <c r="D25" s="8">
        <v>79</v>
      </c>
      <c r="E25" s="8">
        <v>221</v>
      </c>
      <c r="F25" s="8">
        <v>55</v>
      </c>
      <c r="G25" s="8">
        <v>37</v>
      </c>
      <c r="H25" s="8">
        <v>21</v>
      </c>
    </row>
    <row r="26" spans="1:8" s="1" customFormat="1" x14ac:dyDescent="0.25">
      <c r="A26" s="14">
        <v>1969</v>
      </c>
      <c r="B26" s="4">
        <f t="shared" si="0"/>
        <v>432</v>
      </c>
      <c r="C26" s="8">
        <f t="shared" si="1"/>
        <v>411</v>
      </c>
      <c r="D26" s="8">
        <v>79</v>
      </c>
      <c r="E26" s="8">
        <v>233</v>
      </c>
      <c r="F26" s="8">
        <v>57</v>
      </c>
      <c r="G26" s="8">
        <v>42</v>
      </c>
      <c r="H26" s="8">
        <v>21</v>
      </c>
    </row>
    <row r="27" spans="1:8" s="1" customFormat="1" x14ac:dyDescent="0.25">
      <c r="A27" s="14">
        <v>1970</v>
      </c>
      <c r="B27" s="4">
        <f>SUM(D27:H27)</f>
        <v>551</v>
      </c>
      <c r="C27" s="8">
        <f t="shared" si="1"/>
        <v>526</v>
      </c>
      <c r="D27" s="8">
        <v>150</v>
      </c>
      <c r="E27" s="8">
        <v>273</v>
      </c>
      <c r="F27" s="8">
        <v>56</v>
      </c>
      <c r="G27" s="8">
        <v>47</v>
      </c>
      <c r="H27" s="8">
        <v>25</v>
      </c>
    </row>
    <row r="28" spans="1:8" s="1" customFormat="1" x14ac:dyDescent="0.25">
      <c r="A28" s="14">
        <v>1971</v>
      </c>
      <c r="B28" s="4">
        <f>SUM(D28:H28)</f>
        <v>498</v>
      </c>
      <c r="C28" s="8">
        <f t="shared" si="1"/>
        <v>470</v>
      </c>
      <c r="D28" s="8">
        <v>161</v>
      </c>
      <c r="E28" s="8">
        <v>213</v>
      </c>
      <c r="F28" s="8">
        <v>51</v>
      </c>
      <c r="G28" s="8">
        <v>45</v>
      </c>
      <c r="H28" s="8">
        <v>28</v>
      </c>
    </row>
    <row r="29" spans="1:8" s="1" customFormat="1" x14ac:dyDescent="0.25">
      <c r="A29" s="14">
        <v>1972</v>
      </c>
      <c r="B29" s="4">
        <f t="shared" ref="B29:B37" si="2">SUM(D29:H29)</f>
        <v>569</v>
      </c>
      <c r="C29" s="8">
        <f t="shared" si="1"/>
        <v>542</v>
      </c>
      <c r="D29" s="8">
        <v>192</v>
      </c>
      <c r="E29" s="8">
        <v>249</v>
      </c>
      <c r="F29" s="8">
        <v>57</v>
      </c>
      <c r="G29" s="8">
        <v>44</v>
      </c>
      <c r="H29" s="8">
        <v>27</v>
      </c>
    </row>
    <row r="30" spans="1:8" s="1" customFormat="1" x14ac:dyDescent="0.25">
      <c r="A30" s="14">
        <v>1973</v>
      </c>
      <c r="B30" s="4">
        <f t="shared" si="2"/>
        <v>565</v>
      </c>
      <c r="C30" s="8">
        <f t="shared" si="1"/>
        <v>540</v>
      </c>
      <c r="D30" s="8">
        <v>176</v>
      </c>
      <c r="E30" s="8">
        <v>271</v>
      </c>
      <c r="F30" s="8">
        <v>53</v>
      </c>
      <c r="G30" s="8">
        <v>40</v>
      </c>
      <c r="H30" s="8">
        <v>25</v>
      </c>
    </row>
    <row r="31" spans="1:8" s="1" customFormat="1" x14ac:dyDescent="0.25">
      <c r="A31" s="14">
        <v>1974</v>
      </c>
      <c r="B31" s="4">
        <f t="shared" si="2"/>
        <v>515</v>
      </c>
      <c r="C31" s="8">
        <f t="shared" si="1"/>
        <v>491</v>
      </c>
      <c r="D31" s="8">
        <v>149</v>
      </c>
      <c r="E31" s="8">
        <v>252</v>
      </c>
      <c r="F31" s="8">
        <v>56</v>
      </c>
      <c r="G31" s="8">
        <v>34</v>
      </c>
      <c r="H31" s="8">
        <v>24</v>
      </c>
    </row>
    <row r="32" spans="1:8" s="1" customFormat="1" x14ac:dyDescent="0.25">
      <c r="A32" s="14">
        <v>1975</v>
      </c>
      <c r="B32" s="4">
        <f t="shared" si="2"/>
        <v>358</v>
      </c>
      <c r="C32" s="8">
        <f t="shared" si="1"/>
        <v>338</v>
      </c>
      <c r="D32" s="8">
        <v>134</v>
      </c>
      <c r="E32" s="8">
        <v>132</v>
      </c>
      <c r="F32" s="8">
        <v>38</v>
      </c>
      <c r="G32" s="8">
        <v>34</v>
      </c>
      <c r="H32" s="8">
        <v>20</v>
      </c>
    </row>
    <row r="33" spans="1:8" s="1" customFormat="1" x14ac:dyDescent="0.25">
      <c r="A33" s="14">
        <v>1976</v>
      </c>
      <c r="B33" s="4">
        <f t="shared" si="2"/>
        <v>505</v>
      </c>
      <c r="C33" s="8">
        <f t="shared" si="1"/>
        <v>478</v>
      </c>
      <c r="D33" s="8">
        <v>264</v>
      </c>
      <c r="E33" s="8">
        <v>138</v>
      </c>
      <c r="F33" s="8">
        <v>44</v>
      </c>
      <c r="G33" s="8">
        <v>32</v>
      </c>
      <c r="H33" s="8">
        <v>27</v>
      </c>
    </row>
    <row r="34" spans="1:8" s="1" customFormat="1" x14ac:dyDescent="0.25">
      <c r="A34" s="14">
        <v>1977</v>
      </c>
      <c r="B34" s="4">
        <f t="shared" si="2"/>
        <v>548</v>
      </c>
      <c r="C34" s="8">
        <f t="shared" si="1"/>
        <v>522</v>
      </c>
      <c r="D34" s="8">
        <v>347</v>
      </c>
      <c r="E34" s="8">
        <v>110</v>
      </c>
      <c r="F34" s="8">
        <v>39</v>
      </c>
      <c r="G34" s="8">
        <v>26</v>
      </c>
      <c r="H34" s="8">
        <v>26</v>
      </c>
    </row>
    <row r="35" spans="1:8" s="1" customFormat="1" x14ac:dyDescent="0.25">
      <c r="A35" s="14">
        <v>1978</v>
      </c>
      <c r="B35" s="4">
        <f t="shared" si="2"/>
        <v>633</v>
      </c>
      <c r="C35" s="8">
        <f t="shared" si="1"/>
        <v>605</v>
      </c>
      <c r="D35" s="8">
        <v>423</v>
      </c>
      <c r="E35" s="8">
        <v>112</v>
      </c>
      <c r="F35" s="8">
        <v>37</v>
      </c>
      <c r="G35" s="8">
        <v>33</v>
      </c>
      <c r="H35" s="8">
        <v>28</v>
      </c>
    </row>
    <row r="36" spans="1:8" s="1" customFormat="1" x14ac:dyDescent="0.25">
      <c r="A36" s="14">
        <v>1979</v>
      </c>
      <c r="B36" s="4">
        <f t="shared" si="2"/>
        <v>646</v>
      </c>
      <c r="C36" s="8">
        <f t="shared" si="1"/>
        <v>618</v>
      </c>
      <c r="D36" s="8">
        <v>449</v>
      </c>
      <c r="E36" s="8">
        <v>87</v>
      </c>
      <c r="F36" s="8">
        <v>41</v>
      </c>
      <c r="G36" s="8">
        <v>41</v>
      </c>
      <c r="H36" s="8">
        <v>28</v>
      </c>
    </row>
    <row r="37" spans="1:8" s="1" customFormat="1" x14ac:dyDescent="0.25">
      <c r="A37" s="14">
        <v>1980</v>
      </c>
      <c r="B37" s="4">
        <f t="shared" si="2"/>
        <v>657</v>
      </c>
      <c r="C37" s="8">
        <f t="shared" si="1"/>
        <v>630</v>
      </c>
      <c r="D37" s="8">
        <v>472</v>
      </c>
      <c r="E37" s="8">
        <v>55</v>
      </c>
      <c r="F37" s="8">
        <v>49</v>
      </c>
      <c r="G37" s="8">
        <v>54</v>
      </c>
      <c r="H37" s="8">
        <v>27</v>
      </c>
    </row>
    <row r="38" spans="1:8" s="1" customFormat="1" x14ac:dyDescent="0.25">
      <c r="A38" s="14">
        <v>1981</v>
      </c>
      <c r="B38" s="4">
        <f>SUM(D38:H38)</f>
        <v>586</v>
      </c>
      <c r="C38" s="8">
        <f t="shared" si="1"/>
        <v>558</v>
      </c>
      <c r="D38" s="8">
        <v>419</v>
      </c>
      <c r="E38" s="8">
        <v>54</v>
      </c>
      <c r="F38" s="8">
        <v>46</v>
      </c>
      <c r="G38" s="8">
        <v>39</v>
      </c>
      <c r="H38" s="8">
        <v>28</v>
      </c>
    </row>
    <row r="39" spans="1:8" s="1" customFormat="1" x14ac:dyDescent="0.25">
      <c r="A39" s="14">
        <v>1982</v>
      </c>
      <c r="B39" s="4">
        <f>SUM(D39:H39)</f>
        <v>659</v>
      </c>
      <c r="C39" s="8">
        <f t="shared" si="1"/>
        <v>630</v>
      </c>
      <c r="D39" s="8">
        <v>527</v>
      </c>
      <c r="E39" s="8">
        <v>36</v>
      </c>
      <c r="F39" s="8">
        <v>38</v>
      </c>
      <c r="G39" s="8">
        <v>29</v>
      </c>
      <c r="H39" s="8">
        <v>29</v>
      </c>
    </row>
    <row r="40" spans="1:8" s="1" customFormat="1" x14ac:dyDescent="0.25">
      <c r="A40" s="14">
        <v>1983</v>
      </c>
      <c r="B40" s="4">
        <f t="shared" ref="B40:B43" si="3">SUM(D40:H40)</f>
        <v>706</v>
      </c>
      <c r="C40" s="8">
        <f t="shared" si="1"/>
        <v>669</v>
      </c>
      <c r="D40" s="8">
        <v>568</v>
      </c>
      <c r="E40" s="8">
        <v>39</v>
      </c>
      <c r="F40" s="8">
        <v>37</v>
      </c>
      <c r="G40" s="8">
        <v>25</v>
      </c>
      <c r="H40" s="8">
        <v>37</v>
      </c>
    </row>
    <row r="41" spans="1:8" s="1" customFormat="1" x14ac:dyDescent="0.25">
      <c r="A41" s="14">
        <v>1984</v>
      </c>
      <c r="B41" s="4">
        <f t="shared" si="3"/>
        <v>784</v>
      </c>
      <c r="C41" s="8">
        <f t="shared" si="1"/>
        <v>742</v>
      </c>
      <c r="D41" s="8">
        <v>634</v>
      </c>
      <c r="E41" s="8">
        <v>39</v>
      </c>
      <c r="F41" s="8">
        <v>45</v>
      </c>
      <c r="G41" s="8">
        <v>24</v>
      </c>
      <c r="H41" s="8">
        <v>42</v>
      </c>
    </row>
    <row r="42" spans="1:8" s="1" customFormat="1" x14ac:dyDescent="0.25">
      <c r="A42" s="14">
        <v>1985</v>
      </c>
      <c r="B42" s="4">
        <f t="shared" si="3"/>
        <v>763</v>
      </c>
      <c r="C42" s="8">
        <f t="shared" si="1"/>
        <v>714</v>
      </c>
      <c r="D42" s="8">
        <v>615</v>
      </c>
      <c r="E42" s="8">
        <v>33</v>
      </c>
      <c r="F42" s="8">
        <v>39</v>
      </c>
      <c r="G42" s="8">
        <v>27</v>
      </c>
      <c r="H42" s="8">
        <v>49</v>
      </c>
    </row>
    <row r="43" spans="1:8" s="1" customFormat="1" x14ac:dyDescent="0.25">
      <c r="A43" s="14">
        <v>1986</v>
      </c>
      <c r="B43" s="4">
        <f t="shared" si="3"/>
        <v>814</v>
      </c>
      <c r="C43" s="8">
        <f t="shared" si="1"/>
        <v>755</v>
      </c>
      <c r="D43" s="8">
        <v>633</v>
      </c>
      <c r="E43" s="8">
        <v>46</v>
      </c>
      <c r="F43" s="8">
        <v>48</v>
      </c>
      <c r="G43" s="8">
        <v>28</v>
      </c>
      <c r="H43" s="8">
        <v>59</v>
      </c>
    </row>
    <row r="44" spans="1:8" s="1" customFormat="1" x14ac:dyDescent="0.25">
      <c r="A44" s="14">
        <v>1987</v>
      </c>
      <c r="B44" s="4">
        <f>SUM(D44:H44)</f>
        <v>876</v>
      </c>
      <c r="C44" s="8">
        <f t="shared" si="1"/>
        <v>802</v>
      </c>
      <c r="D44" s="8">
        <v>675</v>
      </c>
      <c r="E44" s="8">
        <v>41</v>
      </c>
      <c r="F44" s="8">
        <v>54</v>
      </c>
      <c r="G44" s="8">
        <v>32</v>
      </c>
      <c r="H44" s="8">
        <v>74</v>
      </c>
    </row>
    <row r="45" spans="1:8" s="1" customFormat="1" x14ac:dyDescent="0.25">
      <c r="A45" s="14">
        <v>1988</v>
      </c>
      <c r="B45" s="4">
        <f t="shared" ref="B45:B50" si="4">SUM(D45:H45)</f>
        <v>888</v>
      </c>
      <c r="C45" s="8">
        <f t="shared" si="1"/>
        <v>793</v>
      </c>
      <c r="D45" s="8">
        <v>671</v>
      </c>
      <c r="E45" s="8">
        <v>27</v>
      </c>
      <c r="F45" s="8">
        <v>58</v>
      </c>
      <c r="G45" s="8">
        <v>37</v>
      </c>
      <c r="H45" s="8">
        <v>95</v>
      </c>
    </row>
    <row r="46" spans="1:8" s="1" customFormat="1" x14ac:dyDescent="0.25">
      <c r="A46" s="14">
        <v>1989</v>
      </c>
      <c r="B46" s="4">
        <f t="shared" si="4"/>
        <v>1076</v>
      </c>
      <c r="C46" s="8">
        <f t="shared" si="1"/>
        <v>965</v>
      </c>
      <c r="D46" s="8">
        <v>850</v>
      </c>
      <c r="E46" s="8">
        <v>22</v>
      </c>
      <c r="F46" s="8">
        <v>61</v>
      </c>
      <c r="G46" s="8">
        <v>32</v>
      </c>
      <c r="H46" s="8">
        <v>111</v>
      </c>
    </row>
    <row r="47" spans="1:8" s="1" customFormat="1" x14ac:dyDescent="0.25">
      <c r="A47" s="14">
        <v>1990</v>
      </c>
      <c r="B47" s="4">
        <f t="shared" si="4"/>
        <v>1091</v>
      </c>
      <c r="C47" s="8">
        <f t="shared" si="1"/>
        <v>991</v>
      </c>
      <c r="D47" s="8">
        <v>887</v>
      </c>
      <c r="E47" s="8">
        <v>12</v>
      </c>
      <c r="F47" s="8">
        <v>62</v>
      </c>
      <c r="G47" s="8">
        <v>30</v>
      </c>
      <c r="H47" s="8">
        <v>100</v>
      </c>
    </row>
    <row r="48" spans="1:8" s="1" customFormat="1" x14ac:dyDescent="0.25">
      <c r="A48" s="14">
        <v>1991</v>
      </c>
      <c r="B48" s="4">
        <f t="shared" si="4"/>
        <v>957</v>
      </c>
      <c r="C48" s="8">
        <f t="shared" si="1"/>
        <v>864</v>
      </c>
      <c r="D48" s="8">
        <v>765</v>
      </c>
      <c r="E48" s="8">
        <v>5</v>
      </c>
      <c r="F48" s="8">
        <v>66</v>
      </c>
      <c r="G48" s="8">
        <v>28</v>
      </c>
      <c r="H48" s="8">
        <v>93</v>
      </c>
    </row>
    <row r="49" spans="1:8" s="1" customFormat="1" x14ac:dyDescent="0.25">
      <c r="A49" s="14">
        <v>1992</v>
      </c>
      <c r="B49" s="4">
        <f t="shared" si="4"/>
        <v>981</v>
      </c>
      <c r="C49" s="8">
        <f t="shared" si="1"/>
        <v>872</v>
      </c>
      <c r="D49" s="8">
        <v>779</v>
      </c>
      <c r="E49" s="8">
        <v>7</v>
      </c>
      <c r="F49" s="8">
        <v>60</v>
      </c>
      <c r="G49" s="8">
        <v>26</v>
      </c>
      <c r="H49" s="8">
        <v>109</v>
      </c>
    </row>
    <row r="50" spans="1:8" s="1" customFormat="1" x14ac:dyDescent="0.25">
      <c r="A50" s="14">
        <v>1993</v>
      </c>
      <c r="B50" s="4">
        <f t="shared" si="4"/>
        <v>1065</v>
      </c>
      <c r="C50" s="8">
        <f t="shared" si="1"/>
        <v>955</v>
      </c>
      <c r="D50" s="8">
        <v>866</v>
      </c>
      <c r="E50" s="8">
        <v>4</v>
      </c>
      <c r="F50" s="8">
        <v>58</v>
      </c>
      <c r="G50" s="8">
        <v>27</v>
      </c>
      <c r="H50" s="8">
        <v>110</v>
      </c>
    </row>
    <row r="51" spans="1:8" s="1" customFormat="1" x14ac:dyDescent="0.25">
      <c r="A51" s="14">
        <v>1994</v>
      </c>
      <c r="B51" s="8"/>
      <c r="C51" s="10"/>
      <c r="D51" s="10"/>
      <c r="E51" s="10"/>
      <c r="F51" s="10"/>
      <c r="G51" s="10"/>
      <c r="H51" s="10"/>
    </row>
    <row r="52" spans="1:8" s="1" customFormat="1" x14ac:dyDescent="0.25">
      <c r="A52" s="14">
        <v>1995</v>
      </c>
      <c r="B52" s="8"/>
      <c r="C52" s="10"/>
      <c r="D52" s="10"/>
      <c r="E52" s="10"/>
      <c r="F52" s="10"/>
      <c r="G52" s="10"/>
      <c r="H52" s="10"/>
    </row>
    <row r="53" spans="1:8" s="1" customFormat="1" x14ac:dyDescent="0.25">
      <c r="A53" s="14">
        <v>1996</v>
      </c>
      <c r="B53" s="8"/>
      <c r="C53" s="10"/>
      <c r="D53" s="10"/>
      <c r="E53" s="10"/>
      <c r="F53" s="10"/>
      <c r="G53" s="10"/>
      <c r="H53" s="10"/>
    </row>
    <row r="54" spans="1:8" s="1" customFormat="1" x14ac:dyDescent="0.25">
      <c r="A54" s="14">
        <v>1997</v>
      </c>
      <c r="B54" s="8"/>
      <c r="C54" s="10"/>
      <c r="D54" s="10"/>
      <c r="E54" s="10"/>
      <c r="F54" s="10"/>
      <c r="G54" s="10"/>
      <c r="H54" s="10"/>
    </row>
    <row r="55" spans="1:8" s="1" customFormat="1" x14ac:dyDescent="0.25">
      <c r="A55" s="14">
        <v>1998</v>
      </c>
      <c r="B55" s="8"/>
      <c r="C55" s="10"/>
      <c r="D55" s="10"/>
      <c r="E55" s="10"/>
      <c r="F55" s="10"/>
      <c r="G55" s="10"/>
      <c r="H55" s="10"/>
    </row>
    <row r="56" spans="1:8" s="1" customFormat="1" x14ac:dyDescent="0.25">
      <c r="A56" s="14">
        <v>1999</v>
      </c>
      <c r="B56" s="8"/>
      <c r="C56" s="10"/>
      <c r="D56" s="10"/>
      <c r="E56" s="10"/>
      <c r="F56" s="10"/>
      <c r="G56" s="10"/>
      <c r="H56" s="10"/>
    </row>
    <row r="57" spans="1:8" s="1" customFormat="1" x14ac:dyDescent="0.25">
      <c r="A57" s="14">
        <v>2000</v>
      </c>
      <c r="B57" s="8"/>
      <c r="C57" s="10"/>
      <c r="D57" s="10"/>
      <c r="E57" s="10"/>
      <c r="F57" s="10"/>
      <c r="G57" s="10"/>
      <c r="H57" s="10"/>
    </row>
    <row r="58" spans="1:8" s="1" customFormat="1" x14ac:dyDescent="0.25">
      <c r="A58" s="14">
        <v>2001</v>
      </c>
      <c r="B58" s="8"/>
      <c r="C58" s="8"/>
      <c r="D58" s="8"/>
      <c r="E58" s="8"/>
      <c r="F58" s="8"/>
      <c r="G58" s="8"/>
      <c r="H58" s="8"/>
    </row>
    <row r="59" spans="1:8" s="1" customFormat="1" x14ac:dyDescent="0.25">
      <c r="A59" s="14">
        <v>2002</v>
      </c>
      <c r="B59" s="8"/>
      <c r="C59" s="8"/>
      <c r="D59" s="8"/>
      <c r="E59" s="8"/>
      <c r="F59" s="8"/>
      <c r="G59" s="8"/>
      <c r="H59" s="8"/>
    </row>
    <row r="60" spans="1:8" s="1" customFormat="1" x14ac:dyDescent="0.25">
      <c r="A60" s="14">
        <v>2003</v>
      </c>
      <c r="B60" s="8"/>
      <c r="C60" s="8"/>
      <c r="D60" s="8"/>
      <c r="E60" s="8"/>
      <c r="F60" s="8"/>
      <c r="G60" s="8"/>
      <c r="H60" s="8"/>
    </row>
    <row r="61" spans="1:8" s="1" customFormat="1" x14ac:dyDescent="0.25">
      <c r="A61" s="14">
        <v>2004</v>
      </c>
      <c r="B61" s="8">
        <v>1445.3</v>
      </c>
      <c r="C61" s="8"/>
      <c r="D61" s="8">
        <v>911.8</v>
      </c>
      <c r="E61" s="8">
        <v>1.1000000000000001</v>
      </c>
      <c r="F61" s="8">
        <v>60.1</v>
      </c>
      <c r="G61" s="8">
        <v>34.1</v>
      </c>
      <c r="H61" s="8">
        <v>298.7</v>
      </c>
    </row>
    <row r="62" spans="1:8" s="1" customFormat="1" x14ac:dyDescent="0.25">
      <c r="A62" s="14">
        <v>2005</v>
      </c>
      <c r="B62" s="8">
        <f>974+456</f>
        <v>1430</v>
      </c>
      <c r="C62" s="8"/>
      <c r="D62" s="8">
        <v>909.4</v>
      </c>
      <c r="E62" s="8">
        <v>1.3</v>
      </c>
      <c r="F62" s="8">
        <v>63.2</v>
      </c>
      <c r="G62" s="8">
        <v>30.9</v>
      </c>
      <c r="H62" s="8">
        <v>293.7</v>
      </c>
    </row>
    <row r="63" spans="1:8" s="1" customFormat="1" x14ac:dyDescent="0.25">
      <c r="A63" s="14">
        <v>2006</v>
      </c>
      <c r="B63" s="8"/>
      <c r="C63" s="8"/>
      <c r="D63" s="8"/>
      <c r="E63" s="8"/>
      <c r="F63" s="8"/>
      <c r="G63" s="8"/>
      <c r="H63" s="8"/>
    </row>
    <row r="64" spans="1:8" s="1" customFormat="1" x14ac:dyDescent="0.25">
      <c r="A64" s="14">
        <v>2007</v>
      </c>
      <c r="B64" s="8">
        <v>1911.7067363530778</v>
      </c>
      <c r="C64" s="8"/>
      <c r="D64" s="8"/>
      <c r="E64" s="8"/>
      <c r="F64" s="8"/>
      <c r="G64" s="8"/>
      <c r="H64" s="8"/>
    </row>
    <row r="65" spans="1:8" s="1" customFormat="1" x14ac:dyDescent="0.25">
      <c r="A65" s="14">
        <v>2008</v>
      </c>
      <c r="B65" s="8">
        <v>1907.4970963995356</v>
      </c>
      <c r="C65" s="8"/>
      <c r="D65" s="8"/>
      <c r="E65" s="8"/>
      <c r="F65" s="8"/>
      <c r="G65" s="8"/>
      <c r="H65" s="8"/>
    </row>
    <row r="66" spans="1:8" s="1" customFormat="1" x14ac:dyDescent="0.25">
      <c r="A66" s="14">
        <v>2009</v>
      </c>
      <c r="B66" s="8">
        <v>1338.9743321718931</v>
      </c>
      <c r="C66" s="8"/>
      <c r="D66" s="8"/>
      <c r="E66" s="8"/>
      <c r="F66" s="8"/>
      <c r="G66" s="8"/>
      <c r="H66" s="8"/>
    </row>
    <row r="67" spans="1:8" s="1" customFormat="1" x14ac:dyDescent="0.25">
      <c r="A67" s="14">
        <v>2010</v>
      </c>
      <c r="B67" s="8"/>
      <c r="C67" s="8"/>
      <c r="D67" s="8"/>
      <c r="E67" s="8"/>
      <c r="F67" s="8"/>
      <c r="G67" s="8"/>
      <c r="H67" s="8"/>
    </row>
    <row r="68" spans="1:8" s="1" customFormat="1" x14ac:dyDescent="0.25">
      <c r="A68" s="14">
        <v>2011</v>
      </c>
      <c r="B68" s="8"/>
      <c r="C68" s="8"/>
      <c r="D68" s="8"/>
      <c r="E68" s="8"/>
      <c r="F68" s="8"/>
      <c r="G68" s="8"/>
      <c r="H68" s="8"/>
    </row>
    <row r="69" spans="1:8" s="1" customFormat="1" x14ac:dyDescent="0.25">
      <c r="A69" s="14">
        <v>2012</v>
      </c>
      <c r="B69" s="8"/>
      <c r="C69" s="8"/>
      <c r="D69" s="8"/>
      <c r="E69" s="8"/>
      <c r="F69" s="8"/>
      <c r="G69" s="8"/>
      <c r="H69" s="8"/>
    </row>
    <row r="70" spans="1:8" s="1" customFormat="1" x14ac:dyDescent="0.25">
      <c r="A70" s="14">
        <v>2013</v>
      </c>
      <c r="B70" s="8"/>
      <c r="C70" s="8"/>
      <c r="D70" s="8"/>
      <c r="E70" s="8"/>
      <c r="F70" s="8"/>
      <c r="G70" s="8"/>
      <c r="H70" s="8"/>
    </row>
    <row r="71" spans="1:8" s="1" customFormat="1" x14ac:dyDescent="0.25">
      <c r="A71" s="14">
        <v>2014</v>
      </c>
      <c r="B71" s="8"/>
      <c r="C71" s="8"/>
      <c r="D71" s="8"/>
      <c r="E71" s="8"/>
      <c r="F71" s="8"/>
      <c r="G71" s="8"/>
      <c r="H71" s="8"/>
    </row>
    <row r="72" spans="1:8" s="1" customFormat="1" x14ac:dyDescent="0.25">
      <c r="A72" s="14">
        <v>2015</v>
      </c>
      <c r="B72" s="8"/>
      <c r="C72" s="8"/>
      <c r="D72" s="8"/>
      <c r="E72" s="8"/>
      <c r="F72" s="8"/>
      <c r="G72" s="8"/>
      <c r="H72" s="8"/>
    </row>
    <row r="73" spans="1:8" s="1" customFormat="1" x14ac:dyDescent="0.25">
      <c r="A73" s="14">
        <v>2016</v>
      </c>
      <c r="B73" s="8"/>
      <c r="C73" s="8"/>
      <c r="D73" s="8"/>
      <c r="E73" s="8"/>
      <c r="F73" s="8"/>
      <c r="G73" s="8"/>
      <c r="H73" s="8"/>
    </row>
    <row r="74" spans="1:8" s="1" customFormat="1" x14ac:dyDescent="0.25">
      <c r="A74" s="14">
        <v>2017</v>
      </c>
      <c r="B74" s="8"/>
      <c r="C74" s="8"/>
      <c r="D74" s="8"/>
      <c r="E74" s="8"/>
      <c r="F74" s="8"/>
      <c r="G74" s="8"/>
      <c r="H74" s="8"/>
    </row>
    <row r="75" spans="1:8" s="1" customFormat="1" x14ac:dyDescent="0.25">
      <c r="A75" s="14">
        <v>2018</v>
      </c>
      <c r="B75" s="8"/>
      <c r="C75" s="8"/>
      <c r="D75" s="8"/>
      <c r="E75" s="8"/>
      <c r="F75" s="8"/>
      <c r="G75" s="8"/>
      <c r="H75" s="8"/>
    </row>
    <row r="76" spans="1:8" s="1" customFormat="1" x14ac:dyDescent="0.25">
      <c r="A76" s="14">
        <v>2019</v>
      </c>
      <c r="B76" s="8"/>
      <c r="C76" s="8"/>
      <c r="D76" s="8"/>
      <c r="E76" s="8"/>
      <c r="F76" s="8"/>
      <c r="G76" s="8"/>
      <c r="H76" s="8"/>
    </row>
    <row r="77" spans="1:8" s="1" customFormat="1" x14ac:dyDescent="0.25">
      <c r="A77" s="14">
        <v>2020</v>
      </c>
      <c r="B77" s="8"/>
      <c r="C77" s="8"/>
      <c r="D77" s="8"/>
      <c r="E77" s="8"/>
      <c r="F77" s="8"/>
      <c r="G77" s="8"/>
      <c r="H77" s="8"/>
    </row>
    <row r="78" spans="1:8" x14ac:dyDescent="0.25">
      <c r="A78" s="13"/>
    </row>
    <row r="79" spans="1:8" x14ac:dyDescent="0.25">
      <c r="A79" s="13"/>
    </row>
    <row r="80" spans="1:8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I2" sqref="I2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7" customWidth="1"/>
    <col min="8" max="9" width="36.42578125" style="6" customWidth="1"/>
    <col min="10" max="16384" width="13.5703125" style="6"/>
  </cols>
  <sheetData>
    <row r="1" spans="1:9" s="34" customFormat="1" ht="30" x14ac:dyDescent="0.25">
      <c r="A1" s="33" t="s">
        <v>1</v>
      </c>
      <c r="B1" s="28" t="s">
        <v>7</v>
      </c>
      <c r="C1" s="28" t="s">
        <v>20</v>
      </c>
      <c r="D1" s="28" t="s">
        <v>18</v>
      </c>
      <c r="E1" s="28" t="s">
        <v>19</v>
      </c>
      <c r="F1" s="28" t="s">
        <v>21</v>
      </c>
      <c r="G1" s="35"/>
      <c r="H1" s="28" t="s">
        <v>22</v>
      </c>
      <c r="I1" s="28" t="s">
        <v>23</v>
      </c>
    </row>
    <row r="2" spans="1:9" s="1" customFormat="1" x14ac:dyDescent="0.25">
      <c r="A2" s="2">
        <v>1945</v>
      </c>
      <c r="B2" s="9"/>
      <c r="C2" s="8"/>
      <c r="D2" s="8"/>
      <c r="E2" s="8"/>
      <c r="G2" s="36"/>
    </row>
    <row r="3" spans="1:9" s="1" customFormat="1" x14ac:dyDescent="0.25">
      <c r="A3" s="2">
        <v>1946</v>
      </c>
      <c r="B3" s="9"/>
      <c r="C3" s="8"/>
      <c r="D3" s="8"/>
      <c r="E3" s="8"/>
      <c r="G3" s="36"/>
    </row>
    <row r="4" spans="1:9" s="1" customFormat="1" x14ac:dyDescent="0.25">
      <c r="A4" s="2">
        <v>1947</v>
      </c>
      <c r="B4" s="9"/>
      <c r="C4" s="8"/>
      <c r="D4" s="8"/>
      <c r="E4" s="8"/>
      <c r="G4" s="36"/>
    </row>
    <row r="5" spans="1:9" s="1" customFormat="1" x14ac:dyDescent="0.25">
      <c r="A5" s="2">
        <v>1948</v>
      </c>
      <c r="B5" s="9"/>
      <c r="C5" s="8"/>
      <c r="D5" s="8"/>
      <c r="E5" s="8"/>
      <c r="G5" s="36"/>
    </row>
    <row r="6" spans="1:9" s="1" customFormat="1" x14ac:dyDescent="0.25">
      <c r="A6" s="2">
        <v>1949</v>
      </c>
      <c r="B6" s="9"/>
      <c r="C6" s="8"/>
      <c r="D6" s="8"/>
      <c r="E6" s="8"/>
      <c r="G6" s="36"/>
    </row>
    <row r="7" spans="1:9" s="1" customFormat="1" x14ac:dyDescent="0.25">
      <c r="A7" s="2">
        <v>1950</v>
      </c>
      <c r="B7" s="9"/>
      <c r="C7" s="8"/>
      <c r="D7" s="8"/>
      <c r="E7" s="8"/>
      <c r="G7" s="36"/>
    </row>
    <row r="8" spans="1:9" s="1" customFormat="1" x14ac:dyDescent="0.25">
      <c r="A8" s="2">
        <v>1951</v>
      </c>
      <c r="B8" s="9"/>
      <c r="C8" s="8"/>
      <c r="D8" s="8"/>
      <c r="E8" s="8"/>
      <c r="G8" s="36"/>
    </row>
    <row r="9" spans="1:9" s="1" customFormat="1" x14ac:dyDescent="0.25">
      <c r="A9" s="2">
        <v>1952</v>
      </c>
      <c r="B9" s="9"/>
      <c r="C9" s="8"/>
      <c r="D9" s="8"/>
      <c r="E9" s="8"/>
      <c r="G9" s="36"/>
    </row>
    <row r="10" spans="1:9" s="1" customFormat="1" x14ac:dyDescent="0.25">
      <c r="A10" s="2">
        <v>1953</v>
      </c>
      <c r="B10" s="9"/>
      <c r="C10" s="8"/>
      <c r="D10" s="8"/>
      <c r="E10" s="8"/>
      <c r="G10" s="36"/>
    </row>
    <row r="11" spans="1:9" s="1" customFormat="1" x14ac:dyDescent="0.25">
      <c r="A11" s="2">
        <v>1954</v>
      </c>
      <c r="B11" s="9"/>
      <c r="C11" s="8"/>
      <c r="D11" s="8"/>
      <c r="E11" s="8"/>
      <c r="G11" s="36"/>
    </row>
    <row r="12" spans="1:9" s="1" customFormat="1" x14ac:dyDescent="0.25">
      <c r="A12" s="2">
        <v>1955</v>
      </c>
      <c r="B12" s="9"/>
      <c r="C12" s="8"/>
      <c r="D12" s="8"/>
      <c r="E12" s="8"/>
      <c r="G12" s="36"/>
    </row>
    <row r="13" spans="1:9" s="1" customFormat="1" x14ac:dyDescent="0.25">
      <c r="A13" s="2">
        <v>1956</v>
      </c>
      <c r="B13" s="9"/>
      <c r="C13" s="8"/>
      <c r="D13" s="8"/>
      <c r="E13" s="8"/>
      <c r="G13" s="36"/>
    </row>
    <row r="14" spans="1:9" s="1" customFormat="1" x14ac:dyDescent="0.25">
      <c r="A14" s="2">
        <v>1957</v>
      </c>
      <c r="B14" s="9"/>
      <c r="C14" s="8"/>
      <c r="D14" s="8"/>
      <c r="E14" s="8"/>
      <c r="G14" s="36"/>
    </row>
    <row r="15" spans="1:9" s="1" customFormat="1" x14ac:dyDescent="0.25">
      <c r="A15" s="2">
        <v>1958</v>
      </c>
      <c r="B15" s="9"/>
      <c r="C15" s="8"/>
      <c r="D15" s="8"/>
      <c r="E15" s="8"/>
      <c r="G15" s="36"/>
    </row>
    <row r="16" spans="1:9" s="1" customFormat="1" x14ac:dyDescent="0.25">
      <c r="A16" s="2">
        <v>1959</v>
      </c>
      <c r="B16" s="9"/>
      <c r="C16" s="8"/>
      <c r="D16" s="8"/>
      <c r="E16" s="8"/>
      <c r="G16" s="36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6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6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6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6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6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6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6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6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6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6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6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6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6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6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6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6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6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6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6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6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6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6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6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6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6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6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6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6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6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6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6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6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6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6"/>
    </row>
    <row r="51" spans="1:9" s="1" customFormat="1" x14ac:dyDescent="0.25">
      <c r="A51" s="2">
        <v>1994</v>
      </c>
      <c r="B51" s="9"/>
      <c r="C51" s="8"/>
      <c r="D51" s="8"/>
      <c r="E51" s="8"/>
      <c r="G51" s="36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6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6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6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6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6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6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6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6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6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6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6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6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6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6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6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6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6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6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6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6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6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6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6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6"/>
    </row>
    <row r="76" spans="1:7" s="1" customFormat="1" x14ac:dyDescent="0.25">
      <c r="A76" s="2">
        <v>2019</v>
      </c>
      <c r="B76" s="9"/>
      <c r="C76" s="8"/>
      <c r="D76" s="8"/>
      <c r="E76" s="8"/>
      <c r="G76" s="36"/>
    </row>
    <row r="77" spans="1:7" s="1" customFormat="1" x14ac:dyDescent="0.25">
      <c r="A77" s="2">
        <v>2020</v>
      </c>
      <c r="B77" s="9"/>
      <c r="C77" s="8"/>
      <c r="D77" s="8"/>
      <c r="E77" s="8"/>
      <c r="G77" s="3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5" sqref="I55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9" t="s">
        <v>1</v>
      </c>
      <c r="B1" s="38" t="s">
        <v>8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2">
        <v>0.86319999999999997</v>
      </c>
    </row>
    <row r="18" spans="1:2" s="1" customFormat="1" x14ac:dyDescent="0.25">
      <c r="A18" s="14">
        <v>1961</v>
      </c>
      <c r="B18" s="22">
        <v>0.83069999999999988</v>
      </c>
    </row>
    <row r="19" spans="1:2" s="1" customFormat="1" x14ac:dyDescent="0.25">
      <c r="A19" s="14">
        <v>1962</v>
      </c>
      <c r="B19" s="22">
        <v>0.8479000000000001</v>
      </c>
    </row>
    <row r="20" spans="1:2" s="1" customFormat="1" x14ac:dyDescent="0.25">
      <c r="A20" s="14">
        <v>1963</v>
      </c>
      <c r="B20" s="22">
        <v>0.81209999999999993</v>
      </c>
    </row>
    <row r="21" spans="1:2" s="1" customFormat="1" x14ac:dyDescent="0.25">
      <c r="A21" s="14">
        <v>1964</v>
      </c>
      <c r="B21" s="22">
        <v>0.80079999999999996</v>
      </c>
    </row>
    <row r="22" spans="1:2" s="1" customFormat="1" x14ac:dyDescent="0.25">
      <c r="A22" s="14">
        <v>1965</v>
      </c>
      <c r="B22" s="22">
        <v>0.74459999999999993</v>
      </c>
    </row>
    <row r="23" spans="1:2" s="1" customFormat="1" x14ac:dyDescent="0.25">
      <c r="A23" s="14">
        <v>1966</v>
      </c>
      <c r="B23" s="22">
        <v>0.73060000000000003</v>
      </c>
    </row>
    <row r="24" spans="1:2" s="1" customFormat="1" x14ac:dyDescent="0.25">
      <c r="A24" s="14">
        <v>1967</v>
      </c>
      <c r="B24" s="22">
        <v>0.72019999999999995</v>
      </c>
    </row>
    <row r="25" spans="1:2" s="1" customFormat="1" x14ac:dyDescent="0.25">
      <c r="A25" s="14">
        <v>1968</v>
      </c>
      <c r="B25" s="22">
        <v>0.71109999999999995</v>
      </c>
    </row>
    <row r="26" spans="1:2" s="1" customFormat="1" x14ac:dyDescent="0.25">
      <c r="A26" s="14">
        <v>1969</v>
      </c>
      <c r="B26" s="22">
        <v>0.70440000000000003</v>
      </c>
    </row>
    <row r="27" spans="1:2" s="1" customFormat="1" x14ac:dyDescent="0.25">
      <c r="A27" s="14">
        <v>1970</v>
      </c>
      <c r="B27" s="22">
        <v>0.7026</v>
      </c>
    </row>
    <row r="28" spans="1:2" s="1" customFormat="1" x14ac:dyDescent="0.25">
      <c r="A28" s="14">
        <v>1971</v>
      </c>
      <c r="B28" s="22">
        <v>0.67599999999999993</v>
      </c>
    </row>
    <row r="29" spans="1:2" s="1" customFormat="1" x14ac:dyDescent="0.25">
      <c r="A29" s="14">
        <v>1972</v>
      </c>
      <c r="B29" s="22">
        <v>0.67890000000000006</v>
      </c>
    </row>
    <row r="30" spans="1:2" s="1" customFormat="1" x14ac:dyDescent="0.25">
      <c r="A30" s="14">
        <v>1973</v>
      </c>
      <c r="B30" s="22">
        <v>0.67859999999999998</v>
      </c>
    </row>
    <row r="31" spans="1:2" s="1" customFormat="1" x14ac:dyDescent="0.25">
      <c r="A31" s="14">
        <v>1974</v>
      </c>
      <c r="B31" s="22">
        <v>0.63170000000000004</v>
      </c>
    </row>
    <row r="32" spans="1:2" s="1" customFormat="1" x14ac:dyDescent="0.25">
      <c r="A32" s="14">
        <v>1975</v>
      </c>
      <c r="B32" s="22">
        <v>0.57050000000000001</v>
      </c>
    </row>
    <row r="33" spans="1:2" s="1" customFormat="1" x14ac:dyDescent="0.25">
      <c r="A33" s="14">
        <v>1976</v>
      </c>
      <c r="B33" s="22">
        <v>0.62470000000000003</v>
      </c>
    </row>
    <row r="34" spans="1:2" s="1" customFormat="1" x14ac:dyDescent="0.25">
      <c r="A34" s="14">
        <v>1977</v>
      </c>
      <c r="B34" s="22">
        <v>0.6409999999999999</v>
      </c>
    </row>
    <row r="35" spans="1:2" s="1" customFormat="1" x14ac:dyDescent="0.25">
      <c r="A35" s="14">
        <v>1978</v>
      </c>
      <c r="B35" s="22">
        <v>0.65049999999999997</v>
      </c>
    </row>
    <row r="36" spans="1:2" s="1" customFormat="1" x14ac:dyDescent="0.25">
      <c r="A36" s="14">
        <v>1979</v>
      </c>
      <c r="B36" s="22">
        <v>0.63990000000000002</v>
      </c>
    </row>
    <row r="37" spans="1:2" s="1" customFormat="1" x14ac:dyDescent="0.25">
      <c r="A37" s="14">
        <v>1980</v>
      </c>
      <c r="B37" s="22">
        <v>0.62270000000000003</v>
      </c>
    </row>
    <row r="38" spans="1:2" s="1" customFormat="1" x14ac:dyDescent="0.25">
      <c r="A38" s="14">
        <v>1981</v>
      </c>
      <c r="B38" s="22">
        <v>0.58090000000000008</v>
      </c>
    </row>
    <row r="39" spans="1:2" s="1" customFormat="1" x14ac:dyDescent="0.25">
      <c r="A39" s="14">
        <v>1982</v>
      </c>
      <c r="B39" s="22">
        <v>0.59209999999999996</v>
      </c>
    </row>
    <row r="40" spans="1:2" s="1" customFormat="1" x14ac:dyDescent="0.25">
      <c r="A40" s="14">
        <v>1983</v>
      </c>
      <c r="B40" s="22">
        <v>0.59799999999999998</v>
      </c>
    </row>
    <row r="41" spans="1:2" s="1" customFormat="1" x14ac:dyDescent="0.25">
      <c r="A41" s="14">
        <v>1984</v>
      </c>
      <c r="B41" s="22">
        <v>0.62639999999999996</v>
      </c>
    </row>
    <row r="42" spans="1:2" s="1" customFormat="1" x14ac:dyDescent="0.25">
      <c r="A42" s="14">
        <v>1985</v>
      </c>
      <c r="B42" s="22">
        <v>0.69269999999999998</v>
      </c>
    </row>
    <row r="43" spans="1:2" s="1" customFormat="1" x14ac:dyDescent="0.25">
      <c r="A43" s="14">
        <v>1986</v>
      </c>
      <c r="B43" s="22">
        <v>0.69950000000000001</v>
      </c>
    </row>
    <row r="44" spans="1:2" s="1" customFormat="1" x14ac:dyDescent="0.25">
      <c r="A44" s="14">
        <v>1987</v>
      </c>
      <c r="B44" s="22">
        <v>0.7056</v>
      </c>
    </row>
    <row r="45" spans="1:2" s="1" customFormat="1" x14ac:dyDescent="0.25">
      <c r="A45" s="14">
        <v>1988</v>
      </c>
      <c r="B45" s="22">
        <v>0.6915</v>
      </c>
    </row>
    <row r="46" spans="1:2" s="1" customFormat="1" x14ac:dyDescent="0.25">
      <c r="A46" s="14">
        <v>1989</v>
      </c>
      <c r="B46" s="22">
        <v>0.69129999999999991</v>
      </c>
    </row>
    <row r="47" spans="1:2" s="1" customFormat="1" x14ac:dyDescent="0.25">
      <c r="A47" s="14">
        <v>1990</v>
      </c>
      <c r="B47" s="22">
        <v>0.66010000000000002</v>
      </c>
    </row>
    <row r="48" spans="1:2" s="1" customFormat="1" x14ac:dyDescent="0.25">
      <c r="A48" s="14">
        <v>1991</v>
      </c>
      <c r="B48" s="22">
        <v>0.63240000000000007</v>
      </c>
    </row>
    <row r="49" spans="1:2" s="1" customFormat="1" x14ac:dyDescent="0.25">
      <c r="A49" s="14">
        <v>1992</v>
      </c>
      <c r="B49" s="22">
        <v>0.62619999999999998</v>
      </c>
    </row>
    <row r="50" spans="1:2" s="1" customFormat="1" x14ac:dyDescent="0.25">
      <c r="A50" s="14">
        <v>1993</v>
      </c>
      <c r="B50" s="22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7" t="s">
        <v>1</v>
      </c>
      <c r="B1" s="28" t="s">
        <v>9</v>
      </c>
      <c r="C1" s="28" t="s">
        <v>10</v>
      </c>
      <c r="D1" s="28" t="s">
        <v>11</v>
      </c>
      <c r="E1" s="28" t="s">
        <v>12</v>
      </c>
      <c r="F1" s="28" t="s">
        <v>13</v>
      </c>
      <c r="G1" s="39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3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3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3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3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3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3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3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3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3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3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3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3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3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3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3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3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3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3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3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3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3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3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3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3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3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3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3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3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3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2020-10-08T12:57:20Z</dcterms:modified>
</cp:coreProperties>
</file>