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967C4157-2314-4F3A-AAAC-3786327B37E4}" xr6:coauthVersionLast="45" xr6:coauthVersionMax="45" xr10:uidLastSave="{00000000-0000-0000-0000-000000000000}"/>
  <bookViews>
    <workbookView xWindow="1860" yWindow="1860" windowWidth="19650" windowHeight="13860" firstSheet="2" activeTab="2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workforce" sheetId="11" r:id="rId6"/>
    <sheet name="EnergyUse" sheetId="19" r:id="rId7"/>
    <sheet name="pollution" sheetId="13" r:id="rId8"/>
    <sheet name="production cost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" i="12" l="1"/>
  <c r="C56" i="12"/>
  <c r="C57" i="14"/>
  <c r="C6" i="17"/>
  <c r="C5" i="17"/>
  <c r="C4" i="17"/>
  <c r="C3" i="17"/>
  <c r="C2" i="17"/>
  <c r="C12" i="17"/>
  <c r="C22" i="17"/>
  <c r="C32" i="17"/>
  <c r="C42" i="17"/>
  <c r="C52" i="17"/>
  <c r="C62" i="17"/>
  <c r="C72" i="17"/>
  <c r="D54" i="15" l="1"/>
  <c r="C64" i="12" l="1"/>
  <c r="C56" i="14"/>
  <c r="D2" i="17"/>
  <c r="C6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D1" authorId="0" shapeId="0" xr:uid="{8F0835F9-594C-4B67-8C90-3C1F19BA1EE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E1" authorId="0" shapeId="0" xr:uid="{84B234C5-4861-4668-9708-F1230787FFB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Ecodesign of Window Products. LOT 32, IfF, VHK and VITO, June 2015.</t>
        </r>
      </text>
    </comment>
    <comment ref="C65" authorId="0" shapeId="0" xr:uid="{130FE7B7-6EAA-45FF-B7F3-5E3CD166744A}">
      <text>
        <r>
          <rPr>
            <sz val="9"/>
            <color indexed="81"/>
            <rFont val="Tahoma"/>
            <family val="2"/>
          </rPr>
          <t>EU 27 market for windows, Verband Fenster + Fassade, 2013.
In: Ecodesign of Window Products. LOT 32, IfF, VHK and VITO, June 2015.
3422 million of window units, which have a standard unit size of 1.3x1.3 m² and a glazing size of 1.2x1.2 m².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66536A60-29AE-40A6-ABB4-38FBA960CE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D1" authorId="0" shapeId="0" xr:uid="{713D1894-6243-4E69-8D1D-9128F50185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E1" authorId="0" shapeId="0" xr:uid="{0E283FE5-5BA7-45DE-A8C2-4E8BDDFD536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Le marche mondial du verre plat, Verre, vol. 1, n° 5, September-October 1995, p. 34</t>
        </r>
      </text>
    </comment>
    <comment ref="F1" authorId="0" shapeId="0" xr:uid="{297CD5DA-8706-4B27-B124-0B1EE13DA0F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EU 27 market for windows, Verband Fenster + Fassade, 2013.
In: Ecodesign of Window Products. LOT 32, IfF, VHK and VITO, June 2015.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C2F8294C-B31F-43D8-B6AF-58578967930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"EU glass industry 2004-5", Verre, vol. 12, n°5, October 2006, p. 78-9</t>
        </r>
      </text>
    </comment>
    <comment ref="E1" authorId="0" shapeId="0" xr:uid="{E278B976-4E5D-4CF3-857E-0C27846DEAE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BFC02998-5088-4912-8C5D-DA8F52C40B58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50753E68-A245-4D7B-9CBE-A829F1613C3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5A63D96A-0581-49AA-AF21-44B780879F7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E27" authorId="0" shapeId="0" xr:uid="{AAB4A390-3B60-4C4E-B843-392CC59A122F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E32" authorId="0" shapeId="0" xr:uid="{FB9EF9CB-05A2-474C-8923-74267D6DFFA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35" authorId="0" shapeId="0" xr:uid="{0E134010-E02E-4225-8906-789775788339}">
      <text>
        <r>
          <rPr>
            <sz val="9"/>
            <color indexed="81"/>
            <rFont val="Tahoma"/>
            <family val="2"/>
          </rPr>
          <t>L'industrie du verre dans la CEE, Commission des Communautés Européennes, 1984
https://op.europa.eu/en/publication-detail/-/publication/9441267d-6d47-461a-bc38-494d8c007e02/language-fr
(accessed October 10, 2020)</t>
        </r>
      </text>
    </comment>
    <comment ref="E38" authorId="0" shapeId="0" xr:uid="{F3B2E85C-31FC-406E-B6FD-895D5DAD64D7}">
      <text>
        <r>
          <rPr>
            <sz val="9"/>
            <color indexed="81"/>
            <rFont val="Tahoma"/>
            <family val="2"/>
          </rPr>
          <t>The glass industry in the European Economic Community, Commission of the European Communities, 1984, (p. 121)
"For flat glass :
. building : 57.2 % (1)
consisting of : double glazing : 51.6 %
single glazing : 48.4 %" (p. 6)</t>
        </r>
      </text>
    </comment>
    <comment ref="D54" authorId="0" shapeId="0" xr:uid="{CBBF48C2-F469-4571-AC9E-684DE44CCF6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C65" authorId="0" shapeId="0" xr:uid="{40DE4105-200D-4440-9B6B-6740067120D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6" authorId="0" shapeId="0" xr:uid="{959CBDBD-EFD2-4543-91B8-75D3E697257E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7" authorId="0" shapeId="0" xr:uid="{9B416B7C-032F-4959-A6F7-232A6DCBAD3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8" authorId="0" shapeId="0" xr:uid="{68B4C6D8-528F-4828-B32D-626BF8DEB7E5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69" authorId="0" shapeId="0" xr:uid="{DC89D0C0-A259-4B07-8880-4343F538493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9CFD90AD-75AD-4C0B-8511-277A4CBF89F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1" authorId="0" shapeId="0" xr:uid="{C01AC5BA-33CA-4ACC-9EFE-3057B9A863C2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2" authorId="0" shapeId="0" xr:uid="{435D93BD-7A36-4AED-B12A-DCC3FCF2054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3" authorId="0" shapeId="0" xr:uid="{59AB2B1C-49AE-4FCE-9439-279E903197F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4" authorId="0" shapeId="0" xr:uid="{5DDAD10A-A291-429B-9C03-53F481EF371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4" authorId="0" shapeId="0" xr:uid="{184CE6BF-C66C-4B8C-B844-AFCA8076D376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5" authorId="0" shapeId="0" xr:uid="{7B64207A-4B7F-49D4-8902-9CF4C4B55DD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6" authorId="0" shapeId="0" xr:uid="{27841799-E6EF-4060-9FDB-24DBBDE88D1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7" authorId="0" shapeId="0" xr:uid="{688390A4-8EB6-47A6-BDD3-34CFBF22EAD7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8" authorId="0" shapeId="0" xr:uid="{D3E3CCD5-0CB8-4E7D-BB00-353131729589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89" authorId="0" shapeId="0" xr:uid="{2B8CC10E-D90B-4E24-B19A-923A89F556EB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90" authorId="0" shapeId="0" xr:uid="{A4F9EAF2-1D64-4A10-AF7D-F515A422F0FA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D90" authorId="0" shapeId="0" xr:uid="{EA54CD95-B976-4548-BA05-EFF0F9A21C82}">
      <text>
        <r>
          <rPr>
            <sz val="9"/>
            <color indexed="81"/>
            <rFont val="Tahoma"/>
            <family val="2"/>
          </rPr>
          <t>Glass for Europe, 
https://glassforeurope.com/the-sector/key-data/ (accessed April 23, 2018)</t>
        </r>
      </text>
    </comment>
    <comment ref="C91" authorId="0" shapeId="0" xr:uid="{B9929390-98CF-4C9B-8E80-FE30A5F81702}">
      <text>
        <r>
          <rPr>
            <sz val="9"/>
            <color indexed="81"/>
            <rFont val="Tahoma"/>
            <family val="2"/>
          </rPr>
          <t xml:space="preserve">Glass Alliance Europe, website, accessed 30 September 2020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DF84A9A4-8E6E-4E64-AA32-C09222A5CD4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734346B1-C8D4-4527-907D-1EAF13BD2B1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E44E4BD-D9BF-43A2-9BB8-2DF3310F960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9CCA60CE-3EEC-4993-A8BC-77713533104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D70EE20F-2932-4DBB-8A6A-AC6BE5FE884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F9A741CA-F950-4FCA-8D66-DBDA475F83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460A2D85-B99F-4E9D-A3FF-3E710D1DABF3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527847D6-D6B4-4289-AABE-2E7887D0309C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0ECBAB56-5171-4FD8-8583-BA3C4DACF07F}">
      <text>
        <r>
          <rPr>
            <sz val="9"/>
            <color indexed="81"/>
            <rFont val="Tahoma"/>
            <family val="2"/>
          </rPr>
          <t>"EU-27 glass industry 2003", Verre, vol. 10, n° 5, October 2004, p. 58-9
imports intra-EU = 2.627.778t</t>
        </r>
      </text>
    </comment>
    <comment ref="C68" authorId="0" shapeId="0" xr:uid="{BFA2359C-8DAC-40C2-A6B1-4F17DEB02D73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6DCF18C4-CF40-4C9F-AB01-A03DC29900C1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894BAE6B-2FEB-494D-B07A-7E7A7D85DA2C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D9E70016-A292-45D5-ABFB-ED6C209D1A54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0DAD9C07-AD8B-44E1-96BD-B7F1FD788A20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56EC9883-838D-4DE1-8597-562FB29DFBF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D1" authorId="0" shapeId="0" xr:uid="{E354E382-5EC0-480A-B0E1-88C3825F42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Statistical Report 2018-2019, Glass Alliance Europe, 2019.</t>
        </r>
      </text>
    </comment>
    <comment ref="E1" authorId="0" shapeId="0" xr:uid="{7B043CCB-264C-4F34-8E9F-2050C26C1F60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CD660EAA-1DC0-4B2A-B025-E710A8597A8E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G1" authorId="0" shapeId="0" xr:uid="{34711A9B-7C94-4784-8F15-A4E41AC096E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EAA894C3-D838-43C7-9D7C-6A75CA6FC62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C56" authorId="0" shapeId="0" xr:uid="{DC9B0559-4DE5-433B-8C8C-D80AE464D719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57" authorId="0" shapeId="0" xr:uid="{C16C9800-E7FB-47B6-B934-AE69624684B6}">
      <text>
        <r>
          <rPr>
            <sz val="9"/>
            <color indexed="81"/>
            <rFont val="Tahoma"/>
            <family val="2"/>
          </rPr>
          <t>"Statistiques de l'industrie verrière en Europe en 1999", Verre, vol 6, n° 3, mai-juin 2000, p. 22-3</t>
        </r>
      </text>
    </comment>
    <comment ref="C64" authorId="0" shapeId="0" xr:uid="{2DD9C977-7E7F-4630-9FF0-497CA83A0C3A}">
      <text>
        <r>
          <rPr>
            <sz val="9"/>
            <color indexed="81"/>
            <rFont val="Tahoma"/>
            <family val="2"/>
          </rPr>
          <t>"EU-27 glass industry 2003", Verre, vol. 10, n° 5, October 2004, p. 58-9
Exports intra-EU
2.744.575t</t>
        </r>
      </text>
    </comment>
    <comment ref="C68" authorId="0" shapeId="0" xr:uid="{3ADD79B6-F0A7-4B6F-8090-938FDDF41222}">
      <text>
        <r>
          <rPr>
            <sz val="9"/>
            <color indexed="81"/>
            <rFont val="Tahoma"/>
            <family val="2"/>
          </rPr>
          <t>"EU glass industry 2004-5", Verre, vol. 12, n°5, October 2006, p. 78-9</t>
        </r>
      </text>
    </comment>
    <comment ref="C69" authorId="0" shapeId="0" xr:uid="{816167FF-0B5F-42BE-A8BD-5F96791C722A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69" authorId="0" shapeId="0" xr:uid="{0003E6B0-B7EF-4880-89DA-F546D6B9AE2B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C70" authorId="0" shapeId="0" xr:uid="{4268157F-E551-4D1D-BCBD-1B6904ECB103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  <comment ref="D70" authorId="0" shapeId="0" xr:uid="{27945D53-9EE0-4742-A0CF-637ECCF5FC7F}">
      <text>
        <r>
          <rPr>
            <sz val="9"/>
            <color indexed="81"/>
            <rFont val="Tahoma"/>
            <family val="2"/>
          </rPr>
          <t>"EU-27 glass industry 2007", Verre, vol. 14, n° 4, August 2008, p. 14-6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A6DE9C19-E0CD-4888-8E1E-A7BF4285295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508A892C-932B-4C82-B183-0902CF15E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6FB49C11-527A-40C9-AF46-7F15ADBD80D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52" authorId="0" shapeId="0" xr:uid="{91BDF218-1F9B-42AC-B0D8-FC8AA0E60915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  <comment ref="C75" authorId="0" shapeId="0" xr:uid="{A4A4AEFB-6AF9-4E26-B722-9DC7266ACCB0}">
      <text>
        <r>
          <rPr>
            <sz val="9"/>
            <color indexed="81"/>
            <rFont val="Tahoma"/>
            <family val="2"/>
          </rPr>
          <t>Statistical Report 2018-2019, Glass Alliance Europe, 2019.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2218B88B-1E8A-40E1-872F-DDB6B93A82C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C1" authorId="0" shapeId="0" xr:uid="{0B8DCAF5-6651-4811-A2B6-D192113267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D1" authorId="0" shapeId="0" xr:uid="{DEBD7CA6-B32A-49EF-BCEE-33043A9998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E1" authorId="0" shapeId="0" xr:uid="{397224C5-0620-4957-8D24-5AE18E44D75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F1" authorId="0" shapeId="0" xr:uid="{062A2D02-1513-4DE1-9436-E1315FFB46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H1" authorId="0" shapeId="0" xr:uid="{ABBF27CE-AB17-4B62-821A-DD0067859E7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I1" authorId="0" shapeId="0" xr:uid="{F0275E9E-AE0E-4978-8287-4440143E869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J1" authorId="0" shapeId="0" xr:uid="{720C057B-9594-4FEA-B206-AF2D2A88B8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K1" authorId="0" shapeId="0" xr:uid="{451737A2-687A-4FEA-BD0E-7148A1A16F5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L1" authorId="0" shapeId="0" xr:uid="{1262E888-F996-4D4B-AAD7-67035BFF41B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N1" authorId="0" shapeId="0" xr:uid="{0A7FF325-4795-4709-B14E-12ECB9286D8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O1" authorId="0" shapeId="0" xr:uid="{0C600EC5-2816-4118-84DE-CEBA05D5207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P1" authorId="0" shapeId="0" xr:uid="{BEE0B9C3-B1EA-4159-A420-D745E657DC3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Q1" authorId="0" shapeId="0" xr:uid="{40CBC84D-4932-4800-AE6E-9D9600F536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R1" authorId="0" shapeId="0" xr:uid="{E4CD590C-D6AE-40A7-8364-C1C587FA3E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T1" authorId="0" shapeId="0" xr:uid="{46A0FBBA-2F34-4AD0-A428-A29EA80013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U1" authorId="0" shapeId="0" xr:uid="{C90EA2CB-7B80-4E07-8E6A-2E7EF1F64E0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V1" authorId="0" shapeId="0" xr:uid="{39293397-21C8-4D7D-A801-C41F3BCFC47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W1" authorId="0" shapeId="0" xr:uid="{E66E9267-CC37-4EAF-AB1C-F2FD4D32244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  <comment ref="X1" authorId="0" shapeId="0" xr:uid="{9308057F-C550-4744-8060-39B074F9BFB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The glass industry in the European Economic Community, Commission of the European Communities, 1984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64" authorId="0" shapeId="0" xr:uid="{06BB46CD-C0DA-41B8-AF8A-656C886EF4FB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4" authorId="0" shapeId="0" xr:uid="{D33FD36C-DBB0-477E-A405-DE9BEC3AE206}">
      <text>
        <r>
          <rPr>
            <sz val="9"/>
            <color indexed="81"/>
            <rFont val="Tahoma"/>
            <family val="2"/>
          </rPr>
          <t>Methodology for the Free Allocation of Emission Allowances in the EU ETS Post 2012: Sector Report for the Glass Industry, European Commission, November 2009</t>
        </r>
      </text>
    </comment>
    <comment ref="D68" authorId="0" shapeId="0" xr:uid="{6783F9F7-9B90-486C-9588-D1CD74C61F9C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167CBDF7-0A52-4831-AE30-766B9E0C0C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D1" authorId="0" shapeId="0" xr:uid="{F63D8FE3-A2D0-4758-AACC-EAE77ED8C5A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E1" authorId="0" shapeId="0" xr:uid="{7E249B38-8D3F-41C9-9152-F2028623FA0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F1" authorId="0" shapeId="0" xr:uid="{0D005B9E-1DD4-4752-A65F-B233420D10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Cumulative Cost Assessment (CCA) of the EU Glass Industry, CEPS, Economisti Associati and Ecorys, 2017</t>
        </r>
      </text>
    </comment>
    <comment ref="G1" authorId="0" shapeId="0" xr:uid="{49D9409C-61B5-4BCB-A294-3EE8621F298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  <comment ref="H1" authorId="0" shapeId="0" xr:uid="{7A61FD58-49E1-44C4-B441-0B50CEE181EC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Statistical Report 2018-2019, Glass Alliance Europe, 2019.</t>
        </r>
      </text>
    </comment>
  </commentList>
</comments>
</file>

<file path=xl/sharedStrings.xml><?xml version="1.0" encoding="utf-8"?>
<sst xmlns="http://schemas.openxmlformats.org/spreadsheetml/2006/main" count="77" uniqueCount="48">
  <si>
    <t>year</t>
  </si>
  <si>
    <t>glazing, "000 m²</t>
  </si>
  <si>
    <t>residential glazing, "000 m²</t>
  </si>
  <si>
    <t>flat glass, kt</t>
  </si>
  <si>
    <t>Nbr of countries</t>
  </si>
  <si>
    <t>non-residential glazing, "000 m²</t>
  </si>
  <si>
    <t xml:space="preserve"> </t>
  </si>
  <si>
    <t>glass ind., unit</t>
  </si>
  <si>
    <t>architectural glass/flat glass, %</t>
  </si>
  <si>
    <t>productivity in the glass industry, t/employee</t>
  </si>
  <si>
    <t>processed flat glass, kt</t>
  </si>
  <si>
    <t xml:space="preserve">                                             </t>
  </si>
  <si>
    <t>flat glass ind., unit</t>
  </si>
  <si>
    <t>electricity costs in the EU flat glass sector, €/t</t>
  </si>
  <si>
    <t>gas costs in the EU flat glass sector, €/t</t>
  </si>
  <si>
    <t>other costs in the EU flat glass sector, €/t</t>
  </si>
  <si>
    <t>electricity costs in the NW-EU flat glass sector, €/t</t>
  </si>
  <si>
    <t>gas costs in the NW-EU flat glass sector, €/t</t>
  </si>
  <si>
    <t>other costs in the NW-EU flat glass sector, €/t</t>
  </si>
  <si>
    <t>flat glass consumption in Western EU, "000 m²</t>
  </si>
  <si>
    <t>flat glass consumption in the bldg sector worldwide, "000 m²</t>
  </si>
  <si>
    <t>flat glass production in Western EU, kt</t>
  </si>
  <si>
    <t>CO2-eq emissions in the flat glass sector, kt</t>
  </si>
  <si>
    <t>CO2-eq emissions per tonne of flat glass, kg/t</t>
  </si>
  <si>
    <t>IGU, "000 m²</t>
  </si>
  <si>
    <t>float glass w/ reflecting layer, "000 m²</t>
  </si>
  <si>
    <t>LSG for bldg, "000 m²</t>
  </si>
  <si>
    <t>TSG for bldg, "000 m²</t>
  </si>
  <si>
    <t>FR - Total energy consumption in the flat glass sector</t>
  </si>
  <si>
    <t>FR - Fuel oil consumption in the flat glass sector</t>
  </si>
  <si>
    <t>FR - Gas consumption in the flat glass sector</t>
  </si>
  <si>
    <t>FR - Electricity consumption in the flat glass sector</t>
  </si>
  <si>
    <t>FR - Coal consumption in the flat glass sector</t>
  </si>
  <si>
    <t>D - Total energy consumption in the flat glass sector</t>
  </si>
  <si>
    <t>D - Fuel oil consumption in the flat glass sector</t>
  </si>
  <si>
    <t>D - Gas consumption in the flat glass sector</t>
  </si>
  <si>
    <t>D - Electricity consumption in the flat glass sector</t>
  </si>
  <si>
    <t>D - Coal consumption in the flat glass sector</t>
  </si>
  <si>
    <t>BE+GB+GR - Total energy consumption in the flat glass sector</t>
  </si>
  <si>
    <t>BE+GB+GR - Fuel oil consumption in the flat glass sector</t>
  </si>
  <si>
    <t>BE+GB+GR - Gas consumption in the flat glass sector</t>
  </si>
  <si>
    <t>BE+GB+GR - Electricity consumption in the flat glass sector</t>
  </si>
  <si>
    <t>BE+GB+GR - Coal consumption in the flat glass sector</t>
  </si>
  <si>
    <t>I - Fuel oil consumption in the flat glass sector</t>
  </si>
  <si>
    <t>I - Gas consumption in the flat glass sector</t>
  </si>
  <si>
    <t>I - Electricity consumption in the flat glass sector</t>
  </si>
  <si>
    <t>I - Coal consumption in the flat glass sector</t>
  </si>
  <si>
    <t>I - Total energy consumption in the flat glass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</si>
</sst>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center"/>
    </xf>
    <xf numFmtId="164" fontId="0" fillId="0" borderId="0" xfId="1" applyNumberFormat="1" applyFont="1"/>
    <xf numFmtId="164" fontId="0" fillId="0" borderId="4" xfId="1" applyNumberFormat="1" applyFont="1" applyBorder="1" applyAlignment="1">
      <alignment horizontal="right"/>
    </xf>
    <xf numFmtId="164" fontId="6" fillId="0" borderId="4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3" fontId="0" fillId="0" borderId="0" xfId="0" applyNumberFormat="1"/>
    <xf numFmtId="164" fontId="6" fillId="0" borderId="0" xfId="1" applyNumberFormat="1" applyFont="1" applyBorder="1" applyAlignment="1">
      <alignment horizontal="right"/>
    </xf>
    <xf numFmtId="43" fontId="6" fillId="0" borderId="0" xfId="1" applyNumberFormat="1" applyFont="1" applyBorder="1" applyAlignment="1">
      <alignment horizontal="right"/>
    </xf>
    <xf numFmtId="43" fontId="0" fillId="0" borderId="0" xfId="1" applyNumberFormat="1" applyFont="1" applyBorder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49" fontId="2" fillId="0" borderId="2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/>
    <xf numFmtId="1" fontId="0" fillId="0" borderId="0" xfId="0" applyNumberFormat="1" applyAlignment="1"/>
    <xf numFmtId="0" fontId="3" fillId="2" borderId="2" xfId="0" applyFont="1" applyFill="1" applyBorder="1" applyAlignment="1">
      <alignment horizontal="right" wrapText="1"/>
    </xf>
    <xf numFmtId="0" fontId="0" fillId="2" borderId="0" xfId="0" applyFill="1" applyBorder="1" applyAlignment="1">
      <alignment horizontal="right"/>
    </xf>
    <xf numFmtId="1" fontId="0" fillId="0" borderId="0" xfId="1" applyNumberFormat="1" applyFont="1" applyBorder="1" applyAlignment="1">
      <alignment horizontal="right" wrapText="1"/>
    </xf>
    <xf numFmtId="1" fontId="0" fillId="0" borderId="0" xfId="1" applyNumberFormat="1" applyFon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49" fontId="3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horizontal="center" wrapText="1"/>
    </xf>
    <xf numFmtId="164" fontId="3" fillId="0" borderId="2" xfId="1" applyNumberFormat="1" applyFont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49" fontId="0" fillId="0" borderId="3" xfId="0" applyNumberFormat="1" applyFont="1" applyBorder="1" applyAlignment="1">
      <alignment horizontal="center" wrapText="1"/>
    </xf>
    <xf numFmtId="49" fontId="0" fillId="0" borderId="2" xfId="0" quotePrefix="1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ColWidth="10.7109375" defaultRowHeight="15" x14ac:dyDescent="0.25"/>
  <cols>
    <col min="1" max="1" width="10.7109375" style="10"/>
    <col min="2" max="2" width="10.28515625" style="2" customWidth="1"/>
    <col min="3" max="5" width="20.5703125" style="2" customWidth="1"/>
    <col min="6" max="16384" width="10.7109375" style="6"/>
  </cols>
  <sheetData>
    <row r="1" spans="1:5" s="49" customFormat="1" ht="30" x14ac:dyDescent="0.25">
      <c r="A1" s="44" t="s">
        <v>4</v>
      </c>
      <c r="B1" s="47" t="s">
        <v>0</v>
      </c>
      <c r="C1" s="48" t="s">
        <v>1</v>
      </c>
      <c r="D1" s="48" t="s">
        <v>5</v>
      </c>
      <c r="E1" s="48" t="s">
        <v>2</v>
      </c>
    </row>
    <row r="2" spans="1:5" s="15" customFormat="1" x14ac:dyDescent="0.25">
      <c r="A2" s="2">
        <v>6</v>
      </c>
      <c r="B2" s="11">
        <v>1900</v>
      </c>
      <c r="C2" s="21">
        <f t="shared" ref="C2:C6" si="0">D2+E2</f>
        <v>1048500</v>
      </c>
      <c r="D2" s="12">
        <f>0.9*415*1000</f>
        <v>373500</v>
      </c>
      <c r="E2" s="12">
        <v>675000</v>
      </c>
    </row>
    <row r="3" spans="1:5" s="15" customFormat="1" x14ac:dyDescent="0.25">
      <c r="A3" s="2">
        <v>6</v>
      </c>
      <c r="B3" s="11">
        <v>1910</v>
      </c>
      <c r="C3" s="21">
        <f t="shared" si="0"/>
        <v>1318500</v>
      </c>
      <c r="D3" s="12">
        <v>463500</v>
      </c>
      <c r="E3" s="12">
        <v>855000</v>
      </c>
    </row>
    <row r="4" spans="1:5" s="15" customFormat="1" x14ac:dyDescent="0.25">
      <c r="A4" s="2">
        <v>6</v>
      </c>
      <c r="B4" s="11">
        <v>1920</v>
      </c>
      <c r="C4" s="21">
        <f t="shared" si="0"/>
        <v>1552500</v>
      </c>
      <c r="D4" s="12">
        <v>540000</v>
      </c>
      <c r="E4" s="12">
        <v>1012500</v>
      </c>
    </row>
    <row r="5" spans="1:5" s="15" customFormat="1" x14ac:dyDescent="0.25">
      <c r="A5" s="2">
        <v>6</v>
      </c>
      <c r="B5" s="11">
        <v>1930</v>
      </c>
      <c r="C5" s="21">
        <f t="shared" si="0"/>
        <v>1800000</v>
      </c>
      <c r="D5" s="12">
        <v>630000</v>
      </c>
      <c r="E5" s="12">
        <v>1170000</v>
      </c>
    </row>
    <row r="6" spans="1:5" s="15" customFormat="1" x14ac:dyDescent="0.25">
      <c r="A6" s="2">
        <v>6</v>
      </c>
      <c r="B6" s="11">
        <v>1940</v>
      </c>
      <c r="C6" s="21">
        <f t="shared" si="0"/>
        <v>1944000</v>
      </c>
      <c r="D6" s="12">
        <v>675000</v>
      </c>
      <c r="E6" s="12">
        <v>1269000</v>
      </c>
    </row>
    <row r="7" spans="1:5" s="1" customFormat="1" x14ac:dyDescent="0.25">
      <c r="A7" s="2">
        <v>6</v>
      </c>
      <c r="B7" s="11">
        <v>1945</v>
      </c>
      <c r="C7" s="2"/>
      <c r="D7" s="12"/>
      <c r="E7" s="12"/>
    </row>
    <row r="8" spans="1:5" s="1" customFormat="1" x14ac:dyDescent="0.25">
      <c r="A8" s="2">
        <v>6</v>
      </c>
      <c r="B8" s="11">
        <v>1946</v>
      </c>
      <c r="C8" s="2"/>
      <c r="D8" s="12"/>
      <c r="E8" s="12"/>
    </row>
    <row r="9" spans="1:5" s="1" customFormat="1" x14ac:dyDescent="0.25">
      <c r="A9" s="2">
        <v>6</v>
      </c>
      <c r="B9" s="11">
        <v>1947</v>
      </c>
      <c r="C9" s="2"/>
      <c r="D9" s="12"/>
      <c r="E9" s="12"/>
    </row>
    <row r="10" spans="1:5" s="1" customFormat="1" x14ac:dyDescent="0.25">
      <c r="A10" s="2">
        <v>6</v>
      </c>
      <c r="B10" s="11">
        <v>1948</v>
      </c>
      <c r="C10" s="2"/>
      <c r="D10" s="12"/>
      <c r="E10" s="12"/>
    </row>
    <row r="11" spans="1:5" s="1" customFormat="1" x14ac:dyDescent="0.25">
      <c r="A11" s="2">
        <v>6</v>
      </c>
      <c r="B11" s="11">
        <v>1949</v>
      </c>
      <c r="C11" s="2"/>
      <c r="D11" s="12"/>
      <c r="E11" s="12"/>
    </row>
    <row r="12" spans="1:5" s="1" customFormat="1" x14ac:dyDescent="0.25">
      <c r="A12" s="2">
        <v>6</v>
      </c>
      <c r="B12" s="11">
        <v>1950</v>
      </c>
      <c r="C12" s="21">
        <f>D12+E12</f>
        <v>2047500</v>
      </c>
      <c r="D12" s="12">
        <v>675000</v>
      </c>
      <c r="E12" s="12">
        <v>1372500</v>
      </c>
    </row>
    <row r="13" spans="1:5" s="1" customFormat="1" x14ac:dyDescent="0.25">
      <c r="A13" s="2">
        <v>6</v>
      </c>
      <c r="B13" s="11">
        <v>1951</v>
      </c>
      <c r="C13" s="2"/>
      <c r="D13" s="12"/>
      <c r="E13" s="12" t="s">
        <v>6</v>
      </c>
    </row>
    <row r="14" spans="1:5" s="1" customFormat="1" x14ac:dyDescent="0.25">
      <c r="A14" s="2">
        <v>6</v>
      </c>
      <c r="B14" s="11">
        <v>1952</v>
      </c>
      <c r="C14" s="2"/>
      <c r="D14" s="12"/>
      <c r="E14" s="12" t="s">
        <v>6</v>
      </c>
    </row>
    <row r="15" spans="1:5" s="1" customFormat="1" x14ac:dyDescent="0.25">
      <c r="A15" s="2">
        <v>6</v>
      </c>
      <c r="B15" s="11">
        <v>1953</v>
      </c>
      <c r="C15" s="2"/>
      <c r="D15" s="12"/>
      <c r="E15" s="12"/>
    </row>
    <row r="16" spans="1:5" s="1" customFormat="1" x14ac:dyDescent="0.25">
      <c r="A16" s="2">
        <v>6</v>
      </c>
      <c r="B16" s="11">
        <v>1954</v>
      </c>
      <c r="C16" s="2"/>
      <c r="D16" s="12"/>
      <c r="E16" s="12"/>
    </row>
    <row r="17" spans="1:5" s="1" customFormat="1" x14ac:dyDescent="0.25">
      <c r="A17" s="2">
        <v>6</v>
      </c>
      <c r="B17" s="11">
        <v>1955</v>
      </c>
      <c r="C17" s="2"/>
      <c r="D17" s="12"/>
      <c r="E17" s="12"/>
    </row>
    <row r="18" spans="1:5" s="1" customFormat="1" x14ac:dyDescent="0.25">
      <c r="A18" s="2">
        <v>6</v>
      </c>
      <c r="B18" s="11">
        <v>1956</v>
      </c>
      <c r="C18" s="2"/>
      <c r="D18" s="12"/>
      <c r="E18" s="12"/>
    </row>
    <row r="19" spans="1:5" s="1" customFormat="1" x14ac:dyDescent="0.25">
      <c r="A19" s="2">
        <v>6</v>
      </c>
      <c r="B19" s="11">
        <v>1957</v>
      </c>
      <c r="C19" s="2"/>
      <c r="D19" s="12"/>
      <c r="E19" s="12"/>
    </row>
    <row r="20" spans="1:5" s="1" customFormat="1" x14ac:dyDescent="0.25">
      <c r="A20" s="2">
        <v>6</v>
      </c>
      <c r="B20" s="11">
        <v>1958</v>
      </c>
      <c r="C20" s="2"/>
      <c r="D20" s="12"/>
      <c r="E20" s="12"/>
    </row>
    <row r="21" spans="1:5" s="1" customFormat="1" x14ac:dyDescent="0.25">
      <c r="A21" s="2">
        <v>6</v>
      </c>
      <c r="B21" s="11">
        <v>1959</v>
      </c>
      <c r="C21" s="2"/>
      <c r="D21" s="12"/>
      <c r="E21" s="12"/>
    </row>
    <row r="22" spans="1:5" s="1" customFormat="1" x14ac:dyDescent="0.25">
      <c r="A22" s="2">
        <v>6</v>
      </c>
      <c r="B22" s="11">
        <v>1960</v>
      </c>
      <c r="C22" s="21">
        <f>D22+E22</f>
        <v>2452500</v>
      </c>
      <c r="D22" s="12">
        <v>697500</v>
      </c>
      <c r="E22" s="12">
        <v>1755000</v>
      </c>
    </row>
    <row r="23" spans="1:5" s="1" customFormat="1" x14ac:dyDescent="0.25">
      <c r="A23" s="2">
        <v>6</v>
      </c>
      <c r="B23" s="11">
        <v>1961</v>
      </c>
      <c r="C23" s="2"/>
      <c r="D23" s="12"/>
      <c r="E23" s="12"/>
    </row>
    <row r="24" spans="1:5" s="1" customFormat="1" x14ac:dyDescent="0.25">
      <c r="A24" s="2">
        <v>6</v>
      </c>
      <c r="B24" s="11">
        <v>1962</v>
      </c>
      <c r="C24" s="2"/>
      <c r="D24" s="12"/>
      <c r="E24" s="12"/>
    </row>
    <row r="25" spans="1:5" s="1" customFormat="1" x14ac:dyDescent="0.25">
      <c r="A25" s="2">
        <v>6</v>
      </c>
      <c r="B25" s="11">
        <v>1963</v>
      </c>
      <c r="C25" s="2"/>
      <c r="D25" s="12"/>
      <c r="E25" s="12"/>
    </row>
    <row r="26" spans="1:5" s="1" customFormat="1" x14ac:dyDescent="0.25">
      <c r="A26" s="2">
        <v>6</v>
      </c>
      <c r="B26" s="11">
        <v>1964</v>
      </c>
      <c r="C26" s="2"/>
      <c r="D26" s="12"/>
      <c r="E26" s="12"/>
    </row>
    <row r="27" spans="1:5" s="1" customFormat="1" x14ac:dyDescent="0.25">
      <c r="A27" s="2">
        <v>6</v>
      </c>
      <c r="B27" s="11">
        <v>1965</v>
      </c>
      <c r="C27" s="2"/>
      <c r="D27" s="12"/>
      <c r="E27" s="12"/>
    </row>
    <row r="28" spans="1:5" s="1" customFormat="1" x14ac:dyDescent="0.25">
      <c r="A28" s="2">
        <v>6</v>
      </c>
      <c r="B28" s="11">
        <v>1966</v>
      </c>
      <c r="C28" s="2"/>
      <c r="D28" s="12"/>
      <c r="E28" s="12"/>
    </row>
    <row r="29" spans="1:5" s="1" customFormat="1" x14ac:dyDescent="0.25">
      <c r="A29" s="2">
        <v>6</v>
      </c>
      <c r="B29" s="11">
        <v>1967</v>
      </c>
      <c r="C29" s="2"/>
      <c r="D29" s="12"/>
      <c r="E29" s="12"/>
    </row>
    <row r="30" spans="1:5" s="1" customFormat="1" x14ac:dyDescent="0.25">
      <c r="A30" s="2">
        <v>6</v>
      </c>
      <c r="B30" s="11">
        <v>1968</v>
      </c>
      <c r="C30" s="2"/>
      <c r="D30" s="12"/>
      <c r="E30" s="12"/>
    </row>
    <row r="31" spans="1:5" s="1" customFormat="1" x14ac:dyDescent="0.25">
      <c r="A31" s="2">
        <v>6</v>
      </c>
      <c r="B31" s="11">
        <v>1969</v>
      </c>
      <c r="C31" s="2"/>
      <c r="D31" s="12"/>
      <c r="E31" s="12"/>
    </row>
    <row r="32" spans="1:5" s="1" customFormat="1" x14ac:dyDescent="0.25">
      <c r="A32" s="2">
        <v>6</v>
      </c>
      <c r="B32" s="11">
        <v>1970</v>
      </c>
      <c r="C32" s="21">
        <f>D32+E32</f>
        <v>2821500</v>
      </c>
      <c r="D32" s="12">
        <v>729000</v>
      </c>
      <c r="E32" s="12">
        <v>2092500</v>
      </c>
    </row>
    <row r="33" spans="1:5" s="1" customFormat="1" x14ac:dyDescent="0.25">
      <c r="A33" s="2">
        <v>6</v>
      </c>
      <c r="B33" s="11">
        <v>1971</v>
      </c>
      <c r="C33" s="2"/>
      <c r="D33" s="12"/>
      <c r="E33" s="12"/>
    </row>
    <row r="34" spans="1:5" s="1" customFormat="1" x14ac:dyDescent="0.25">
      <c r="A34" s="2">
        <v>9</v>
      </c>
      <c r="B34" s="11">
        <v>1972</v>
      </c>
      <c r="C34" s="2"/>
      <c r="D34" s="12"/>
      <c r="E34" s="12" t="s">
        <v>6</v>
      </c>
    </row>
    <row r="35" spans="1:5" s="1" customFormat="1" x14ac:dyDescent="0.25">
      <c r="A35" s="2">
        <v>9</v>
      </c>
      <c r="B35" s="11">
        <v>1973</v>
      </c>
      <c r="C35" s="2"/>
      <c r="D35" s="12"/>
      <c r="E35" s="12"/>
    </row>
    <row r="36" spans="1:5" s="1" customFormat="1" x14ac:dyDescent="0.25">
      <c r="A36" s="2">
        <v>9</v>
      </c>
      <c r="B36" s="11">
        <v>1974</v>
      </c>
      <c r="C36" s="2"/>
      <c r="D36" s="12"/>
      <c r="E36" s="12"/>
    </row>
    <row r="37" spans="1:5" s="1" customFormat="1" x14ac:dyDescent="0.25">
      <c r="A37" s="2">
        <v>9</v>
      </c>
      <c r="B37" s="11">
        <v>1975</v>
      </c>
      <c r="C37" s="2"/>
      <c r="D37" s="12"/>
      <c r="E37" s="12"/>
    </row>
    <row r="38" spans="1:5" s="1" customFormat="1" x14ac:dyDescent="0.25">
      <c r="A38" s="2">
        <v>9</v>
      </c>
      <c r="B38" s="11">
        <v>1976</v>
      </c>
      <c r="C38" s="2"/>
      <c r="D38" s="12"/>
      <c r="E38" s="12"/>
    </row>
    <row r="39" spans="1:5" s="1" customFormat="1" x14ac:dyDescent="0.25">
      <c r="A39" s="2">
        <v>9</v>
      </c>
      <c r="B39" s="11">
        <v>1977</v>
      </c>
      <c r="C39" s="2"/>
      <c r="D39" s="12"/>
      <c r="E39" s="12"/>
    </row>
    <row r="40" spans="1:5" s="1" customFormat="1" x14ac:dyDescent="0.25">
      <c r="A40" s="2">
        <v>9</v>
      </c>
      <c r="B40" s="11">
        <v>1978</v>
      </c>
      <c r="C40" s="2"/>
      <c r="D40" s="12"/>
      <c r="E40" s="12"/>
    </row>
    <row r="41" spans="1:5" s="1" customFormat="1" x14ac:dyDescent="0.25">
      <c r="A41" s="2">
        <v>9</v>
      </c>
      <c r="B41" s="11">
        <v>1979</v>
      </c>
      <c r="C41" s="2"/>
      <c r="D41" s="12"/>
      <c r="E41" s="12"/>
    </row>
    <row r="42" spans="1:5" s="1" customFormat="1" x14ac:dyDescent="0.25">
      <c r="A42" s="2">
        <v>10</v>
      </c>
      <c r="B42" s="11">
        <v>1980</v>
      </c>
      <c r="C42" s="21">
        <f>D42+E42</f>
        <v>3384000</v>
      </c>
      <c r="D42" s="12">
        <v>774000</v>
      </c>
      <c r="E42" s="12">
        <v>2610000</v>
      </c>
    </row>
    <row r="43" spans="1:5" s="1" customFormat="1" x14ac:dyDescent="0.25">
      <c r="A43" s="2">
        <v>10</v>
      </c>
      <c r="B43" s="11">
        <v>1981</v>
      </c>
      <c r="C43" s="2"/>
      <c r="D43" s="12"/>
      <c r="E43" s="12"/>
    </row>
    <row r="44" spans="1:5" s="1" customFormat="1" x14ac:dyDescent="0.25">
      <c r="A44" s="2">
        <v>10</v>
      </c>
      <c r="B44" s="11">
        <v>1982</v>
      </c>
      <c r="C44" s="2"/>
      <c r="D44" s="12"/>
      <c r="E44" s="12"/>
    </row>
    <row r="45" spans="1:5" s="1" customFormat="1" x14ac:dyDescent="0.25">
      <c r="A45" s="2">
        <v>10</v>
      </c>
      <c r="B45" s="11">
        <v>1983</v>
      </c>
      <c r="C45" s="2"/>
      <c r="D45" s="12"/>
      <c r="E45" s="12"/>
    </row>
    <row r="46" spans="1:5" s="1" customFormat="1" x14ac:dyDescent="0.25">
      <c r="A46" s="2">
        <v>10</v>
      </c>
      <c r="B46" s="11">
        <v>1984</v>
      </c>
      <c r="C46" s="2"/>
      <c r="D46" s="12"/>
      <c r="E46" s="12"/>
    </row>
    <row r="47" spans="1:5" s="1" customFormat="1" x14ac:dyDescent="0.25">
      <c r="A47" s="2">
        <v>10</v>
      </c>
      <c r="B47" s="11">
        <v>1985</v>
      </c>
      <c r="C47" s="2"/>
      <c r="D47" s="12"/>
      <c r="E47" s="12"/>
    </row>
    <row r="48" spans="1:5" s="1" customFormat="1" x14ac:dyDescent="0.25">
      <c r="A48" s="2">
        <v>12</v>
      </c>
      <c r="B48" s="11">
        <v>1986</v>
      </c>
      <c r="C48" s="2"/>
      <c r="D48" s="12"/>
      <c r="E48" s="12"/>
    </row>
    <row r="49" spans="1:5" s="1" customFormat="1" x14ac:dyDescent="0.25">
      <c r="A49" s="2">
        <v>12</v>
      </c>
      <c r="B49" s="11">
        <v>1987</v>
      </c>
      <c r="C49" s="2"/>
      <c r="D49" s="12"/>
      <c r="E49" s="12"/>
    </row>
    <row r="50" spans="1:5" s="1" customFormat="1" x14ac:dyDescent="0.25">
      <c r="A50" s="2">
        <v>12</v>
      </c>
      <c r="B50" s="11">
        <v>1988</v>
      </c>
      <c r="C50" s="2"/>
      <c r="D50" s="12"/>
      <c r="E50" s="12"/>
    </row>
    <row r="51" spans="1:5" s="1" customFormat="1" x14ac:dyDescent="0.25">
      <c r="A51" s="2">
        <v>12</v>
      </c>
      <c r="B51" s="11">
        <v>1989</v>
      </c>
      <c r="C51" s="2"/>
      <c r="D51" s="12"/>
      <c r="E51" s="12"/>
    </row>
    <row r="52" spans="1:5" s="1" customFormat="1" x14ac:dyDescent="0.25">
      <c r="A52" s="2">
        <v>12</v>
      </c>
      <c r="B52" s="11">
        <v>1990</v>
      </c>
      <c r="C52" s="21">
        <f>D52+E52</f>
        <v>4455000</v>
      </c>
      <c r="D52" s="12">
        <v>855000</v>
      </c>
      <c r="E52" s="12">
        <v>3600000</v>
      </c>
    </row>
    <row r="53" spans="1:5" s="1" customFormat="1" x14ac:dyDescent="0.25">
      <c r="A53" s="2">
        <v>12</v>
      </c>
      <c r="B53" s="11">
        <v>1991</v>
      </c>
      <c r="C53" s="2"/>
      <c r="D53" s="12"/>
      <c r="E53" s="12"/>
    </row>
    <row r="54" spans="1:5" s="1" customFormat="1" x14ac:dyDescent="0.25">
      <c r="A54" s="2">
        <v>12</v>
      </c>
      <c r="B54" s="11">
        <v>1992</v>
      </c>
      <c r="C54" s="2"/>
      <c r="D54" s="12"/>
      <c r="E54" s="12"/>
    </row>
    <row r="55" spans="1:5" s="1" customFormat="1" x14ac:dyDescent="0.25">
      <c r="A55" s="2">
        <v>12</v>
      </c>
      <c r="B55" s="11">
        <v>1993</v>
      </c>
      <c r="C55" s="2"/>
      <c r="D55" s="12"/>
      <c r="E55" s="12"/>
    </row>
    <row r="56" spans="1:5" s="1" customFormat="1" x14ac:dyDescent="0.25">
      <c r="A56" s="2">
        <v>12</v>
      </c>
      <c r="B56" s="11">
        <v>1994</v>
      </c>
      <c r="C56" s="2"/>
      <c r="D56" s="12"/>
      <c r="E56" s="12"/>
    </row>
    <row r="57" spans="1:5" s="1" customFormat="1" x14ac:dyDescent="0.25">
      <c r="A57" s="2">
        <v>15</v>
      </c>
      <c r="B57" s="11">
        <v>1995</v>
      </c>
      <c r="C57" s="2"/>
      <c r="D57" s="12"/>
      <c r="E57" s="12"/>
    </row>
    <row r="58" spans="1:5" s="1" customFormat="1" x14ac:dyDescent="0.25">
      <c r="A58" s="2">
        <v>15</v>
      </c>
      <c r="B58" s="11">
        <v>1996</v>
      </c>
      <c r="C58" s="2"/>
      <c r="D58" s="12"/>
      <c r="E58" s="12"/>
    </row>
    <row r="59" spans="1:5" s="1" customFormat="1" x14ac:dyDescent="0.25">
      <c r="A59" s="2">
        <v>15</v>
      </c>
      <c r="B59" s="11">
        <v>1997</v>
      </c>
      <c r="C59" s="2"/>
      <c r="D59" s="12"/>
      <c r="E59" s="12"/>
    </row>
    <row r="60" spans="1:5" s="1" customFormat="1" x14ac:dyDescent="0.25">
      <c r="A60" s="2">
        <v>15</v>
      </c>
      <c r="B60" s="11">
        <v>1998</v>
      </c>
      <c r="C60" s="2"/>
      <c r="D60" s="12"/>
      <c r="E60" s="12"/>
    </row>
    <row r="61" spans="1:5" s="1" customFormat="1" x14ac:dyDescent="0.25">
      <c r="A61" s="2">
        <v>15</v>
      </c>
      <c r="B61" s="11">
        <v>1999</v>
      </c>
      <c r="C61" s="2"/>
      <c r="D61" s="12"/>
      <c r="E61" s="12"/>
    </row>
    <row r="62" spans="1:5" s="1" customFormat="1" x14ac:dyDescent="0.25">
      <c r="A62" s="2">
        <v>15</v>
      </c>
      <c r="B62" s="11">
        <v>2000</v>
      </c>
      <c r="C62" s="21">
        <f>D62+E62</f>
        <v>4783500</v>
      </c>
      <c r="D62" s="12">
        <v>936000</v>
      </c>
      <c r="E62" s="12">
        <v>3847500</v>
      </c>
    </row>
    <row r="63" spans="1:5" s="1" customFormat="1" x14ac:dyDescent="0.25">
      <c r="A63" s="2">
        <v>15</v>
      </c>
      <c r="B63" s="11">
        <v>2001</v>
      </c>
      <c r="C63" s="2"/>
      <c r="D63" s="12"/>
      <c r="E63" s="12"/>
    </row>
    <row r="64" spans="1:5" s="1" customFormat="1" x14ac:dyDescent="0.25">
      <c r="A64" s="2">
        <v>15</v>
      </c>
      <c r="B64" s="11">
        <v>2002</v>
      </c>
      <c r="C64" s="2"/>
      <c r="D64" s="12"/>
      <c r="E64" s="12"/>
    </row>
    <row r="65" spans="1:5" s="1" customFormat="1" x14ac:dyDescent="0.25">
      <c r="A65" s="2">
        <v>25</v>
      </c>
      <c r="B65" s="11">
        <v>2003</v>
      </c>
      <c r="C65" s="12">
        <f>3422000*(1.2*1.2)</f>
        <v>4927680</v>
      </c>
      <c r="D65" s="12"/>
      <c r="E65" s="12"/>
    </row>
    <row r="66" spans="1:5" s="1" customFormat="1" x14ac:dyDescent="0.25">
      <c r="A66" s="2">
        <v>25</v>
      </c>
      <c r="B66" s="11">
        <v>2004</v>
      </c>
      <c r="C66" s="2"/>
      <c r="D66" s="12"/>
      <c r="E66" s="12"/>
    </row>
    <row r="67" spans="1:5" s="1" customFormat="1" x14ac:dyDescent="0.25">
      <c r="A67" s="2">
        <v>25</v>
      </c>
      <c r="B67" s="11">
        <v>2005</v>
      </c>
      <c r="C67" s="2"/>
      <c r="D67" s="12"/>
      <c r="E67" s="12"/>
    </row>
    <row r="68" spans="1:5" s="1" customFormat="1" x14ac:dyDescent="0.25">
      <c r="A68" s="2">
        <v>27</v>
      </c>
      <c r="B68" s="11">
        <v>2006</v>
      </c>
      <c r="C68" s="2"/>
      <c r="D68" s="12"/>
      <c r="E68" s="12"/>
    </row>
    <row r="69" spans="1:5" s="1" customFormat="1" x14ac:dyDescent="0.25">
      <c r="A69" s="2">
        <v>27</v>
      </c>
      <c r="B69" s="11">
        <v>2007</v>
      </c>
      <c r="C69" s="2"/>
      <c r="D69" s="12"/>
      <c r="E69" s="12"/>
    </row>
    <row r="70" spans="1:5" s="1" customFormat="1" x14ac:dyDescent="0.25">
      <c r="A70" s="2">
        <v>27</v>
      </c>
      <c r="B70" s="11">
        <v>2008</v>
      </c>
      <c r="C70" s="2"/>
      <c r="D70" s="12"/>
      <c r="E70" s="12"/>
    </row>
    <row r="71" spans="1:5" s="1" customFormat="1" x14ac:dyDescent="0.25">
      <c r="A71" s="2">
        <v>27</v>
      </c>
      <c r="B71" s="11">
        <v>2009</v>
      </c>
      <c r="C71" s="2"/>
      <c r="D71" s="12"/>
      <c r="E71" s="12"/>
    </row>
    <row r="72" spans="1:5" s="1" customFormat="1" x14ac:dyDescent="0.25">
      <c r="A72" s="2">
        <v>27</v>
      </c>
      <c r="B72" s="11">
        <v>2010</v>
      </c>
      <c r="C72" s="21">
        <f>D72+E72</f>
        <v>5193000</v>
      </c>
      <c r="D72" s="12">
        <v>1053000</v>
      </c>
      <c r="E72" s="12">
        <v>4140000</v>
      </c>
    </row>
    <row r="73" spans="1:5" s="1" customFormat="1" x14ac:dyDescent="0.25">
      <c r="A73" s="2">
        <v>27</v>
      </c>
      <c r="B73" s="11">
        <v>2011</v>
      </c>
      <c r="C73" s="2"/>
      <c r="E73" s="12"/>
    </row>
    <row r="74" spans="1:5" s="1" customFormat="1" x14ac:dyDescent="0.25">
      <c r="A74" s="2">
        <v>28</v>
      </c>
      <c r="B74" s="11">
        <v>2012</v>
      </c>
      <c r="C74" s="2"/>
      <c r="D74" s="12"/>
      <c r="E74" s="12"/>
    </row>
    <row r="75" spans="1:5" s="1" customFormat="1" x14ac:dyDescent="0.25">
      <c r="A75" s="2">
        <v>28</v>
      </c>
      <c r="B75" s="11">
        <v>2013</v>
      </c>
      <c r="C75" s="2"/>
      <c r="D75" s="12"/>
      <c r="E75" s="12"/>
    </row>
    <row r="76" spans="1:5" s="1" customFormat="1" x14ac:dyDescent="0.25">
      <c r="A76" s="2">
        <v>28</v>
      </c>
      <c r="B76" s="11">
        <v>2014</v>
      </c>
      <c r="C76" s="2"/>
      <c r="D76" s="12"/>
      <c r="E76" s="12"/>
    </row>
    <row r="77" spans="1:5" s="1" customFormat="1" x14ac:dyDescent="0.25">
      <c r="A77" s="2">
        <v>28</v>
      </c>
      <c r="B77" s="11">
        <v>2015</v>
      </c>
      <c r="C77" s="2"/>
      <c r="D77" s="12"/>
      <c r="E77" s="12"/>
    </row>
    <row r="78" spans="1:5" s="1" customFormat="1" x14ac:dyDescent="0.25">
      <c r="A78" s="2">
        <v>28</v>
      </c>
      <c r="B78" s="11">
        <v>2016</v>
      </c>
      <c r="C78" s="2"/>
      <c r="D78" s="12"/>
      <c r="E78" s="12"/>
    </row>
    <row r="79" spans="1:5" s="1" customFormat="1" x14ac:dyDescent="0.25">
      <c r="A79" s="2">
        <v>28</v>
      </c>
      <c r="B79" s="11">
        <v>2017</v>
      </c>
      <c r="C79" s="2"/>
      <c r="D79" s="12"/>
      <c r="E79" s="12"/>
    </row>
    <row r="80" spans="1:5" s="1" customFormat="1" x14ac:dyDescent="0.25">
      <c r="A80" s="2">
        <v>28</v>
      </c>
      <c r="B80" s="11">
        <v>2018</v>
      </c>
      <c r="C80" s="2"/>
      <c r="D80" s="12"/>
      <c r="E80" s="12"/>
    </row>
    <row r="81" spans="1:72" s="1" customFormat="1" x14ac:dyDescent="0.25">
      <c r="A81" s="2">
        <v>28</v>
      </c>
      <c r="B81" s="11">
        <v>2019</v>
      </c>
      <c r="C81" s="2"/>
      <c r="D81" s="12"/>
      <c r="E81" s="12"/>
    </row>
    <row r="82" spans="1:72" s="1" customFormat="1" x14ac:dyDescent="0.25">
      <c r="A82" s="2">
        <v>27</v>
      </c>
      <c r="B82" s="11">
        <v>2020</v>
      </c>
      <c r="C82" s="2"/>
      <c r="D82" s="12"/>
      <c r="E82" s="12"/>
    </row>
    <row r="83" spans="1:72" s="4" customFormat="1" x14ac:dyDescent="0.25">
      <c r="A83" s="30"/>
      <c r="B83" s="2"/>
      <c r="C83" s="2"/>
      <c r="D83" s="2"/>
      <c r="E83" s="2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s="4" customFormat="1" x14ac:dyDescent="0.25">
      <c r="A84" s="30"/>
      <c r="B84" s="2"/>
      <c r="C84" s="2"/>
      <c r="D84" s="2"/>
      <c r="E84" s="2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s="4" customFormat="1" x14ac:dyDescent="0.25">
      <c r="A85" s="30"/>
      <c r="B85" s="2"/>
      <c r="C85" s="2"/>
      <c r="D85" s="2"/>
      <c r="E85" s="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92" spans="1:72" s="4" customFormat="1" x14ac:dyDescent="0.25">
      <c r="A92" s="30"/>
      <c r="B92" s="2"/>
      <c r="C92" s="2"/>
      <c r="D92" s="2"/>
      <c r="E92" s="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2"/>
      <c r="D93" s="2"/>
      <c r="E93" s="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S93"/>
  <sheetViews>
    <sheetView zoomScale="6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defaultColWidth="10.7109375" defaultRowHeight="15" x14ac:dyDescent="0.25"/>
  <cols>
    <col min="1" max="1" width="15.7109375" style="10" customWidth="1"/>
    <col min="2" max="2" width="9.28515625" style="2" customWidth="1"/>
    <col min="3" max="3" width="33.5703125" style="2" customWidth="1"/>
    <col min="4" max="6" width="33.5703125" style="6" customWidth="1"/>
    <col min="7" max="7" width="17.5703125" style="6" customWidth="1"/>
    <col min="8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46" t="s">
        <v>20</v>
      </c>
      <c r="D1" s="46" t="s">
        <v>19</v>
      </c>
      <c r="E1" s="46" t="s">
        <v>21</v>
      </c>
      <c r="F1" s="46" t="s">
        <v>1</v>
      </c>
    </row>
    <row r="2" spans="1:7" s="1" customFormat="1" x14ac:dyDescent="0.25">
      <c r="A2" s="2">
        <v>6</v>
      </c>
      <c r="B2" s="11">
        <v>1945</v>
      </c>
      <c r="C2" s="10"/>
      <c r="D2" s="7"/>
      <c r="E2" s="7"/>
      <c r="F2" s="7"/>
      <c r="G2" s="7"/>
    </row>
    <row r="3" spans="1:7" s="1" customFormat="1" x14ac:dyDescent="0.25">
      <c r="A3" s="2">
        <v>6</v>
      </c>
      <c r="B3" s="11">
        <v>1946</v>
      </c>
      <c r="C3" s="10"/>
      <c r="D3" s="7"/>
      <c r="E3" s="7"/>
      <c r="F3" s="7"/>
      <c r="G3" s="7"/>
    </row>
    <row r="4" spans="1:7" s="1" customFormat="1" x14ac:dyDescent="0.25">
      <c r="A4" s="2">
        <v>6</v>
      </c>
      <c r="B4" s="11">
        <v>1947</v>
      </c>
      <c r="C4" s="10"/>
      <c r="D4" s="7"/>
      <c r="E4" s="7"/>
      <c r="F4" s="7"/>
      <c r="G4" s="7"/>
    </row>
    <row r="5" spans="1:7" s="1" customFormat="1" x14ac:dyDescent="0.25">
      <c r="A5" s="2">
        <v>6</v>
      </c>
      <c r="B5" s="11">
        <v>1948</v>
      </c>
      <c r="C5" s="10"/>
      <c r="D5" s="7"/>
      <c r="E5" s="7"/>
      <c r="F5" s="7"/>
      <c r="G5" s="7"/>
    </row>
    <row r="6" spans="1:7" s="1" customFormat="1" x14ac:dyDescent="0.25">
      <c r="A6" s="2">
        <v>6</v>
      </c>
      <c r="B6" s="11">
        <v>1949</v>
      </c>
      <c r="C6" s="10"/>
      <c r="D6" s="7"/>
      <c r="E6" s="7"/>
      <c r="F6" s="7"/>
      <c r="G6" s="7"/>
    </row>
    <row r="7" spans="1:7" s="1" customFormat="1" x14ac:dyDescent="0.25">
      <c r="A7" s="2">
        <v>6</v>
      </c>
      <c r="B7" s="11">
        <v>1950</v>
      </c>
      <c r="C7" s="10"/>
      <c r="D7" s="7"/>
      <c r="E7" s="7"/>
      <c r="F7" s="7"/>
      <c r="G7" s="7"/>
    </row>
    <row r="8" spans="1:7" s="1" customFormat="1" x14ac:dyDescent="0.25">
      <c r="A8" s="2">
        <v>6</v>
      </c>
      <c r="B8" s="11">
        <v>1951</v>
      </c>
      <c r="C8" s="10"/>
      <c r="D8" s="7"/>
      <c r="E8" s="7"/>
      <c r="F8" s="7"/>
      <c r="G8" s="7"/>
    </row>
    <row r="9" spans="1:7" s="1" customFormat="1" x14ac:dyDescent="0.25">
      <c r="A9" s="2">
        <v>6</v>
      </c>
      <c r="B9" s="11">
        <v>1952</v>
      </c>
      <c r="C9" s="10"/>
      <c r="D9" s="7"/>
      <c r="E9" s="7"/>
      <c r="F9" s="7"/>
      <c r="G9" s="7"/>
    </row>
    <row r="10" spans="1:7" s="1" customFormat="1" x14ac:dyDescent="0.25">
      <c r="A10" s="2">
        <v>6</v>
      </c>
      <c r="B10" s="11">
        <v>1953</v>
      </c>
      <c r="C10" s="10"/>
      <c r="D10" s="7"/>
      <c r="E10" s="7"/>
      <c r="F10" s="7"/>
      <c r="G10" s="7"/>
    </row>
    <row r="11" spans="1:7" s="1" customFormat="1" x14ac:dyDescent="0.25">
      <c r="A11" s="2">
        <v>6</v>
      </c>
      <c r="B11" s="11">
        <v>1954</v>
      </c>
      <c r="C11" s="10"/>
      <c r="D11" s="7"/>
      <c r="E11" s="7"/>
      <c r="F11" s="7"/>
      <c r="G11" s="7"/>
    </row>
    <row r="12" spans="1:7" s="1" customFormat="1" x14ac:dyDescent="0.25">
      <c r="A12" s="2">
        <v>6</v>
      </c>
      <c r="B12" s="11">
        <v>1955</v>
      </c>
      <c r="C12" s="10"/>
      <c r="D12" s="7"/>
      <c r="E12" s="7"/>
      <c r="F12" s="7"/>
      <c r="G12" s="7"/>
    </row>
    <row r="13" spans="1:7" s="1" customFormat="1" x14ac:dyDescent="0.25">
      <c r="A13" s="2">
        <v>6</v>
      </c>
      <c r="B13" s="11">
        <v>1956</v>
      </c>
      <c r="C13" s="10"/>
      <c r="D13" s="7"/>
      <c r="E13" s="7"/>
      <c r="F13" s="7"/>
      <c r="G13" s="7"/>
    </row>
    <row r="14" spans="1:7" s="1" customFormat="1" x14ac:dyDescent="0.25">
      <c r="A14" s="2">
        <v>6</v>
      </c>
      <c r="B14" s="11">
        <v>1957</v>
      </c>
      <c r="C14" s="10"/>
      <c r="D14" s="7"/>
      <c r="E14" s="7"/>
      <c r="F14" s="7"/>
      <c r="G14" s="7"/>
    </row>
    <row r="15" spans="1:7" s="1" customFormat="1" x14ac:dyDescent="0.25">
      <c r="A15" s="2">
        <v>6</v>
      </c>
      <c r="B15" s="11">
        <v>1958</v>
      </c>
      <c r="C15" s="10"/>
      <c r="D15" s="7"/>
      <c r="E15" s="7"/>
      <c r="F15" s="7"/>
      <c r="G15" s="7"/>
    </row>
    <row r="16" spans="1:7" s="1" customFormat="1" x14ac:dyDescent="0.25">
      <c r="A16" s="2">
        <v>6</v>
      </c>
      <c r="B16" s="11">
        <v>1959</v>
      </c>
      <c r="C16" s="10"/>
      <c r="D16" s="7"/>
      <c r="E16" s="7"/>
      <c r="F16" s="7"/>
      <c r="G16" s="7"/>
    </row>
    <row r="17" spans="1:7" s="1" customFormat="1" x14ac:dyDescent="0.25">
      <c r="A17" s="2">
        <v>6</v>
      </c>
      <c r="B17" s="11">
        <v>1960</v>
      </c>
      <c r="C17" s="10"/>
      <c r="D17" s="7"/>
      <c r="E17" s="7"/>
      <c r="F17" s="7"/>
      <c r="G17" s="7"/>
    </row>
    <row r="18" spans="1:7" s="1" customFormat="1" x14ac:dyDescent="0.25">
      <c r="A18" s="2">
        <v>6</v>
      </c>
      <c r="B18" s="11">
        <v>1961</v>
      </c>
      <c r="C18" s="10"/>
      <c r="D18" s="7"/>
      <c r="E18" s="7"/>
      <c r="F18" s="7"/>
      <c r="G18" s="7"/>
    </row>
    <row r="19" spans="1:7" s="1" customFormat="1" x14ac:dyDescent="0.25">
      <c r="A19" s="2">
        <v>6</v>
      </c>
      <c r="B19" s="11">
        <v>1962</v>
      </c>
      <c r="C19" s="10"/>
      <c r="D19" s="7"/>
      <c r="E19" s="7"/>
      <c r="F19" s="7"/>
      <c r="G19" s="7"/>
    </row>
    <row r="20" spans="1:7" s="1" customFormat="1" x14ac:dyDescent="0.25">
      <c r="A20" s="2">
        <v>6</v>
      </c>
      <c r="B20" s="11">
        <v>1963</v>
      </c>
      <c r="C20" s="10"/>
      <c r="D20" s="7"/>
      <c r="E20" s="7"/>
      <c r="F20" s="7"/>
      <c r="G20" s="7"/>
    </row>
    <row r="21" spans="1:7" s="1" customFormat="1" x14ac:dyDescent="0.25">
      <c r="A21" s="2">
        <v>6</v>
      </c>
      <c r="B21" s="11">
        <v>1964</v>
      </c>
      <c r="C21" s="10"/>
      <c r="D21" s="7"/>
      <c r="E21" s="7"/>
      <c r="F21" s="7"/>
      <c r="G21" s="7"/>
    </row>
    <row r="22" spans="1:7" s="1" customFormat="1" x14ac:dyDescent="0.25">
      <c r="A22" s="2">
        <v>6</v>
      </c>
      <c r="B22" s="11">
        <v>1965</v>
      </c>
      <c r="C22" s="10"/>
      <c r="D22" s="7"/>
      <c r="E22" s="7"/>
      <c r="F22" s="7"/>
      <c r="G22" s="7"/>
    </row>
    <row r="23" spans="1:7" s="1" customFormat="1" x14ac:dyDescent="0.25">
      <c r="A23" s="2">
        <v>6</v>
      </c>
      <c r="B23" s="11">
        <v>1966</v>
      </c>
      <c r="C23" s="10"/>
      <c r="D23" s="7"/>
      <c r="E23" s="7"/>
      <c r="F23" s="7"/>
      <c r="G23" s="7"/>
    </row>
    <row r="24" spans="1:7" s="1" customFormat="1" x14ac:dyDescent="0.25">
      <c r="A24" s="2">
        <v>6</v>
      </c>
      <c r="B24" s="11">
        <v>1967</v>
      </c>
      <c r="C24" s="10"/>
      <c r="D24" s="7"/>
      <c r="E24" s="7"/>
      <c r="F24" s="7"/>
      <c r="G24" s="7"/>
    </row>
    <row r="25" spans="1:7" s="1" customFormat="1" x14ac:dyDescent="0.25">
      <c r="A25" s="2">
        <v>6</v>
      </c>
      <c r="B25" s="11">
        <v>1968</v>
      </c>
      <c r="C25" s="10"/>
      <c r="D25" s="7"/>
      <c r="E25" s="7"/>
      <c r="F25" s="7"/>
      <c r="G25" s="7"/>
    </row>
    <row r="26" spans="1:7" s="1" customFormat="1" x14ac:dyDescent="0.25">
      <c r="A26" s="2">
        <v>6</v>
      </c>
      <c r="B26" s="11">
        <v>1969</v>
      </c>
      <c r="C26" s="10"/>
      <c r="D26" s="7"/>
      <c r="E26" s="7"/>
      <c r="F26" s="7"/>
      <c r="G26" s="7"/>
    </row>
    <row r="27" spans="1:7" s="1" customFormat="1" x14ac:dyDescent="0.25">
      <c r="A27" s="2">
        <v>6</v>
      </c>
      <c r="B27" s="11">
        <v>1970</v>
      </c>
      <c r="C27" s="10"/>
      <c r="D27" s="7"/>
      <c r="E27" s="7"/>
      <c r="F27" s="7"/>
      <c r="G27" s="7"/>
    </row>
    <row r="28" spans="1:7" s="1" customFormat="1" x14ac:dyDescent="0.25">
      <c r="A28" s="2">
        <v>6</v>
      </c>
      <c r="B28" s="11">
        <v>1971</v>
      </c>
      <c r="C28" s="10"/>
      <c r="D28" s="7"/>
      <c r="E28" s="7"/>
      <c r="F28" s="7"/>
      <c r="G28" s="7"/>
    </row>
    <row r="29" spans="1:7" s="1" customFormat="1" x14ac:dyDescent="0.25">
      <c r="A29" s="2">
        <v>9</v>
      </c>
      <c r="B29" s="11">
        <v>1972</v>
      </c>
      <c r="C29" s="10"/>
      <c r="D29" s="7"/>
      <c r="E29" s="7"/>
      <c r="F29" s="7"/>
      <c r="G29" s="7"/>
    </row>
    <row r="30" spans="1:7" s="1" customFormat="1" x14ac:dyDescent="0.25">
      <c r="A30" s="2">
        <v>9</v>
      </c>
      <c r="B30" s="11">
        <v>1973</v>
      </c>
      <c r="C30" s="10"/>
      <c r="D30" s="7"/>
      <c r="E30" s="7"/>
      <c r="F30" s="7"/>
      <c r="G30" s="7"/>
    </row>
    <row r="31" spans="1:7" s="1" customFormat="1" x14ac:dyDescent="0.25">
      <c r="A31" s="2">
        <v>9</v>
      </c>
      <c r="B31" s="11">
        <v>1974</v>
      </c>
      <c r="C31" s="10"/>
      <c r="D31" s="7"/>
      <c r="E31" s="7"/>
      <c r="F31" s="7"/>
      <c r="G31" s="7"/>
    </row>
    <row r="32" spans="1:7" s="1" customFormat="1" x14ac:dyDescent="0.25">
      <c r="A32" s="2">
        <v>9</v>
      </c>
      <c r="B32" s="11">
        <v>1975</v>
      </c>
      <c r="C32" s="10"/>
      <c r="D32" s="6"/>
      <c r="E32" s="6"/>
      <c r="G32" s="7"/>
    </row>
    <row r="33" spans="1:7" s="1" customFormat="1" x14ac:dyDescent="0.25">
      <c r="A33" s="2">
        <v>9</v>
      </c>
      <c r="B33" s="11">
        <v>1976</v>
      </c>
      <c r="C33" s="10"/>
      <c r="D33" s="6"/>
      <c r="E33" s="6"/>
      <c r="G33" s="7"/>
    </row>
    <row r="34" spans="1:7" s="1" customFormat="1" x14ac:dyDescent="0.25">
      <c r="A34" s="2">
        <v>9</v>
      </c>
      <c r="B34" s="11">
        <v>1977</v>
      </c>
      <c r="C34" s="10"/>
      <c r="D34" s="6"/>
      <c r="E34" s="6"/>
      <c r="G34" s="7"/>
    </row>
    <row r="35" spans="1:7" s="1" customFormat="1" x14ac:dyDescent="0.25">
      <c r="A35" s="2">
        <v>9</v>
      </c>
      <c r="B35" s="11">
        <v>1978</v>
      </c>
      <c r="C35" s="10"/>
      <c r="D35" s="6"/>
      <c r="E35" s="6"/>
      <c r="G35" s="7"/>
    </row>
    <row r="36" spans="1:7" s="1" customFormat="1" x14ac:dyDescent="0.25">
      <c r="A36" s="2">
        <v>9</v>
      </c>
      <c r="B36" s="11">
        <v>1979</v>
      </c>
      <c r="C36" s="10"/>
      <c r="D36" s="7"/>
      <c r="E36" s="7"/>
      <c r="F36" s="7"/>
      <c r="G36" s="7"/>
    </row>
    <row r="37" spans="1:7" s="1" customFormat="1" x14ac:dyDescent="0.25">
      <c r="A37" s="2">
        <v>10</v>
      </c>
      <c r="B37" s="11">
        <v>1980</v>
      </c>
      <c r="C37" s="10"/>
      <c r="D37" s="7"/>
      <c r="E37" s="7"/>
      <c r="F37" s="7"/>
      <c r="G37" s="7"/>
    </row>
    <row r="38" spans="1:7" s="1" customFormat="1" x14ac:dyDescent="0.25">
      <c r="A38" s="2">
        <v>10</v>
      </c>
      <c r="B38" s="11">
        <v>1981</v>
      </c>
      <c r="C38" s="10"/>
      <c r="D38" s="7"/>
      <c r="E38" s="7"/>
      <c r="F38" s="7"/>
      <c r="G38" s="7"/>
    </row>
    <row r="39" spans="1:7" s="1" customFormat="1" x14ac:dyDescent="0.25">
      <c r="A39" s="2">
        <v>10</v>
      </c>
      <c r="B39" s="11">
        <v>1982</v>
      </c>
      <c r="C39" s="10"/>
      <c r="D39" s="7"/>
      <c r="E39" s="7"/>
      <c r="F39" s="7"/>
      <c r="G39" s="7"/>
    </row>
    <row r="40" spans="1:7" s="1" customFormat="1" x14ac:dyDescent="0.25">
      <c r="A40" s="2">
        <v>10</v>
      </c>
      <c r="B40" s="11">
        <v>1983</v>
      </c>
      <c r="C40" s="7">
        <v>737000</v>
      </c>
      <c r="D40" s="18">
        <v>329000</v>
      </c>
      <c r="E40" s="18">
        <v>3418000</v>
      </c>
      <c r="F40" s="7"/>
      <c r="G40" s="7"/>
    </row>
    <row r="41" spans="1:7" s="1" customFormat="1" x14ac:dyDescent="0.25">
      <c r="A41" s="2">
        <v>10</v>
      </c>
      <c r="B41" s="11">
        <v>1984</v>
      </c>
      <c r="C41" s="7"/>
      <c r="D41" s="7"/>
      <c r="E41" s="7"/>
      <c r="F41" s="7"/>
      <c r="G41" s="7"/>
    </row>
    <row r="42" spans="1:7" s="1" customFormat="1" x14ac:dyDescent="0.25">
      <c r="A42" s="2">
        <v>10</v>
      </c>
      <c r="B42" s="11">
        <v>1985</v>
      </c>
      <c r="C42" s="7"/>
      <c r="D42" s="7"/>
      <c r="E42" s="7"/>
      <c r="F42" s="7"/>
      <c r="G42" s="7"/>
    </row>
    <row r="43" spans="1:7" s="1" customFormat="1" x14ac:dyDescent="0.25">
      <c r="A43" s="2">
        <v>12</v>
      </c>
      <c r="B43" s="11">
        <v>1986</v>
      </c>
      <c r="C43" s="7"/>
      <c r="D43" s="6"/>
      <c r="E43" s="6"/>
      <c r="F43" s="7"/>
      <c r="G43" s="7"/>
    </row>
    <row r="44" spans="1:7" s="1" customFormat="1" x14ac:dyDescent="0.25">
      <c r="A44" s="2">
        <v>12</v>
      </c>
      <c r="B44" s="11">
        <v>1987</v>
      </c>
      <c r="C44" s="7"/>
      <c r="D44" s="7"/>
      <c r="E44" s="7"/>
      <c r="F44" s="7"/>
      <c r="G44" s="7"/>
    </row>
    <row r="45" spans="1:7" s="1" customFormat="1" x14ac:dyDescent="0.25">
      <c r="A45" s="2">
        <v>12</v>
      </c>
      <c r="B45" s="11">
        <v>1988</v>
      </c>
      <c r="C45" s="7"/>
      <c r="D45" s="7"/>
      <c r="E45" s="7">
        <v>4220000</v>
      </c>
      <c r="F45" s="7"/>
      <c r="G45" s="7"/>
    </row>
    <row r="46" spans="1:7" s="1" customFormat="1" x14ac:dyDescent="0.25">
      <c r="A46" s="2">
        <v>12</v>
      </c>
      <c r="B46" s="11">
        <v>1989</v>
      </c>
      <c r="C46" s="7"/>
      <c r="D46" s="7"/>
      <c r="E46" s="7"/>
      <c r="F46" s="7"/>
      <c r="G46" s="7"/>
    </row>
    <row r="47" spans="1:7" s="1" customFormat="1" x14ac:dyDescent="0.25">
      <c r="A47" s="2">
        <v>12</v>
      </c>
      <c r="B47" s="11">
        <v>1990</v>
      </c>
      <c r="C47" s="7"/>
      <c r="D47" s="7"/>
      <c r="E47" s="7"/>
      <c r="F47" s="7"/>
      <c r="G47" s="7"/>
    </row>
    <row r="48" spans="1:7" s="1" customFormat="1" x14ac:dyDescent="0.25">
      <c r="A48" s="2">
        <v>12</v>
      </c>
      <c r="B48" s="11">
        <v>1991</v>
      </c>
      <c r="C48" s="7"/>
      <c r="D48" s="7"/>
      <c r="E48" s="7"/>
      <c r="F48" s="7"/>
      <c r="G48" s="7"/>
    </row>
    <row r="49" spans="1:7" s="1" customFormat="1" x14ac:dyDescent="0.25">
      <c r="A49" s="2">
        <v>12</v>
      </c>
      <c r="B49" s="11">
        <v>1992</v>
      </c>
      <c r="C49" s="7"/>
      <c r="D49" s="7"/>
      <c r="E49" s="7"/>
      <c r="F49" s="7"/>
      <c r="G49" s="7"/>
    </row>
    <row r="50" spans="1:7" s="1" customFormat="1" x14ac:dyDescent="0.25">
      <c r="A50" s="2">
        <v>12</v>
      </c>
      <c r="B50" s="11">
        <v>1993</v>
      </c>
      <c r="C50" s="7">
        <v>1029000</v>
      </c>
      <c r="D50" s="7">
        <v>429000</v>
      </c>
      <c r="E50" s="7">
        <v>3845000</v>
      </c>
      <c r="F50" s="7"/>
      <c r="G50" s="7"/>
    </row>
    <row r="51" spans="1:7" s="1" customFormat="1" x14ac:dyDescent="0.25">
      <c r="A51" s="2">
        <v>12</v>
      </c>
      <c r="B51" s="11">
        <v>1994</v>
      </c>
      <c r="C51" s="7"/>
      <c r="D51" s="7"/>
      <c r="E51" s="7"/>
      <c r="F51" s="7"/>
      <c r="G51" s="7"/>
    </row>
    <row r="52" spans="1:7" s="1" customFormat="1" x14ac:dyDescent="0.25">
      <c r="A52" s="2">
        <v>15</v>
      </c>
      <c r="B52" s="11">
        <v>1995</v>
      </c>
      <c r="C52" s="7"/>
      <c r="D52" s="7"/>
      <c r="E52" s="7"/>
      <c r="F52" s="7"/>
      <c r="G52" s="7"/>
    </row>
    <row r="53" spans="1:7" s="1" customFormat="1" x14ac:dyDescent="0.25">
      <c r="A53" s="2">
        <v>15</v>
      </c>
      <c r="B53" s="11">
        <v>1996</v>
      </c>
      <c r="C53" s="7"/>
      <c r="D53" s="7"/>
      <c r="E53" s="7"/>
      <c r="F53" s="7"/>
      <c r="G53" s="7"/>
    </row>
    <row r="54" spans="1:7" s="1" customFormat="1" x14ac:dyDescent="0.25">
      <c r="A54" s="2">
        <v>15</v>
      </c>
      <c r="B54" s="11">
        <v>1997</v>
      </c>
      <c r="C54" s="7"/>
      <c r="D54" s="7"/>
      <c r="E54" s="7"/>
      <c r="F54" s="7"/>
      <c r="G54" s="7"/>
    </row>
    <row r="55" spans="1:7" s="1" customFormat="1" x14ac:dyDescent="0.25">
      <c r="A55" s="2">
        <v>15</v>
      </c>
      <c r="B55" s="11">
        <v>1998</v>
      </c>
      <c r="C55" s="7">
        <v>2084000</v>
      </c>
      <c r="D55" s="7">
        <v>548000</v>
      </c>
      <c r="E55" s="7">
        <v>4260000</v>
      </c>
      <c r="F55" s="7"/>
      <c r="G55" s="7"/>
    </row>
    <row r="56" spans="1:7" s="1" customFormat="1" x14ac:dyDescent="0.25">
      <c r="A56" s="2">
        <v>15</v>
      </c>
      <c r="B56" s="11">
        <v>1999</v>
      </c>
      <c r="C56" s="7"/>
      <c r="D56" s="7"/>
      <c r="E56" s="7"/>
      <c r="F56" s="7"/>
      <c r="G56" s="7"/>
    </row>
    <row r="57" spans="1:7" s="1" customFormat="1" x14ac:dyDescent="0.25">
      <c r="A57" s="2">
        <v>15</v>
      </c>
      <c r="B57" s="11">
        <v>2000</v>
      </c>
      <c r="C57" s="10"/>
      <c r="D57" s="7"/>
      <c r="E57" s="7"/>
      <c r="F57" s="7"/>
      <c r="G57" s="7"/>
    </row>
    <row r="58" spans="1:7" s="1" customFormat="1" x14ac:dyDescent="0.25">
      <c r="A58" s="2">
        <v>15</v>
      </c>
      <c r="B58" s="11">
        <v>2001</v>
      </c>
      <c r="C58" s="10"/>
      <c r="D58" s="7"/>
      <c r="E58" s="7"/>
      <c r="F58" s="7"/>
      <c r="G58" s="7"/>
    </row>
    <row r="59" spans="1:7" s="1" customFormat="1" x14ac:dyDescent="0.25">
      <c r="A59" s="2">
        <v>15</v>
      </c>
      <c r="B59" s="11">
        <v>2002</v>
      </c>
      <c r="C59" s="10"/>
      <c r="D59" s="7"/>
      <c r="E59" s="7"/>
      <c r="F59" s="7"/>
      <c r="G59" s="7"/>
    </row>
    <row r="60" spans="1:7" s="1" customFormat="1" x14ac:dyDescent="0.25">
      <c r="A60" s="2">
        <v>25</v>
      </c>
      <c r="B60" s="11">
        <v>2003</v>
      </c>
      <c r="C60" s="10"/>
      <c r="D60" s="7"/>
      <c r="E60" s="7"/>
      <c r="F60" s="7"/>
      <c r="G60" s="7"/>
    </row>
    <row r="61" spans="1:7" s="1" customFormat="1" x14ac:dyDescent="0.25">
      <c r="A61" s="2">
        <v>25</v>
      </c>
      <c r="B61" s="11">
        <v>2004</v>
      </c>
      <c r="C61" s="10"/>
      <c r="D61" s="7"/>
      <c r="E61" s="7"/>
      <c r="F61" s="7"/>
      <c r="G61" s="7"/>
    </row>
    <row r="62" spans="1:7" s="1" customFormat="1" x14ac:dyDescent="0.25">
      <c r="A62" s="2">
        <v>25</v>
      </c>
      <c r="B62" s="11">
        <v>2005</v>
      </c>
      <c r="C62" s="10"/>
      <c r="D62" s="7"/>
      <c r="E62" s="7"/>
      <c r="F62" s="7"/>
      <c r="G62" s="7"/>
    </row>
    <row r="63" spans="1:7" s="1" customFormat="1" x14ac:dyDescent="0.25">
      <c r="A63" s="2">
        <v>27</v>
      </c>
      <c r="B63" s="11">
        <v>2006</v>
      </c>
      <c r="C63" s="10"/>
      <c r="D63" s="6"/>
      <c r="E63" s="6"/>
      <c r="G63" s="7"/>
    </row>
    <row r="64" spans="1:7" s="1" customFormat="1" x14ac:dyDescent="0.25">
      <c r="A64" s="2">
        <v>27</v>
      </c>
      <c r="B64" s="11">
        <v>2007</v>
      </c>
      <c r="C64" s="10"/>
      <c r="D64" s="6"/>
      <c r="E64" s="6"/>
      <c r="F64" s="7">
        <v>134928</v>
      </c>
      <c r="G64" s="7"/>
    </row>
    <row r="65" spans="1:71" s="1" customFormat="1" x14ac:dyDescent="0.25">
      <c r="A65" s="2">
        <v>27</v>
      </c>
      <c r="B65" s="11">
        <v>2008</v>
      </c>
      <c r="C65" s="10"/>
      <c r="D65" s="6"/>
      <c r="E65" s="6"/>
      <c r="F65" s="7">
        <v>129456</v>
      </c>
      <c r="G65" s="7"/>
    </row>
    <row r="66" spans="1:71" s="1" customFormat="1" x14ac:dyDescent="0.25">
      <c r="A66" s="2">
        <v>27</v>
      </c>
      <c r="B66" s="11">
        <v>2009</v>
      </c>
      <c r="C66" s="10"/>
      <c r="D66" s="6"/>
      <c r="E66" s="6"/>
      <c r="F66" s="7">
        <v>115344</v>
      </c>
      <c r="G66" s="7"/>
    </row>
    <row r="67" spans="1:71" s="1" customFormat="1" x14ac:dyDescent="0.25">
      <c r="A67" s="2">
        <v>27</v>
      </c>
      <c r="B67" s="11">
        <v>2010</v>
      </c>
      <c r="C67" s="10"/>
      <c r="D67" s="7"/>
      <c r="E67" s="7"/>
      <c r="F67" s="7">
        <v>109728</v>
      </c>
      <c r="G67" s="7"/>
    </row>
    <row r="68" spans="1:71" s="1" customFormat="1" x14ac:dyDescent="0.25">
      <c r="A68" s="2">
        <v>27</v>
      </c>
      <c r="B68" s="11">
        <v>2011</v>
      </c>
      <c r="C68" s="10"/>
      <c r="D68" s="7"/>
      <c r="E68" s="7"/>
      <c r="F68" s="7">
        <v>107424</v>
      </c>
      <c r="G68" s="7"/>
    </row>
    <row r="69" spans="1:71" s="1" customFormat="1" x14ac:dyDescent="0.25">
      <c r="A69" s="2">
        <v>28</v>
      </c>
      <c r="B69" s="11">
        <v>2012</v>
      </c>
      <c r="C69" s="10"/>
      <c r="D69" s="7"/>
      <c r="E69" s="7"/>
      <c r="F69" s="7">
        <v>105408</v>
      </c>
      <c r="G69" s="7"/>
    </row>
    <row r="70" spans="1:71" s="1" customFormat="1" x14ac:dyDescent="0.25">
      <c r="A70" s="2">
        <v>28</v>
      </c>
      <c r="B70" s="11">
        <v>2013</v>
      </c>
      <c r="C70" s="10"/>
      <c r="D70" s="7"/>
      <c r="E70" s="7"/>
      <c r="F70" s="7"/>
      <c r="G70" s="7"/>
    </row>
    <row r="71" spans="1:71" s="1" customFormat="1" x14ac:dyDescent="0.25">
      <c r="A71" s="2">
        <v>28</v>
      </c>
      <c r="B71" s="11">
        <v>2014</v>
      </c>
      <c r="C71" s="10"/>
      <c r="D71" s="7"/>
      <c r="E71" s="7"/>
      <c r="F71" s="7"/>
      <c r="G71" s="7"/>
    </row>
    <row r="72" spans="1:71" s="1" customFormat="1" x14ac:dyDescent="0.25">
      <c r="A72" s="2">
        <v>28</v>
      </c>
      <c r="B72" s="11">
        <v>2015</v>
      </c>
      <c r="C72" s="10"/>
      <c r="D72" s="7"/>
      <c r="E72" s="7"/>
      <c r="F72" s="7"/>
      <c r="G72" s="7"/>
    </row>
    <row r="73" spans="1:71" s="1" customFormat="1" x14ac:dyDescent="0.25">
      <c r="A73" s="2">
        <v>28</v>
      </c>
      <c r="B73" s="11">
        <v>2016</v>
      </c>
      <c r="C73" s="10"/>
      <c r="D73" s="7"/>
      <c r="E73" s="7"/>
      <c r="F73" s="7"/>
      <c r="G73" s="7"/>
    </row>
    <row r="74" spans="1:71" s="1" customFormat="1" x14ac:dyDescent="0.25">
      <c r="A74" s="2">
        <v>28</v>
      </c>
      <c r="B74" s="11">
        <v>2017</v>
      </c>
      <c r="C74" s="10"/>
      <c r="D74" s="7"/>
      <c r="E74" s="7"/>
      <c r="F74" s="7"/>
      <c r="G74" s="7"/>
    </row>
    <row r="75" spans="1:71" s="1" customFormat="1" x14ac:dyDescent="0.25">
      <c r="A75" s="2">
        <v>28</v>
      </c>
      <c r="B75" s="11">
        <v>2018</v>
      </c>
      <c r="C75" s="10"/>
      <c r="D75" s="7"/>
      <c r="E75" s="7"/>
      <c r="F75" s="7"/>
      <c r="G75" s="7"/>
    </row>
    <row r="76" spans="1:71" s="1" customFormat="1" x14ac:dyDescent="0.25">
      <c r="A76" s="2">
        <v>28</v>
      </c>
      <c r="B76" s="11">
        <v>2019</v>
      </c>
      <c r="C76" s="10"/>
      <c r="D76" s="7"/>
      <c r="E76" s="7"/>
      <c r="F76" s="7"/>
      <c r="G76" s="7"/>
    </row>
    <row r="77" spans="1:71" s="1" customFormat="1" x14ac:dyDescent="0.25">
      <c r="A77" s="2">
        <v>27</v>
      </c>
      <c r="B77" s="11">
        <v>2020</v>
      </c>
      <c r="C77" s="10"/>
      <c r="D77" s="7"/>
      <c r="E77" s="7"/>
      <c r="F77" s="7"/>
      <c r="G77" s="7"/>
    </row>
    <row r="78" spans="1:71" s="4" customFormat="1" x14ac:dyDescent="0.25">
      <c r="A78" s="30"/>
      <c r="B78" s="2"/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30"/>
      <c r="B79" s="2"/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30"/>
      <c r="B80" s="2"/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3" spans="1:71" x14ac:dyDescent="0.25">
      <c r="A83" s="30"/>
    </row>
    <row r="84" spans="1:71" x14ac:dyDescent="0.25">
      <c r="A84" s="30"/>
    </row>
    <row r="85" spans="1:71" x14ac:dyDescent="0.25">
      <c r="A85" s="30"/>
    </row>
    <row r="87" spans="1:71" s="4" customFormat="1" x14ac:dyDescent="0.25">
      <c r="A87" s="10"/>
      <c r="B87" s="2"/>
      <c r="C87" s="2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0"/>
      <c r="B88" s="2"/>
      <c r="C88" s="2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  <row r="92" spans="1:71" x14ac:dyDescent="0.25">
      <c r="A92" s="30"/>
    </row>
    <row r="93" spans="1:71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U115"/>
  <sheetViews>
    <sheetView tabSelected="1" topLeftCell="A34" zoomScale="55" zoomScaleNormal="55" workbookViewId="0">
      <selection activeCell="K60" sqref="K60"/>
    </sheetView>
  </sheetViews>
  <sheetFormatPr defaultColWidth="10.7109375" defaultRowHeight="15" x14ac:dyDescent="0.25"/>
  <cols>
    <col min="1" max="1" width="12.28515625" style="10" bestFit="1" customWidth="1"/>
    <col min="2" max="2" width="12.28515625" style="10" customWidth="1"/>
    <col min="3" max="3" width="20.85546875" style="8" customWidth="1"/>
    <col min="4" max="8" width="20.85546875" style="4" customWidth="1"/>
    <col min="9" max="17" width="17.7109375" style="4" customWidth="1"/>
    <col min="18" max="16384" width="10.7109375" style="6"/>
  </cols>
  <sheetData>
    <row r="1" spans="1:17" s="42" customFormat="1" ht="45" x14ac:dyDescent="0.25">
      <c r="A1" s="43" t="s">
        <v>4</v>
      </c>
      <c r="B1" s="41" t="s">
        <v>0</v>
      </c>
      <c r="C1" s="45" t="s">
        <v>3</v>
      </c>
      <c r="D1" s="45" t="s">
        <v>8</v>
      </c>
      <c r="E1" s="5" t="s">
        <v>24</v>
      </c>
      <c r="F1" s="5" t="s">
        <v>25</v>
      </c>
      <c r="G1" s="5" t="s">
        <v>26</v>
      </c>
      <c r="H1" s="5" t="s">
        <v>27</v>
      </c>
    </row>
    <row r="2" spans="1:17" x14ac:dyDescent="0.25">
      <c r="A2" s="2">
        <v>6</v>
      </c>
      <c r="B2" s="11">
        <v>1945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2">
        <v>6</v>
      </c>
      <c r="B3" s="11">
        <v>1946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2">
        <v>6</v>
      </c>
      <c r="B4" s="11">
        <v>1947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25">
      <c r="A5" s="2">
        <v>6</v>
      </c>
      <c r="B5" s="11">
        <v>1948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25">
      <c r="A6" s="2">
        <v>6</v>
      </c>
      <c r="B6" s="11">
        <v>1949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25">
      <c r="A7" s="2">
        <v>6</v>
      </c>
      <c r="B7" s="11">
        <v>1950</v>
      </c>
      <c r="D7" s="8"/>
      <c r="E7" s="8"/>
      <c r="F7" s="8"/>
      <c r="G7" s="8"/>
      <c r="H7" s="6"/>
      <c r="I7" s="8"/>
      <c r="J7" s="8"/>
      <c r="K7" s="8"/>
      <c r="L7" s="8"/>
      <c r="M7" s="8"/>
      <c r="N7" s="8"/>
      <c r="O7" s="8"/>
      <c r="P7" s="8"/>
      <c r="Q7" s="8"/>
    </row>
    <row r="8" spans="1:17" x14ac:dyDescent="0.25">
      <c r="A8" s="2">
        <v>6</v>
      </c>
      <c r="B8" s="11">
        <v>1951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25">
      <c r="A9" s="2">
        <v>6</v>
      </c>
      <c r="B9" s="11">
        <v>1952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2">
        <v>6</v>
      </c>
      <c r="B10" s="11">
        <v>1953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2">
        <v>6</v>
      </c>
      <c r="B11" s="11">
        <v>1954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2">
        <v>6</v>
      </c>
      <c r="B12" s="11">
        <v>1955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2">
        <v>6</v>
      </c>
      <c r="B13" s="11">
        <v>1956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2">
        <v>6</v>
      </c>
      <c r="B14" s="11">
        <v>1957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2">
        <v>6</v>
      </c>
      <c r="B15" s="11">
        <v>1958</v>
      </c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2">
        <v>6</v>
      </c>
      <c r="B16" s="11">
        <v>1959</v>
      </c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2">
        <v>6</v>
      </c>
      <c r="B17" s="11">
        <v>1960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2">
        <v>6</v>
      </c>
      <c r="B18" s="11">
        <v>1961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2">
        <v>6</v>
      </c>
      <c r="B19" s="11">
        <v>1962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2">
        <v>6</v>
      </c>
      <c r="B20" s="11">
        <v>1963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2">
        <v>6</v>
      </c>
      <c r="B21" s="11">
        <v>1964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2">
        <v>6</v>
      </c>
      <c r="B22" s="11">
        <v>1965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2">
        <v>6</v>
      </c>
      <c r="B23" s="11">
        <v>1966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2">
        <v>6</v>
      </c>
      <c r="B24" s="11">
        <v>1967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2">
        <v>6</v>
      </c>
      <c r="B25" s="11">
        <v>1968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2">
        <v>6</v>
      </c>
      <c r="B26" s="11">
        <v>1969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2">
        <v>6</v>
      </c>
      <c r="B27" s="11">
        <v>1970</v>
      </c>
      <c r="D27" s="8"/>
      <c r="E27" s="8">
        <v>10500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2">
        <v>6</v>
      </c>
      <c r="B28" s="11">
        <v>1971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2">
        <v>9</v>
      </c>
      <c r="B29" s="11">
        <v>1972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2">
        <v>9</v>
      </c>
      <c r="B30" s="11">
        <v>1973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2">
        <v>9</v>
      </c>
      <c r="B31" s="11">
        <v>1974</v>
      </c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2">
        <v>9</v>
      </c>
      <c r="B32" s="11">
        <v>1975</v>
      </c>
      <c r="D32" s="8"/>
      <c r="E32" s="8">
        <v>20000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2">
        <v>9</v>
      </c>
      <c r="B33" s="11">
        <v>1976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2">
        <v>9</v>
      </c>
      <c r="B34" s="11">
        <v>1977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2">
        <v>9</v>
      </c>
      <c r="B35" s="11">
        <v>1978</v>
      </c>
      <c r="D35" s="25">
        <v>0.57199999999999995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2">
        <v>9</v>
      </c>
      <c r="B36" s="11">
        <v>1979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2">
        <v>10</v>
      </c>
      <c r="B37" s="11">
        <v>1980</v>
      </c>
      <c r="C37" s="19">
        <v>4090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2">
        <v>10</v>
      </c>
      <c r="B38" s="11">
        <v>1981</v>
      </c>
      <c r="C38" s="19">
        <v>4160</v>
      </c>
      <c r="D38" s="8"/>
      <c r="E38" s="8">
        <v>45000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2">
        <v>10</v>
      </c>
      <c r="B39" s="11">
        <v>1982</v>
      </c>
      <c r="C39" s="19">
        <v>4176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2">
        <v>10</v>
      </c>
      <c r="B40" s="11">
        <v>1983</v>
      </c>
      <c r="C40" s="19">
        <v>4365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2">
        <v>10</v>
      </c>
      <c r="B41" s="11">
        <v>1984</v>
      </c>
      <c r="C41" s="19">
        <v>4638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2">
        <v>10</v>
      </c>
      <c r="B42" s="11">
        <v>1985</v>
      </c>
      <c r="C42" s="19">
        <v>4665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2">
        <v>12</v>
      </c>
      <c r="B43" s="11">
        <v>1986</v>
      </c>
      <c r="C43" s="19">
        <v>4683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2">
        <v>12</v>
      </c>
      <c r="B44" s="11">
        <v>1987</v>
      </c>
      <c r="C44" s="19">
        <v>4804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2">
        <v>12</v>
      </c>
      <c r="B45" s="11">
        <v>1988</v>
      </c>
      <c r="C45" s="19">
        <v>5236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2">
        <v>12</v>
      </c>
      <c r="B46" s="11">
        <v>1989</v>
      </c>
      <c r="C46" s="19">
        <v>5254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2">
        <v>12</v>
      </c>
      <c r="B47" s="11">
        <v>1990</v>
      </c>
      <c r="C47" s="19">
        <v>5648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2">
        <v>12</v>
      </c>
      <c r="B48" s="11">
        <v>1991</v>
      </c>
      <c r="C48" s="19">
        <v>5357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2">
        <v>12</v>
      </c>
      <c r="B49" s="11">
        <v>1992</v>
      </c>
      <c r="C49" s="19">
        <v>5695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2">
        <v>12</v>
      </c>
      <c r="B50" s="11">
        <v>1993</v>
      </c>
      <c r="C50" s="19">
        <v>5797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2">
        <v>12</v>
      </c>
      <c r="B51" s="11">
        <v>1994</v>
      </c>
      <c r="C51" s="19">
        <v>6207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2">
        <v>12</v>
      </c>
      <c r="B52" s="11">
        <v>1995</v>
      </c>
      <c r="C52" s="19">
        <v>6168</v>
      </c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2">
        <v>15</v>
      </c>
      <c r="B53" s="11">
        <v>1995</v>
      </c>
      <c r="C53" s="19">
        <v>6458</v>
      </c>
      <c r="D53" s="23" t="s">
        <v>11</v>
      </c>
      <c r="E53" s="23">
        <v>60600</v>
      </c>
      <c r="F53" s="23"/>
      <c r="G53" s="23">
        <v>25796.228999999999</v>
      </c>
      <c r="H53" s="23">
        <v>31200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2">
        <v>15</v>
      </c>
      <c r="B54" s="11">
        <v>1996</v>
      </c>
      <c r="C54" s="19">
        <v>6390</v>
      </c>
      <c r="D54" s="24">
        <f>0.52</f>
        <v>0.52</v>
      </c>
      <c r="E54" s="23">
        <v>74400</v>
      </c>
      <c r="F54" s="23">
        <v>226448.15900000001</v>
      </c>
      <c r="G54" s="23">
        <v>32690.953000000001</v>
      </c>
      <c r="H54" s="23">
        <v>36553.089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2">
        <v>15</v>
      </c>
      <c r="B55" s="11">
        <v>1997</v>
      </c>
      <c r="C55" s="19">
        <v>6893</v>
      </c>
      <c r="D55" s="23"/>
      <c r="E55" s="23">
        <v>78500</v>
      </c>
      <c r="F55" s="23">
        <v>210000</v>
      </c>
      <c r="G55" s="23">
        <v>41397.082000000002</v>
      </c>
      <c r="H55" s="23">
        <v>35336.627999999997</v>
      </c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2">
        <v>15</v>
      </c>
      <c r="B56" s="11">
        <v>1998</v>
      </c>
      <c r="C56" s="19">
        <v>7035</v>
      </c>
      <c r="D56" s="23"/>
      <c r="E56" s="23">
        <v>84266.865000000005</v>
      </c>
      <c r="F56" s="23">
        <v>300000</v>
      </c>
      <c r="G56" s="23">
        <v>44100</v>
      </c>
      <c r="H56" s="23">
        <v>37534.491999999998</v>
      </c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2">
        <v>15</v>
      </c>
      <c r="B57" s="11">
        <v>1999</v>
      </c>
      <c r="C57" s="19">
        <v>7464</v>
      </c>
      <c r="D57" s="23"/>
      <c r="E57" s="23">
        <v>82744.091</v>
      </c>
      <c r="F57" s="23">
        <v>350000</v>
      </c>
      <c r="G57" s="23">
        <v>48000</v>
      </c>
      <c r="H57" s="23">
        <v>47223.747000000003</v>
      </c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2">
        <v>15</v>
      </c>
      <c r="B58" s="11">
        <v>2000</v>
      </c>
      <c r="C58" s="20">
        <v>7640</v>
      </c>
      <c r="D58" s="23"/>
      <c r="E58" s="23">
        <v>86330.619000000006</v>
      </c>
      <c r="F58" s="23">
        <v>320000</v>
      </c>
      <c r="G58" s="23">
        <v>60000</v>
      </c>
      <c r="H58" s="23">
        <v>46216.288999999997</v>
      </c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2">
        <v>15</v>
      </c>
      <c r="B59" s="11">
        <v>2001</v>
      </c>
      <c r="C59" s="20">
        <v>7554</v>
      </c>
      <c r="D59" s="23"/>
      <c r="E59" s="23">
        <v>92966.712</v>
      </c>
      <c r="F59" s="23">
        <v>250000</v>
      </c>
      <c r="G59" s="23">
        <v>52234.777000000002</v>
      </c>
      <c r="H59" s="23">
        <v>53590.887000000002</v>
      </c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2">
        <v>15</v>
      </c>
      <c r="B60" s="11">
        <v>2002</v>
      </c>
      <c r="C60" s="20">
        <v>7929</v>
      </c>
      <c r="D60" s="23"/>
      <c r="E60" s="23">
        <v>98642.020999999993</v>
      </c>
      <c r="F60" s="23">
        <v>248185.33900000001</v>
      </c>
      <c r="G60" s="23">
        <v>57701.517999999996</v>
      </c>
      <c r="H60" s="23">
        <v>51940.305</v>
      </c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s="2">
        <v>15</v>
      </c>
      <c r="B61" s="11">
        <v>2003</v>
      </c>
      <c r="C61" s="20">
        <v>7782</v>
      </c>
      <c r="D61" s="23"/>
      <c r="E61" s="23">
        <v>95425.483999999997</v>
      </c>
      <c r="F61" s="23">
        <v>237571.15400000001</v>
      </c>
      <c r="G61" s="23">
        <v>68000</v>
      </c>
      <c r="H61" s="23">
        <v>49243.307999999997</v>
      </c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2">
        <v>15</v>
      </c>
      <c r="B62" s="11">
        <v>2004</v>
      </c>
      <c r="C62" s="20"/>
      <c r="D62" s="23"/>
      <c r="E62" s="23">
        <v>101697.42</v>
      </c>
      <c r="F62" s="23">
        <v>257569.31899999999</v>
      </c>
      <c r="G62" s="23">
        <v>71730.678</v>
      </c>
      <c r="H62" s="23">
        <v>49000</v>
      </c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2">
        <v>15</v>
      </c>
      <c r="B63" s="11">
        <v>2005</v>
      </c>
      <c r="C63" s="20"/>
      <c r="D63" s="23"/>
      <c r="E63" s="23">
        <v>98495.653000000006</v>
      </c>
      <c r="F63" s="23">
        <v>252066.77900000001</v>
      </c>
      <c r="G63" s="23">
        <v>77580.266000000003</v>
      </c>
      <c r="H63" s="23">
        <v>43140</v>
      </c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2">
        <v>25</v>
      </c>
      <c r="B64" s="11">
        <v>2003</v>
      </c>
      <c r="C64" s="6"/>
      <c r="D64" s="23"/>
      <c r="E64" s="23"/>
      <c r="F64" s="23"/>
      <c r="G64" s="23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2">
        <v>25</v>
      </c>
      <c r="B65" s="11">
        <v>2004</v>
      </c>
      <c r="C65" s="20">
        <v>9220</v>
      </c>
      <c r="D65" s="23"/>
      <c r="E65" s="23"/>
      <c r="F65" s="23"/>
      <c r="G65" s="23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2">
        <v>25</v>
      </c>
      <c r="B66" s="11">
        <v>2005</v>
      </c>
      <c r="C66" s="20">
        <v>9372</v>
      </c>
      <c r="D66" s="23"/>
      <c r="E66" s="23"/>
      <c r="F66" s="23"/>
      <c r="G66" s="23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s="2">
        <v>25</v>
      </c>
      <c r="B67" s="11">
        <v>2006</v>
      </c>
      <c r="C67" s="20">
        <v>9605</v>
      </c>
      <c r="D67" s="23"/>
      <c r="E67" s="23"/>
      <c r="F67" s="23"/>
      <c r="G67" s="23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A68" s="2">
        <v>27</v>
      </c>
      <c r="B68" s="11">
        <v>2005</v>
      </c>
      <c r="C68" s="20">
        <v>9692</v>
      </c>
      <c r="D68" s="23"/>
      <c r="E68" s="23"/>
      <c r="F68" s="23"/>
      <c r="G68" s="23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2">
        <v>27</v>
      </c>
      <c r="B69" s="11">
        <v>2006</v>
      </c>
      <c r="C69" s="20">
        <v>9981</v>
      </c>
      <c r="D69" s="23"/>
      <c r="E69" s="23"/>
      <c r="F69" s="23"/>
      <c r="G69" s="23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2">
        <v>27</v>
      </c>
      <c r="B70" s="11">
        <v>2007</v>
      </c>
      <c r="C70" s="20">
        <v>10261.653</v>
      </c>
      <c r="D70" s="23"/>
      <c r="E70" s="23"/>
      <c r="F70" s="23"/>
      <c r="G70" s="23"/>
      <c r="J70" s="8"/>
      <c r="K70" s="8"/>
      <c r="L70" s="8"/>
      <c r="M70" s="8"/>
      <c r="N70" s="8"/>
      <c r="O70" s="8"/>
      <c r="P70" s="8"/>
      <c r="Q70" s="8"/>
    </row>
    <row r="71" spans="1:17" x14ac:dyDescent="0.25">
      <c r="A71" s="2">
        <v>27</v>
      </c>
      <c r="B71" s="11">
        <v>2008</v>
      </c>
      <c r="C71" s="20">
        <v>9865</v>
      </c>
      <c r="D71" s="23"/>
      <c r="E71" s="23"/>
      <c r="F71" s="23"/>
      <c r="G71" s="23"/>
      <c r="J71" s="8"/>
      <c r="K71" s="8"/>
      <c r="L71" s="8"/>
      <c r="M71" s="8"/>
      <c r="N71" s="8"/>
      <c r="O71" s="8"/>
      <c r="P71" s="8"/>
      <c r="Q71" s="8"/>
    </row>
    <row r="72" spans="1:17" x14ac:dyDescent="0.25">
      <c r="A72" s="2">
        <v>27</v>
      </c>
      <c r="B72" s="11">
        <v>2009</v>
      </c>
      <c r="C72" s="20">
        <v>8965</v>
      </c>
      <c r="D72" s="23"/>
      <c r="E72" s="23"/>
      <c r="F72" s="23"/>
      <c r="G72" s="23"/>
      <c r="J72" s="8"/>
      <c r="K72" s="8"/>
      <c r="L72" s="8"/>
      <c r="M72" s="8"/>
      <c r="N72" s="8"/>
      <c r="O72" s="8"/>
      <c r="P72" s="8"/>
      <c r="Q72" s="8"/>
    </row>
    <row r="73" spans="1:17" x14ac:dyDescent="0.25">
      <c r="A73" s="2">
        <v>27</v>
      </c>
      <c r="B73" s="11">
        <v>2010</v>
      </c>
      <c r="C73" s="20">
        <v>10099</v>
      </c>
      <c r="D73" s="23"/>
      <c r="E73" s="23"/>
      <c r="F73" s="23"/>
      <c r="G73" s="23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s="2">
        <v>27</v>
      </c>
      <c r="B74" s="11">
        <v>2011</v>
      </c>
      <c r="C74" s="20">
        <v>10293</v>
      </c>
      <c r="D74" s="23"/>
      <c r="E74" s="23"/>
      <c r="F74" s="23"/>
      <c r="G74" s="23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s="2">
        <v>28</v>
      </c>
      <c r="B75" s="11">
        <v>2003</v>
      </c>
      <c r="C75" s="20"/>
      <c r="D75" s="23"/>
      <c r="E75" s="23">
        <v>113251.666</v>
      </c>
      <c r="F75" s="23">
        <v>263971.15399999998</v>
      </c>
      <c r="G75" s="23">
        <v>68413.452000000005</v>
      </c>
      <c r="H75" s="23">
        <v>55647.65</v>
      </c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s="2">
        <v>28</v>
      </c>
      <c r="B76" s="11">
        <v>2004</v>
      </c>
      <c r="C76" s="20"/>
      <c r="D76" s="23"/>
      <c r="E76" s="23">
        <v>181089.446</v>
      </c>
      <c r="F76" s="23">
        <v>293969.31900000002</v>
      </c>
      <c r="G76" s="23">
        <v>73793.736000000004</v>
      </c>
      <c r="H76" s="23">
        <v>59187.250999999997</v>
      </c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s="2">
        <v>28</v>
      </c>
      <c r="B77" s="11">
        <v>2005</v>
      </c>
      <c r="C77" s="20"/>
      <c r="D77" s="23"/>
      <c r="E77" s="23">
        <v>121797.067</v>
      </c>
      <c r="F77" s="23">
        <v>302186.723</v>
      </c>
      <c r="G77" s="23">
        <v>80156.737999999998</v>
      </c>
      <c r="H77" s="23">
        <v>55765.843000000001</v>
      </c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s="2">
        <v>28</v>
      </c>
      <c r="B78" s="11">
        <v>2006</v>
      </c>
      <c r="C78" s="20"/>
      <c r="D78" s="23"/>
      <c r="E78" s="23">
        <v>142049.389</v>
      </c>
      <c r="F78" s="23">
        <v>345444.37800000003</v>
      </c>
      <c r="G78" s="23">
        <v>97153.543000000005</v>
      </c>
      <c r="H78" s="23">
        <v>64858.487000000001</v>
      </c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2">
        <v>28</v>
      </c>
      <c r="B79" s="11">
        <v>2007</v>
      </c>
      <c r="C79" s="20"/>
      <c r="D79" s="23"/>
      <c r="E79" s="23">
        <v>148025.71799999999</v>
      </c>
      <c r="F79" s="23">
        <v>347568.58399999997</v>
      </c>
      <c r="G79" s="23">
        <v>101982.52499999999</v>
      </c>
      <c r="H79" s="23">
        <v>65725.37</v>
      </c>
      <c r="J79" s="8"/>
      <c r="K79" s="8"/>
      <c r="L79" s="8"/>
      <c r="M79" s="8"/>
      <c r="N79" s="8"/>
      <c r="O79" s="8"/>
      <c r="P79" s="8"/>
      <c r="Q79" s="8"/>
    </row>
    <row r="80" spans="1:17" x14ac:dyDescent="0.25">
      <c r="A80" s="2">
        <v>28</v>
      </c>
      <c r="B80" s="11">
        <v>2008</v>
      </c>
      <c r="C80" s="20"/>
      <c r="D80" s="23"/>
      <c r="E80" s="23">
        <v>137295.86300000001</v>
      </c>
      <c r="F80" s="23">
        <v>335543.20500000002</v>
      </c>
      <c r="G80" s="23">
        <v>107755.08900000001</v>
      </c>
      <c r="H80" s="23">
        <v>56763.076000000001</v>
      </c>
      <c r="J80" s="8"/>
      <c r="K80" s="8"/>
      <c r="L80" s="8"/>
      <c r="M80" s="8"/>
      <c r="N80" s="8"/>
      <c r="O80" s="8"/>
      <c r="P80" s="8"/>
      <c r="Q80" s="8"/>
    </row>
    <row r="81" spans="1:73" x14ac:dyDescent="0.25">
      <c r="A81" s="2">
        <v>28</v>
      </c>
      <c r="B81" s="11">
        <v>2009</v>
      </c>
      <c r="C81" s="20"/>
      <c r="D81" s="23"/>
      <c r="E81" s="23">
        <v>118455.64200000001</v>
      </c>
      <c r="F81" s="23">
        <v>266833.37099999998</v>
      </c>
      <c r="G81" s="23">
        <v>88180.46</v>
      </c>
      <c r="H81" s="23">
        <v>50598.949000000001</v>
      </c>
      <c r="J81" s="8"/>
      <c r="K81" s="8"/>
      <c r="L81" s="8"/>
      <c r="M81" s="8"/>
      <c r="N81" s="8"/>
      <c r="O81" s="8"/>
      <c r="P81" s="8"/>
      <c r="Q81" s="8"/>
    </row>
    <row r="82" spans="1:73" x14ac:dyDescent="0.25">
      <c r="A82" s="2">
        <v>28</v>
      </c>
      <c r="B82" s="11">
        <v>2010</v>
      </c>
      <c r="C82" s="20"/>
      <c r="D82" s="23"/>
      <c r="E82" s="23">
        <v>120097.166</v>
      </c>
      <c r="F82" s="23">
        <v>281027.636</v>
      </c>
      <c r="G82" s="23">
        <v>77037.201000000001</v>
      </c>
      <c r="H82" s="23">
        <v>52465.947999999997</v>
      </c>
      <c r="J82" s="8"/>
      <c r="K82" s="8"/>
      <c r="L82" s="8"/>
      <c r="M82" s="8"/>
      <c r="N82" s="8"/>
      <c r="O82" s="8"/>
      <c r="P82" s="8"/>
      <c r="Q82" s="8"/>
    </row>
    <row r="83" spans="1:73" x14ac:dyDescent="0.25">
      <c r="A83" s="2">
        <v>28</v>
      </c>
      <c r="B83" s="11">
        <v>2011</v>
      </c>
      <c r="C83" s="20"/>
      <c r="D83" s="23"/>
      <c r="E83" s="23">
        <v>119555.14</v>
      </c>
      <c r="F83" s="23">
        <v>268084.603</v>
      </c>
      <c r="G83" s="23">
        <v>81121.335999999996</v>
      </c>
      <c r="H83" s="23">
        <v>62363.332999999999</v>
      </c>
      <c r="J83" s="8"/>
      <c r="K83" s="8"/>
      <c r="L83" s="8"/>
      <c r="M83" s="8"/>
      <c r="N83" s="8"/>
      <c r="O83" s="8"/>
      <c r="P83" s="8"/>
      <c r="Q83" s="8"/>
    </row>
    <row r="84" spans="1:73" x14ac:dyDescent="0.25">
      <c r="A84" s="2">
        <v>28</v>
      </c>
      <c r="B84" s="11">
        <v>2012</v>
      </c>
      <c r="C84" s="20">
        <v>9216</v>
      </c>
      <c r="D84" s="23"/>
      <c r="E84" s="23">
        <v>112904.86900000001</v>
      </c>
      <c r="F84" s="23">
        <v>261917.55600000001</v>
      </c>
      <c r="G84" s="23">
        <v>77789.354000000007</v>
      </c>
      <c r="H84" s="23">
        <v>62604.678</v>
      </c>
      <c r="J84" s="8"/>
      <c r="K84" s="8"/>
      <c r="L84" s="8"/>
      <c r="M84" s="8"/>
      <c r="N84" s="8"/>
      <c r="O84" s="8"/>
      <c r="P84" s="8"/>
      <c r="Q84" s="8"/>
    </row>
    <row r="85" spans="1:73" x14ac:dyDescent="0.25">
      <c r="A85" s="2">
        <v>28</v>
      </c>
      <c r="B85" s="11">
        <v>2013</v>
      </c>
      <c r="C85" s="20">
        <v>8893</v>
      </c>
      <c r="D85" s="23"/>
      <c r="E85" s="23">
        <v>105000</v>
      </c>
      <c r="F85" s="23">
        <v>267402.35100000002</v>
      </c>
      <c r="G85" s="23">
        <v>75012.630999999994</v>
      </c>
      <c r="H85" s="23">
        <v>56927.894</v>
      </c>
      <c r="J85" s="8"/>
      <c r="K85" s="8"/>
      <c r="L85" s="8"/>
      <c r="M85" s="8"/>
      <c r="N85" s="8"/>
      <c r="O85" s="8"/>
      <c r="P85" s="8"/>
      <c r="Q85" s="8"/>
    </row>
    <row r="86" spans="1:73" x14ac:dyDescent="0.25">
      <c r="A86" s="2">
        <v>28</v>
      </c>
      <c r="B86" s="11">
        <v>2014</v>
      </c>
      <c r="C86" s="20">
        <v>9284</v>
      </c>
      <c r="D86" s="23"/>
      <c r="E86" s="23">
        <v>110466.864</v>
      </c>
      <c r="F86" s="23">
        <v>302240.84499999997</v>
      </c>
      <c r="G86" s="23">
        <v>93402.23</v>
      </c>
      <c r="H86" s="23">
        <v>58911</v>
      </c>
      <c r="J86" s="8"/>
      <c r="K86" s="8"/>
      <c r="L86" s="8"/>
      <c r="M86" s="8"/>
      <c r="N86" s="8"/>
      <c r="O86" s="8"/>
      <c r="P86" s="8"/>
      <c r="Q86" s="8"/>
    </row>
    <row r="87" spans="1:73" x14ac:dyDescent="0.25">
      <c r="A87" s="2">
        <v>28</v>
      </c>
      <c r="B87" s="11">
        <v>2015</v>
      </c>
      <c r="C87" s="20">
        <v>9641</v>
      </c>
      <c r="D87" s="23"/>
      <c r="E87" s="23">
        <v>116000</v>
      </c>
      <c r="F87" s="23">
        <v>290030.24300000002</v>
      </c>
      <c r="G87" s="23">
        <v>94520.953999999998</v>
      </c>
      <c r="H87" s="23">
        <v>57000</v>
      </c>
      <c r="J87" s="8"/>
      <c r="K87" s="8"/>
      <c r="L87" s="8"/>
      <c r="M87" s="8"/>
      <c r="N87" s="8"/>
      <c r="O87" s="8"/>
      <c r="P87" s="8"/>
      <c r="Q87" s="8"/>
    </row>
    <row r="88" spans="1:73" x14ac:dyDescent="0.25">
      <c r="A88" s="2">
        <v>28</v>
      </c>
      <c r="B88" s="11">
        <v>2016</v>
      </c>
      <c r="C88" s="20">
        <v>9835</v>
      </c>
      <c r="D88" s="23"/>
      <c r="E88" s="23">
        <v>114000</v>
      </c>
      <c r="F88" s="23">
        <v>302527.228</v>
      </c>
      <c r="G88" s="23">
        <v>85681.248000000007</v>
      </c>
      <c r="H88" s="23">
        <v>55864.315999999999</v>
      </c>
      <c r="J88" s="8"/>
      <c r="K88" s="8"/>
      <c r="L88" s="8"/>
      <c r="M88" s="8"/>
      <c r="N88" s="8"/>
      <c r="O88" s="8"/>
      <c r="P88" s="8"/>
      <c r="Q88" s="8"/>
    </row>
    <row r="89" spans="1:73" x14ac:dyDescent="0.25">
      <c r="A89" s="2">
        <v>28</v>
      </c>
      <c r="B89" s="11">
        <v>2017</v>
      </c>
      <c r="C89" s="20">
        <v>10665</v>
      </c>
      <c r="D89" s="23"/>
      <c r="E89" s="23">
        <v>121600</v>
      </c>
      <c r="F89" s="23">
        <v>286038.31300000002</v>
      </c>
      <c r="G89" s="23">
        <v>86735.168000000005</v>
      </c>
      <c r="H89" s="23">
        <v>57552.178</v>
      </c>
      <c r="I89" s="8"/>
      <c r="J89" s="8"/>
      <c r="K89" s="8"/>
      <c r="L89" s="8"/>
      <c r="M89" s="8"/>
      <c r="N89" s="8"/>
      <c r="O89" s="8"/>
      <c r="P89" s="8"/>
      <c r="Q89" s="8"/>
    </row>
    <row r="90" spans="1:73" x14ac:dyDescent="0.25">
      <c r="A90" s="2">
        <v>28</v>
      </c>
      <c r="B90" s="11">
        <v>2018</v>
      </c>
      <c r="C90" s="20">
        <v>10643</v>
      </c>
      <c r="D90" s="24">
        <v>0.8</v>
      </c>
      <c r="E90" s="23">
        <v>117011.436</v>
      </c>
      <c r="F90" s="23">
        <v>287262.00699999998</v>
      </c>
      <c r="G90" s="23">
        <v>84718.142999999996</v>
      </c>
      <c r="H90" s="23">
        <v>50337.612999999998</v>
      </c>
      <c r="I90" s="8"/>
      <c r="J90" s="8"/>
      <c r="K90" s="8"/>
      <c r="L90" s="8"/>
      <c r="M90" s="8"/>
      <c r="N90" s="8"/>
      <c r="O90" s="8"/>
      <c r="P90" s="8"/>
      <c r="Q90" s="8"/>
    </row>
    <row r="91" spans="1:73" x14ac:dyDescent="0.25">
      <c r="A91" s="2">
        <v>28</v>
      </c>
      <c r="B91" s="11">
        <v>2019</v>
      </c>
      <c r="C91" s="20">
        <v>10840</v>
      </c>
      <c r="E91" s="23">
        <v>121061.246</v>
      </c>
      <c r="F91" s="23">
        <v>296506.85100000002</v>
      </c>
      <c r="G91" s="23">
        <v>95316.274000000005</v>
      </c>
      <c r="H91" s="23">
        <v>51128.069000000003</v>
      </c>
      <c r="I91" s="8"/>
      <c r="J91" s="8"/>
      <c r="K91" s="8"/>
      <c r="L91" s="8"/>
      <c r="M91" s="8"/>
      <c r="N91" s="8"/>
      <c r="O91" s="8"/>
      <c r="P91" s="8"/>
      <c r="Q91" s="8"/>
    </row>
    <row r="92" spans="1:73" s="4" customFormat="1" x14ac:dyDescent="0.25">
      <c r="A92" s="30"/>
      <c r="B92" s="10"/>
      <c r="C92" s="8"/>
      <c r="D92" s="23"/>
      <c r="E92" s="23"/>
      <c r="F92" s="23"/>
      <c r="G92" s="23"/>
      <c r="I92" s="8"/>
      <c r="J92" s="8"/>
      <c r="N92" s="8"/>
      <c r="O92" s="8"/>
      <c r="P92" s="8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8"/>
      <c r="D93" s="23"/>
      <c r="E93" s="23"/>
      <c r="F93" s="23"/>
      <c r="G93" s="23"/>
      <c r="I93" s="8"/>
      <c r="J93" s="8"/>
      <c r="N93" s="8"/>
      <c r="O93" s="8"/>
      <c r="P93" s="8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8"/>
      <c r="E94" s="8"/>
      <c r="F94" s="6"/>
      <c r="I94" s="8"/>
      <c r="J94" s="8"/>
      <c r="N94" s="8"/>
      <c r="O94" s="8"/>
      <c r="P94" s="8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5" spans="1:73" x14ac:dyDescent="0.25">
      <c r="I95" s="8"/>
      <c r="J95" s="8"/>
    </row>
    <row r="96" spans="1:73" x14ac:dyDescent="0.25">
      <c r="I96" s="8"/>
      <c r="J96" s="8"/>
    </row>
    <row r="97" spans="1:73" x14ac:dyDescent="0.25">
      <c r="A97" s="30"/>
    </row>
    <row r="98" spans="1:73" x14ac:dyDescent="0.25">
      <c r="A98" s="30"/>
    </row>
    <row r="99" spans="1:73" x14ac:dyDescent="0.25">
      <c r="A99" s="30"/>
      <c r="E99" s="22"/>
    </row>
    <row r="100" spans="1:73" x14ac:dyDescent="0.25">
      <c r="E100" s="22"/>
    </row>
    <row r="101" spans="1:73" s="4" customFormat="1" x14ac:dyDescent="0.25">
      <c r="A101" s="10"/>
      <c r="B101" s="10"/>
      <c r="C101" s="8"/>
      <c r="E101" s="22"/>
      <c r="G101" s="9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8"/>
      <c r="E102" s="22"/>
      <c r="G102" s="9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E103" s="22"/>
    </row>
    <row r="104" spans="1:73" x14ac:dyDescent="0.25">
      <c r="E104" s="22"/>
    </row>
    <row r="105" spans="1:73" x14ac:dyDescent="0.25">
      <c r="E105" s="22"/>
    </row>
    <row r="106" spans="1:73" x14ac:dyDescent="0.25">
      <c r="A106" s="30"/>
      <c r="E106" s="22"/>
    </row>
    <row r="107" spans="1:73" x14ac:dyDescent="0.25">
      <c r="A107" s="30"/>
      <c r="E107" s="22"/>
    </row>
    <row r="108" spans="1:73" x14ac:dyDescent="0.25">
      <c r="E108" s="22"/>
    </row>
    <row r="109" spans="1:73" x14ac:dyDescent="0.25">
      <c r="E109" s="22"/>
    </row>
    <row r="110" spans="1:73" x14ac:dyDescent="0.25">
      <c r="E110" s="22"/>
    </row>
    <row r="111" spans="1:73" x14ac:dyDescent="0.25">
      <c r="E111" s="22"/>
    </row>
    <row r="112" spans="1:73" x14ac:dyDescent="0.25">
      <c r="E112" s="22"/>
    </row>
    <row r="113" spans="5:5" x14ac:dyDescent="0.25">
      <c r="E113" s="22"/>
    </row>
    <row r="114" spans="5:5" x14ac:dyDescent="0.25">
      <c r="E114" s="22"/>
    </row>
    <row r="115" spans="5:5" x14ac:dyDescent="0.25">
      <c r="E115" s="2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T107"/>
  <sheetViews>
    <sheetView topLeftCell="A40" zoomScale="55" zoomScaleNormal="55" workbookViewId="0">
      <selection activeCell="G7" sqref="G7"/>
    </sheetView>
  </sheetViews>
  <sheetFormatPr defaultColWidth="10.7109375" defaultRowHeight="15" x14ac:dyDescent="0.25"/>
  <cols>
    <col min="1" max="1" width="12.28515625" style="10" bestFit="1" customWidth="1"/>
    <col min="2" max="2" width="10" style="2" customWidth="1"/>
    <col min="3" max="3" width="24.140625" style="7" customWidth="1"/>
    <col min="4" max="8" width="24.140625" style="6" customWidth="1"/>
    <col min="9" max="16384" width="10.7109375" style="6"/>
  </cols>
  <sheetData>
    <row r="1" spans="1:8" s="28" customFormat="1" ht="30" x14ac:dyDescent="0.25">
      <c r="A1" s="43" t="s">
        <v>4</v>
      </c>
      <c r="B1" s="41" t="s">
        <v>0</v>
      </c>
      <c r="C1" s="5" t="s">
        <v>3</v>
      </c>
      <c r="D1" s="5" t="s">
        <v>10</v>
      </c>
      <c r="E1" s="5" t="s">
        <v>24</v>
      </c>
      <c r="F1" s="5" t="s">
        <v>25</v>
      </c>
      <c r="G1" s="5" t="s">
        <v>26</v>
      </c>
      <c r="H1" s="5" t="s">
        <v>27</v>
      </c>
    </row>
    <row r="2" spans="1:8" s="1" customFormat="1" x14ac:dyDescent="0.25">
      <c r="A2" s="2">
        <v>6</v>
      </c>
      <c r="B2" s="11">
        <v>1945</v>
      </c>
      <c r="C2" s="3"/>
    </row>
    <row r="3" spans="1:8" s="1" customFormat="1" x14ac:dyDescent="0.25">
      <c r="A3" s="2">
        <v>6</v>
      </c>
      <c r="B3" s="11">
        <v>1946</v>
      </c>
      <c r="C3" s="3"/>
    </row>
    <row r="4" spans="1:8" s="1" customFormat="1" x14ac:dyDescent="0.25">
      <c r="A4" s="2">
        <v>6</v>
      </c>
      <c r="B4" s="11">
        <v>1947</v>
      </c>
      <c r="C4" s="3"/>
    </row>
    <row r="5" spans="1:8" s="1" customFormat="1" x14ac:dyDescent="0.25">
      <c r="A5" s="2">
        <v>6</v>
      </c>
      <c r="B5" s="11">
        <v>1948</v>
      </c>
      <c r="C5" s="3"/>
    </row>
    <row r="6" spans="1:8" s="1" customFormat="1" x14ac:dyDescent="0.25">
      <c r="A6" s="2">
        <v>6</v>
      </c>
      <c r="B6" s="11">
        <v>1949</v>
      </c>
      <c r="C6" s="3"/>
    </row>
    <row r="7" spans="1:8" s="1" customFormat="1" x14ac:dyDescent="0.25">
      <c r="A7" s="2">
        <v>6</v>
      </c>
      <c r="B7" s="11">
        <v>1950</v>
      </c>
      <c r="C7" s="3"/>
    </row>
    <row r="8" spans="1:8" s="1" customFormat="1" x14ac:dyDescent="0.25">
      <c r="A8" s="2">
        <v>6</v>
      </c>
      <c r="B8" s="11">
        <v>1951</v>
      </c>
      <c r="C8" s="3"/>
    </row>
    <row r="9" spans="1:8" s="1" customFormat="1" x14ac:dyDescent="0.25">
      <c r="A9" s="2">
        <v>6</v>
      </c>
      <c r="B9" s="11">
        <v>1952</v>
      </c>
      <c r="C9" s="3"/>
    </row>
    <row r="10" spans="1:8" s="1" customFormat="1" x14ac:dyDescent="0.25">
      <c r="A10" s="2">
        <v>6</v>
      </c>
      <c r="B10" s="11">
        <v>1953</v>
      </c>
      <c r="C10" s="3"/>
    </row>
    <row r="11" spans="1:8" s="1" customFormat="1" x14ac:dyDescent="0.25">
      <c r="A11" s="2">
        <v>6</v>
      </c>
      <c r="B11" s="11">
        <v>1954</v>
      </c>
      <c r="C11" s="3"/>
    </row>
    <row r="12" spans="1:8" s="1" customFormat="1" x14ac:dyDescent="0.25">
      <c r="A12" s="2">
        <v>6</v>
      </c>
      <c r="B12" s="11">
        <v>1955</v>
      </c>
      <c r="C12" s="3"/>
    </row>
    <row r="13" spans="1:8" s="1" customFormat="1" x14ac:dyDescent="0.25">
      <c r="A13" s="2">
        <v>6</v>
      </c>
      <c r="B13" s="11">
        <v>1956</v>
      </c>
      <c r="C13" s="3"/>
    </row>
    <row r="14" spans="1:8" s="1" customFormat="1" x14ac:dyDescent="0.25">
      <c r="A14" s="2">
        <v>6</v>
      </c>
      <c r="B14" s="11">
        <v>1957</v>
      </c>
      <c r="C14" s="3"/>
    </row>
    <row r="15" spans="1:8" s="1" customFormat="1" x14ac:dyDescent="0.25">
      <c r="A15" s="2">
        <v>6</v>
      </c>
      <c r="B15" s="11">
        <v>1958</v>
      </c>
      <c r="C15" s="3"/>
    </row>
    <row r="16" spans="1:8" s="1" customFormat="1" x14ac:dyDescent="0.25">
      <c r="A16" s="2">
        <v>6</v>
      </c>
      <c r="B16" s="11">
        <v>1959</v>
      </c>
      <c r="C16" s="3"/>
    </row>
    <row r="17" spans="1:3" s="1" customFormat="1" x14ac:dyDescent="0.25">
      <c r="A17" s="2">
        <v>6</v>
      </c>
      <c r="B17" s="11">
        <v>1960</v>
      </c>
      <c r="C17" s="3"/>
    </row>
    <row r="18" spans="1:3" s="1" customFormat="1" x14ac:dyDescent="0.25">
      <c r="A18" s="2">
        <v>6</v>
      </c>
      <c r="B18" s="11">
        <v>1961</v>
      </c>
      <c r="C18" s="3"/>
    </row>
    <row r="19" spans="1:3" s="1" customFormat="1" x14ac:dyDescent="0.25">
      <c r="A19" s="2">
        <v>6</v>
      </c>
      <c r="B19" s="11">
        <v>1962</v>
      </c>
      <c r="C19" s="3"/>
    </row>
    <row r="20" spans="1:3" s="1" customFormat="1" x14ac:dyDescent="0.25">
      <c r="A20" s="2">
        <v>6</v>
      </c>
      <c r="B20" s="11">
        <v>1963</v>
      </c>
      <c r="C20" s="3"/>
    </row>
    <row r="21" spans="1:3" s="1" customFormat="1" x14ac:dyDescent="0.25">
      <c r="A21" s="2">
        <v>6</v>
      </c>
      <c r="B21" s="11">
        <v>1964</v>
      </c>
      <c r="C21" s="3"/>
    </row>
    <row r="22" spans="1:3" s="1" customFormat="1" x14ac:dyDescent="0.25">
      <c r="A22" s="2">
        <v>6</v>
      </c>
      <c r="B22" s="11">
        <v>1965</v>
      </c>
      <c r="C22" s="3"/>
    </row>
    <row r="23" spans="1:3" s="1" customFormat="1" x14ac:dyDescent="0.25">
      <c r="A23" s="2">
        <v>6</v>
      </c>
      <c r="B23" s="11">
        <v>1966</v>
      </c>
      <c r="C23" s="3"/>
    </row>
    <row r="24" spans="1:3" s="1" customFormat="1" x14ac:dyDescent="0.25">
      <c r="A24" s="2">
        <v>6</v>
      </c>
      <c r="B24" s="11">
        <v>1967</v>
      </c>
      <c r="C24" s="3"/>
    </row>
    <row r="25" spans="1:3" s="1" customFormat="1" x14ac:dyDescent="0.25">
      <c r="A25" s="2">
        <v>6</v>
      </c>
      <c r="B25" s="11">
        <v>1968</v>
      </c>
      <c r="C25" s="3"/>
    </row>
    <row r="26" spans="1:3" s="1" customFormat="1" x14ac:dyDescent="0.25">
      <c r="A26" s="2">
        <v>6</v>
      </c>
      <c r="B26" s="11">
        <v>1969</v>
      </c>
      <c r="C26" s="3"/>
    </row>
    <row r="27" spans="1:3" s="1" customFormat="1" x14ac:dyDescent="0.25">
      <c r="A27" s="2">
        <v>6</v>
      </c>
      <c r="B27" s="11">
        <v>1970</v>
      </c>
      <c r="C27" s="3"/>
    </row>
    <row r="28" spans="1:3" s="1" customFormat="1" x14ac:dyDescent="0.25">
      <c r="A28" s="2">
        <v>6</v>
      </c>
      <c r="B28" s="11">
        <v>1971</v>
      </c>
      <c r="C28" s="3"/>
    </row>
    <row r="29" spans="1:3" s="1" customFormat="1" x14ac:dyDescent="0.25">
      <c r="A29" s="2">
        <v>9</v>
      </c>
      <c r="B29" s="11">
        <v>1972</v>
      </c>
      <c r="C29" s="3"/>
    </row>
    <row r="30" spans="1:3" s="1" customFormat="1" x14ac:dyDescent="0.25">
      <c r="A30" s="2">
        <v>9</v>
      </c>
      <c r="B30" s="11">
        <v>1973</v>
      </c>
      <c r="C30" s="3"/>
    </row>
    <row r="31" spans="1:3" s="1" customFormat="1" x14ac:dyDescent="0.25">
      <c r="A31" s="2">
        <v>9</v>
      </c>
      <c r="B31" s="11">
        <v>1974</v>
      </c>
      <c r="C31" s="3"/>
    </row>
    <row r="32" spans="1:3" s="1" customFormat="1" x14ac:dyDescent="0.25">
      <c r="A32" s="2">
        <v>9</v>
      </c>
      <c r="B32" s="11">
        <v>1975</v>
      </c>
      <c r="C32" s="3"/>
    </row>
    <row r="33" spans="1:3" s="1" customFormat="1" x14ac:dyDescent="0.25">
      <c r="A33" s="2">
        <v>9</v>
      </c>
      <c r="B33" s="11">
        <v>1976</v>
      </c>
      <c r="C33" s="3"/>
    </row>
    <row r="34" spans="1:3" s="1" customFormat="1" x14ac:dyDescent="0.25">
      <c r="A34" s="2">
        <v>9</v>
      </c>
      <c r="B34" s="11">
        <v>1977</v>
      </c>
      <c r="C34" s="3"/>
    </row>
    <row r="35" spans="1:3" s="1" customFormat="1" x14ac:dyDescent="0.25">
      <c r="A35" s="2">
        <v>9</v>
      </c>
      <c r="B35" s="11">
        <v>1978</v>
      </c>
      <c r="C35" s="3"/>
    </row>
    <row r="36" spans="1:3" s="1" customFormat="1" x14ac:dyDescent="0.25">
      <c r="A36" s="2">
        <v>9</v>
      </c>
      <c r="B36" s="11">
        <v>1979</v>
      </c>
      <c r="C36" s="3"/>
    </row>
    <row r="37" spans="1:3" s="1" customFormat="1" x14ac:dyDescent="0.25">
      <c r="A37" s="2">
        <v>10</v>
      </c>
      <c r="B37" s="11">
        <v>1980</v>
      </c>
      <c r="C37" s="3"/>
    </row>
    <row r="38" spans="1:3" s="1" customFormat="1" x14ac:dyDescent="0.25">
      <c r="A38" s="2">
        <v>10</v>
      </c>
      <c r="B38" s="11">
        <v>1981</v>
      </c>
      <c r="C38" s="3"/>
    </row>
    <row r="39" spans="1:3" s="1" customFormat="1" x14ac:dyDescent="0.25">
      <c r="A39" s="2">
        <v>10</v>
      </c>
      <c r="B39" s="11">
        <v>1982</v>
      </c>
      <c r="C39" s="3"/>
    </row>
    <row r="40" spans="1:3" s="1" customFormat="1" x14ac:dyDescent="0.25">
      <c r="A40" s="2">
        <v>10</v>
      </c>
      <c r="B40" s="11">
        <v>1983</v>
      </c>
      <c r="C40" s="3"/>
    </row>
    <row r="41" spans="1:3" s="1" customFormat="1" x14ac:dyDescent="0.25">
      <c r="A41" s="2">
        <v>10</v>
      </c>
      <c r="B41" s="11">
        <v>1984</v>
      </c>
      <c r="C41" s="3"/>
    </row>
    <row r="42" spans="1:3" s="1" customFormat="1" x14ac:dyDescent="0.25">
      <c r="A42" s="2">
        <v>10</v>
      </c>
      <c r="B42" s="11">
        <v>1985</v>
      </c>
      <c r="C42" s="3"/>
    </row>
    <row r="43" spans="1:3" s="1" customFormat="1" x14ac:dyDescent="0.25">
      <c r="A43" s="2">
        <v>12</v>
      </c>
      <c r="B43" s="11">
        <v>1986</v>
      </c>
      <c r="C43" s="3"/>
    </row>
    <row r="44" spans="1:3" s="1" customFormat="1" x14ac:dyDescent="0.25">
      <c r="A44" s="2">
        <v>12</v>
      </c>
      <c r="B44" s="11">
        <v>1987</v>
      </c>
      <c r="C44" s="3"/>
    </row>
    <row r="45" spans="1:3" s="1" customFormat="1" x14ac:dyDescent="0.25">
      <c r="A45" s="2">
        <v>12</v>
      </c>
      <c r="B45" s="11">
        <v>1988</v>
      </c>
      <c r="C45" s="3"/>
    </row>
    <row r="46" spans="1:3" s="1" customFormat="1" x14ac:dyDescent="0.25">
      <c r="A46" s="2">
        <v>12</v>
      </c>
      <c r="B46" s="11">
        <v>1989</v>
      </c>
      <c r="C46" s="3"/>
    </row>
    <row r="47" spans="1:3" s="1" customFormat="1" x14ac:dyDescent="0.25">
      <c r="A47" s="2">
        <v>12</v>
      </c>
      <c r="B47" s="11">
        <v>1990</v>
      </c>
      <c r="C47" s="3"/>
    </row>
    <row r="48" spans="1:3" s="1" customFormat="1" x14ac:dyDescent="0.25">
      <c r="A48" s="2">
        <v>12</v>
      </c>
      <c r="B48" s="11">
        <v>1991</v>
      </c>
      <c r="C48" s="3"/>
    </row>
    <row r="49" spans="1:9" s="1" customFormat="1" x14ac:dyDescent="0.25">
      <c r="A49" s="2">
        <v>12</v>
      </c>
      <c r="B49" s="11">
        <v>1992</v>
      </c>
      <c r="C49" s="8"/>
    </row>
    <row r="50" spans="1:9" s="1" customFormat="1" x14ac:dyDescent="0.25">
      <c r="A50" s="2">
        <v>12</v>
      </c>
      <c r="B50" s="11">
        <v>1993</v>
      </c>
      <c r="C50" s="8"/>
    </row>
    <row r="51" spans="1:9" s="1" customFormat="1" x14ac:dyDescent="0.25">
      <c r="A51" s="2">
        <v>12</v>
      </c>
      <c r="B51" s="11">
        <v>1994</v>
      </c>
      <c r="C51" s="8"/>
      <c r="E51" s="3"/>
      <c r="F51" s="3"/>
      <c r="G51" s="3"/>
    </row>
    <row r="52" spans="1:9" s="1" customFormat="1" x14ac:dyDescent="0.25">
      <c r="A52" s="2">
        <v>12</v>
      </c>
      <c r="B52" s="11">
        <v>1995</v>
      </c>
      <c r="C52" s="8"/>
      <c r="E52" s="3"/>
      <c r="F52" s="3"/>
      <c r="G52" s="3"/>
    </row>
    <row r="53" spans="1:9" s="1" customFormat="1" x14ac:dyDescent="0.25">
      <c r="A53" s="2">
        <v>15</v>
      </c>
      <c r="B53" s="11">
        <v>1995</v>
      </c>
      <c r="C53" s="8"/>
      <c r="E53" s="3">
        <v>7483.3069999999998</v>
      </c>
      <c r="F53" s="3"/>
      <c r="G53" s="3">
        <v>9546.4539999999997</v>
      </c>
      <c r="H53" s="3">
        <v>7329.8549999999996</v>
      </c>
    </row>
    <row r="54" spans="1:9" s="1" customFormat="1" x14ac:dyDescent="0.25">
      <c r="A54" s="2">
        <v>15</v>
      </c>
      <c r="B54" s="11">
        <v>1996</v>
      </c>
      <c r="C54" s="8"/>
      <c r="E54" s="3">
        <v>5233.1869999999999</v>
      </c>
      <c r="F54" s="3">
        <v>34750.608999999997</v>
      </c>
      <c r="G54" s="3">
        <v>10136.938</v>
      </c>
      <c r="H54" s="3">
        <v>8106.6859999999997</v>
      </c>
    </row>
    <row r="55" spans="1:9" s="1" customFormat="1" x14ac:dyDescent="0.25">
      <c r="A55" s="2">
        <v>15</v>
      </c>
      <c r="B55" s="11">
        <v>1997</v>
      </c>
      <c r="C55" s="8"/>
      <c r="E55" s="3">
        <v>4034.9340000000002</v>
      </c>
      <c r="F55" s="3">
        <v>34668.879000000001</v>
      </c>
      <c r="G55" s="3">
        <v>10830.210999999999</v>
      </c>
      <c r="H55" s="3">
        <v>8817.2330000000002</v>
      </c>
    </row>
    <row r="56" spans="1:9" s="1" customFormat="1" x14ac:dyDescent="0.25">
      <c r="A56" s="2">
        <v>15</v>
      </c>
      <c r="B56" s="11">
        <v>1998</v>
      </c>
      <c r="C56" s="3">
        <f>941.569+213.195</f>
        <v>1154.7639999999999</v>
      </c>
      <c r="E56" s="3">
        <v>4102.0870000000004</v>
      </c>
      <c r="F56" s="3">
        <v>41818.177000000003</v>
      </c>
      <c r="G56" s="3">
        <v>25215.841</v>
      </c>
      <c r="H56" s="3">
        <v>9971.1929999999993</v>
      </c>
    </row>
    <row r="57" spans="1:9" s="1" customFormat="1" x14ac:dyDescent="0.25">
      <c r="A57" s="2">
        <v>15</v>
      </c>
      <c r="B57" s="11">
        <v>1999</v>
      </c>
      <c r="C57" s="3">
        <f>945.255+271.208</f>
        <v>1216.463</v>
      </c>
      <c r="E57" s="3">
        <v>4915.6459999999997</v>
      </c>
      <c r="F57" s="3">
        <v>35173.658000000003</v>
      </c>
      <c r="G57" s="3">
        <v>17587.901999999998</v>
      </c>
      <c r="H57" s="3">
        <v>11447.376</v>
      </c>
    </row>
    <row r="58" spans="1:9" s="1" customFormat="1" x14ac:dyDescent="0.25">
      <c r="A58" s="2">
        <v>15</v>
      </c>
      <c r="B58" s="11">
        <v>2000</v>
      </c>
      <c r="C58" s="3"/>
      <c r="E58" s="3">
        <v>5434.8280000000004</v>
      </c>
      <c r="F58" s="3">
        <v>33525.404999999999</v>
      </c>
      <c r="G58" s="3">
        <v>18056.97</v>
      </c>
      <c r="H58" s="3">
        <v>13732.503000000001</v>
      </c>
    </row>
    <row r="59" spans="1:9" s="1" customFormat="1" x14ac:dyDescent="0.25">
      <c r="A59" s="2">
        <v>15</v>
      </c>
      <c r="B59" s="11">
        <v>2001</v>
      </c>
      <c r="C59" s="3"/>
      <c r="E59" s="3">
        <v>6008.4570000000003</v>
      </c>
      <c r="F59" s="3">
        <v>46334.142999999996</v>
      </c>
      <c r="G59" s="3">
        <v>21311.46</v>
      </c>
      <c r="H59" s="3">
        <v>14914.946</v>
      </c>
    </row>
    <row r="60" spans="1:9" s="1" customFormat="1" x14ac:dyDescent="0.25">
      <c r="A60" s="2">
        <v>15</v>
      </c>
      <c r="B60" s="11">
        <v>2002</v>
      </c>
      <c r="C60" s="3"/>
      <c r="E60" s="3">
        <v>7822.39</v>
      </c>
      <c r="F60" s="3">
        <v>41375.326999999997</v>
      </c>
      <c r="G60" s="3">
        <v>19255.411</v>
      </c>
      <c r="H60" s="3">
        <v>14820.972</v>
      </c>
    </row>
    <row r="61" spans="1:9" s="1" customFormat="1" x14ac:dyDescent="0.25">
      <c r="A61" s="2">
        <v>15</v>
      </c>
      <c r="B61" s="11">
        <v>2003</v>
      </c>
      <c r="C61" s="3"/>
      <c r="E61" s="3">
        <v>1172.6949999999999</v>
      </c>
      <c r="F61" s="3">
        <v>4377.5450000000001</v>
      </c>
      <c r="G61" s="3">
        <v>3355.3629999999998</v>
      </c>
      <c r="H61" s="3">
        <v>7628.6629999999996</v>
      </c>
      <c r="I61" s="22"/>
    </row>
    <row r="62" spans="1:9" s="1" customFormat="1" x14ac:dyDescent="0.25">
      <c r="A62" s="2">
        <v>15</v>
      </c>
      <c r="B62" s="11">
        <v>2004</v>
      </c>
      <c r="C62" s="3"/>
      <c r="E62" s="3">
        <v>1444.4349999999999</v>
      </c>
      <c r="F62" s="3">
        <v>3830.6559999999999</v>
      </c>
      <c r="G62" s="3">
        <v>3298.2890000000002</v>
      </c>
      <c r="H62" s="3">
        <v>10972.534</v>
      </c>
      <c r="I62" s="22"/>
    </row>
    <row r="63" spans="1:9" s="1" customFormat="1" x14ac:dyDescent="0.25">
      <c r="A63" s="2">
        <v>15</v>
      </c>
      <c r="B63" s="11">
        <v>2005</v>
      </c>
      <c r="C63" s="3"/>
      <c r="E63" s="3">
        <v>2228.107</v>
      </c>
      <c r="F63" s="3">
        <v>6095.9620000000004</v>
      </c>
      <c r="G63" s="3">
        <v>3318.0369999999998</v>
      </c>
      <c r="H63" s="3">
        <v>11535.121999999999</v>
      </c>
      <c r="I63" s="22"/>
    </row>
    <row r="64" spans="1:9" s="1" customFormat="1" x14ac:dyDescent="0.25">
      <c r="A64" s="2">
        <v>25</v>
      </c>
      <c r="B64" s="11">
        <v>2003</v>
      </c>
      <c r="C64" s="19">
        <v>704.35699999999997</v>
      </c>
      <c r="E64" s="8"/>
      <c r="F64" s="8"/>
      <c r="G64" s="8"/>
      <c r="H64" s="8"/>
      <c r="I64" s="22"/>
    </row>
    <row r="65" spans="1:9" s="1" customFormat="1" x14ac:dyDescent="0.25">
      <c r="A65" s="2">
        <v>25</v>
      </c>
      <c r="B65" s="11">
        <v>2004</v>
      </c>
      <c r="C65" s="8"/>
      <c r="E65" s="8"/>
      <c r="F65" s="8"/>
      <c r="I65" s="22"/>
    </row>
    <row r="66" spans="1:9" s="1" customFormat="1" x14ac:dyDescent="0.25">
      <c r="A66" s="2">
        <v>25</v>
      </c>
      <c r="B66" s="11">
        <v>2005</v>
      </c>
      <c r="C66" s="8"/>
      <c r="F66" s="8"/>
      <c r="I66" s="22"/>
    </row>
    <row r="67" spans="1:9" s="1" customFormat="1" x14ac:dyDescent="0.25">
      <c r="A67" s="2">
        <v>25</v>
      </c>
      <c r="B67" s="11">
        <v>2006</v>
      </c>
      <c r="C67" s="8"/>
      <c r="I67" s="22"/>
    </row>
    <row r="68" spans="1:9" s="1" customFormat="1" x14ac:dyDescent="0.25">
      <c r="A68" s="2">
        <v>27</v>
      </c>
      <c r="B68" s="11">
        <v>2005</v>
      </c>
      <c r="C68" s="3">
        <v>545.57299999999998</v>
      </c>
      <c r="E68" s="8"/>
      <c r="I68" s="22"/>
    </row>
    <row r="69" spans="1:9" s="1" customFormat="1" x14ac:dyDescent="0.25">
      <c r="A69" s="2">
        <v>27</v>
      </c>
      <c r="B69" s="11">
        <v>2006</v>
      </c>
      <c r="C69" s="3">
        <v>586.322</v>
      </c>
      <c r="D69" s="3">
        <v>427.07400000000001</v>
      </c>
      <c r="E69" s="8"/>
      <c r="F69" s="8"/>
      <c r="I69" s="22"/>
    </row>
    <row r="70" spans="1:9" s="1" customFormat="1" x14ac:dyDescent="0.25">
      <c r="A70" s="2">
        <v>27</v>
      </c>
      <c r="B70" s="11">
        <v>2007</v>
      </c>
      <c r="C70" s="3">
        <v>1113.5429999999999</v>
      </c>
      <c r="D70" s="3">
        <v>627.68499999999995</v>
      </c>
      <c r="E70" s="8"/>
      <c r="F70" s="8"/>
      <c r="I70" s="22"/>
    </row>
    <row r="71" spans="1:9" s="1" customFormat="1" x14ac:dyDescent="0.25">
      <c r="A71" s="2">
        <v>27</v>
      </c>
      <c r="B71" s="11">
        <v>2008</v>
      </c>
      <c r="C71" s="3">
        <v>820.62699999999995</v>
      </c>
      <c r="D71" s="3">
        <v>673.98299999999995</v>
      </c>
      <c r="E71" s="8"/>
      <c r="F71" s="8"/>
      <c r="H71" s="22"/>
      <c r="I71" s="22"/>
    </row>
    <row r="72" spans="1:9" s="1" customFormat="1" x14ac:dyDescent="0.25">
      <c r="A72" s="2">
        <v>27</v>
      </c>
      <c r="B72" s="11">
        <v>2009</v>
      </c>
      <c r="C72" s="3">
        <v>543.71500000000003</v>
      </c>
      <c r="D72" s="3">
        <v>541.99699999999996</v>
      </c>
      <c r="E72" s="8"/>
      <c r="F72" s="8"/>
      <c r="H72" s="22"/>
      <c r="I72" s="22"/>
    </row>
    <row r="73" spans="1:9" s="1" customFormat="1" x14ac:dyDescent="0.25">
      <c r="A73" s="2">
        <v>27</v>
      </c>
      <c r="B73" s="11">
        <v>2010</v>
      </c>
      <c r="C73" s="3">
        <v>507.49700000000001</v>
      </c>
      <c r="D73" s="3">
        <v>638.48099999999999</v>
      </c>
      <c r="E73" s="8"/>
      <c r="F73" s="8"/>
      <c r="H73" s="22"/>
      <c r="I73" s="22"/>
    </row>
    <row r="74" spans="1:9" s="1" customFormat="1" x14ac:dyDescent="0.25">
      <c r="A74" s="2">
        <v>27</v>
      </c>
      <c r="B74" s="11">
        <v>2011</v>
      </c>
      <c r="C74" s="3">
        <v>517.15700000000004</v>
      </c>
      <c r="D74" s="3">
        <v>663.61699999999996</v>
      </c>
      <c r="E74" s="8"/>
      <c r="F74" s="8"/>
      <c r="H74" s="22"/>
      <c r="I74" s="22"/>
    </row>
    <row r="75" spans="1:9" s="1" customFormat="1" x14ac:dyDescent="0.25">
      <c r="A75" s="2">
        <v>28</v>
      </c>
      <c r="B75" s="11">
        <v>2003</v>
      </c>
      <c r="C75" s="3"/>
      <c r="D75" s="3"/>
      <c r="E75" s="3">
        <v>509.49</v>
      </c>
      <c r="F75" s="3">
        <v>4894.2690000000002</v>
      </c>
      <c r="G75" s="3">
        <v>2344.739</v>
      </c>
      <c r="H75" s="3">
        <v>3360.08</v>
      </c>
      <c r="I75" s="22"/>
    </row>
    <row r="76" spans="1:9" s="1" customFormat="1" x14ac:dyDescent="0.25">
      <c r="A76" s="2">
        <v>28</v>
      </c>
      <c r="B76" s="11">
        <v>2004</v>
      </c>
      <c r="C76" s="3"/>
      <c r="D76" s="3"/>
      <c r="E76" s="3">
        <v>650.22900000000004</v>
      </c>
      <c r="F76" s="3">
        <v>4057.1619999999998</v>
      </c>
      <c r="G76" s="3">
        <v>1439.1030000000001</v>
      </c>
      <c r="H76" s="3">
        <v>6175.723</v>
      </c>
      <c r="I76" s="22"/>
    </row>
    <row r="77" spans="1:9" s="1" customFormat="1" x14ac:dyDescent="0.25">
      <c r="A77" s="2">
        <v>28</v>
      </c>
      <c r="B77" s="11">
        <v>2005</v>
      </c>
      <c r="C77" s="3"/>
      <c r="D77" s="3"/>
      <c r="E77" s="3">
        <v>814.904</v>
      </c>
      <c r="F77" s="3">
        <v>5874.0730000000003</v>
      </c>
      <c r="G77" s="3">
        <v>1571.348</v>
      </c>
      <c r="H77" s="3">
        <v>6842.5439999999999</v>
      </c>
      <c r="I77" s="22"/>
    </row>
    <row r="78" spans="1:9" s="1" customFormat="1" x14ac:dyDescent="0.25">
      <c r="A78" s="2">
        <v>28</v>
      </c>
      <c r="B78" s="11">
        <v>2006</v>
      </c>
      <c r="C78" s="3"/>
      <c r="D78" s="3"/>
      <c r="E78" s="3">
        <v>2111.614</v>
      </c>
      <c r="F78" s="3">
        <v>8227.5069999999996</v>
      </c>
      <c r="G78" s="3">
        <v>3127.643</v>
      </c>
      <c r="H78" s="3">
        <v>14733.841</v>
      </c>
      <c r="I78" s="22"/>
    </row>
    <row r="79" spans="1:9" s="1" customFormat="1" x14ac:dyDescent="0.25">
      <c r="A79" s="2">
        <v>28</v>
      </c>
      <c r="B79" s="11">
        <v>2007</v>
      </c>
      <c r="C79" s="3"/>
      <c r="D79" s="3"/>
      <c r="E79" s="3">
        <v>817.27200000000005</v>
      </c>
      <c r="F79" s="3">
        <v>20867.095000000001</v>
      </c>
      <c r="G79" s="3">
        <v>4338.3040000000001</v>
      </c>
      <c r="H79" s="3">
        <v>21084.445</v>
      </c>
      <c r="I79" s="22"/>
    </row>
    <row r="80" spans="1:9" s="1" customFormat="1" x14ac:dyDescent="0.25">
      <c r="A80" s="2">
        <v>28</v>
      </c>
      <c r="B80" s="11">
        <v>2008</v>
      </c>
      <c r="C80" s="3"/>
      <c r="D80" s="3"/>
      <c r="E80" s="3">
        <v>736.73699999999997</v>
      </c>
      <c r="F80" s="3">
        <v>26623.167000000001</v>
      </c>
      <c r="G80" s="3">
        <v>4004.1680000000001</v>
      </c>
      <c r="H80" s="3">
        <v>24357.814999999999</v>
      </c>
      <c r="I80" s="22"/>
    </row>
    <row r="81" spans="1:72" s="1" customFormat="1" x14ac:dyDescent="0.25">
      <c r="A81" s="2">
        <v>28</v>
      </c>
      <c r="B81" s="11">
        <v>2009</v>
      </c>
      <c r="C81" s="3"/>
      <c r="D81" s="3"/>
      <c r="E81" s="3">
        <v>620.351</v>
      </c>
      <c r="F81" s="3">
        <v>10489.532999999999</v>
      </c>
      <c r="G81" s="3">
        <v>3028.364</v>
      </c>
      <c r="H81" s="3">
        <v>20377.013999999999</v>
      </c>
      <c r="I81" s="22"/>
    </row>
    <row r="82" spans="1:72" s="1" customFormat="1" x14ac:dyDescent="0.25">
      <c r="A82" s="2">
        <v>28</v>
      </c>
      <c r="B82" s="11">
        <v>2010</v>
      </c>
      <c r="C82" s="3"/>
      <c r="D82" s="3"/>
      <c r="E82" s="3">
        <v>583.94399999999996</v>
      </c>
      <c r="F82" s="3">
        <v>6545.491</v>
      </c>
      <c r="G82" s="3">
        <v>2733.2220000000002</v>
      </c>
      <c r="H82" s="3">
        <v>26022.456999999999</v>
      </c>
      <c r="I82" s="22"/>
    </row>
    <row r="83" spans="1:72" s="1" customFormat="1" x14ac:dyDescent="0.25">
      <c r="A83" s="2">
        <v>28</v>
      </c>
      <c r="B83" s="11">
        <v>2011</v>
      </c>
      <c r="C83" s="3"/>
      <c r="D83" s="3"/>
      <c r="E83" s="3">
        <v>758.06899999999996</v>
      </c>
      <c r="F83" s="3">
        <v>8158.5</v>
      </c>
      <c r="G83" s="3">
        <v>2423.9059999999999</v>
      </c>
      <c r="H83" s="3">
        <v>26469.467000000001</v>
      </c>
      <c r="I83" s="22"/>
    </row>
    <row r="84" spans="1:72" s="1" customFormat="1" x14ac:dyDescent="0.25">
      <c r="A84" s="2">
        <v>28</v>
      </c>
      <c r="B84" s="11">
        <v>2012</v>
      </c>
      <c r="C84" s="3">
        <v>378.505</v>
      </c>
      <c r="D84" s="3">
        <v>625.54399999999998</v>
      </c>
      <c r="E84" s="3">
        <v>722.11400000000003</v>
      </c>
      <c r="F84" s="3">
        <v>4276.3069999999998</v>
      </c>
      <c r="G84" s="3">
        <v>2359.4920000000002</v>
      </c>
      <c r="H84" s="3">
        <v>25387.23</v>
      </c>
      <c r="I84" s="22"/>
    </row>
    <row r="85" spans="1:72" s="1" customFormat="1" x14ac:dyDescent="0.25">
      <c r="A85" s="2">
        <v>28</v>
      </c>
      <c r="B85" s="11">
        <v>2013</v>
      </c>
      <c r="C85" s="3">
        <v>290.38400000000001</v>
      </c>
      <c r="D85" s="3">
        <v>655.63199999999995</v>
      </c>
      <c r="E85" s="3">
        <v>728.94299999999998</v>
      </c>
      <c r="F85" s="3">
        <v>2639.9920000000002</v>
      </c>
      <c r="G85" s="3">
        <v>2179.9409999999998</v>
      </c>
      <c r="H85" s="3">
        <v>31836.011999999999</v>
      </c>
      <c r="I85" s="22"/>
    </row>
    <row r="86" spans="1:72" s="1" customFormat="1" x14ac:dyDescent="0.25">
      <c r="A86" s="2">
        <v>28</v>
      </c>
      <c r="B86" s="11">
        <v>2014</v>
      </c>
      <c r="C86" s="3">
        <v>327.24400000000003</v>
      </c>
      <c r="D86" s="3">
        <v>707.38400000000001</v>
      </c>
      <c r="E86" s="3">
        <v>1141.9649999999999</v>
      </c>
      <c r="F86" s="3">
        <v>2688.7730000000001</v>
      </c>
      <c r="G86" s="3">
        <v>4642.4650000000001</v>
      </c>
      <c r="H86" s="3">
        <v>29436.129000000001</v>
      </c>
      <c r="I86" s="22"/>
    </row>
    <row r="87" spans="1:72" s="1" customFormat="1" x14ac:dyDescent="0.25">
      <c r="A87" s="2">
        <v>28</v>
      </c>
      <c r="B87" s="11">
        <v>2015</v>
      </c>
      <c r="C87" s="3">
        <v>366.73200000000003</v>
      </c>
      <c r="D87" s="3">
        <v>712.36800000000005</v>
      </c>
      <c r="E87" s="3">
        <v>873.85500000000002</v>
      </c>
      <c r="F87" s="3">
        <v>2945.8609999999999</v>
      </c>
      <c r="G87" s="3">
        <v>3367.3890000000001</v>
      </c>
      <c r="H87" s="3">
        <v>26235.525000000001</v>
      </c>
      <c r="I87" s="22"/>
    </row>
    <row r="88" spans="1:72" s="1" customFormat="1" x14ac:dyDescent="0.25">
      <c r="A88" s="2">
        <v>28</v>
      </c>
      <c r="B88" s="11">
        <v>2016</v>
      </c>
      <c r="C88" s="3">
        <v>540.10900000000004</v>
      </c>
      <c r="D88" s="3">
        <v>714.90200000000004</v>
      </c>
      <c r="E88" s="3">
        <v>1001.8440000000001</v>
      </c>
      <c r="F88" s="3">
        <v>5294.817</v>
      </c>
      <c r="G88" s="3">
        <v>4195.741</v>
      </c>
      <c r="H88" s="3">
        <v>26909.106</v>
      </c>
    </row>
    <row r="89" spans="1:72" s="1" customFormat="1" x14ac:dyDescent="0.25">
      <c r="A89" s="2">
        <v>28</v>
      </c>
      <c r="B89" s="11">
        <v>2017</v>
      </c>
      <c r="C89" s="3">
        <v>730.62099999999998</v>
      </c>
      <c r="D89" s="3">
        <v>804.36800000000005</v>
      </c>
      <c r="E89" s="3">
        <v>2117.5160000000001</v>
      </c>
      <c r="F89" s="3">
        <v>8219.0840000000007</v>
      </c>
      <c r="G89" s="3">
        <v>4777.6589999999997</v>
      </c>
      <c r="H89" s="3">
        <v>34995.555</v>
      </c>
    </row>
    <row r="90" spans="1:72" s="1" customFormat="1" x14ac:dyDescent="0.25">
      <c r="A90" s="2">
        <v>28</v>
      </c>
      <c r="B90" s="11">
        <v>2018</v>
      </c>
      <c r="C90" s="3">
        <v>764.327</v>
      </c>
      <c r="D90" s="3">
        <v>909.30200000000002</v>
      </c>
      <c r="E90" s="3">
        <v>1019.8150000000001</v>
      </c>
      <c r="F90" s="3">
        <v>6592.3310000000001</v>
      </c>
      <c r="G90" s="3">
        <v>8142.7259999999997</v>
      </c>
      <c r="H90" s="3">
        <v>45395.548999999999</v>
      </c>
    </row>
    <row r="91" spans="1:72" s="1" customFormat="1" x14ac:dyDescent="0.25">
      <c r="A91" s="2">
        <v>28</v>
      </c>
      <c r="B91" s="11">
        <v>2019</v>
      </c>
      <c r="C91" s="3"/>
      <c r="E91" s="3">
        <v>2317.875</v>
      </c>
      <c r="F91" s="3">
        <v>7426.4040000000005</v>
      </c>
      <c r="G91" s="3">
        <v>9001.4130000000005</v>
      </c>
      <c r="H91" s="3">
        <v>45385.997000000003</v>
      </c>
    </row>
    <row r="92" spans="1:72" s="4" customFormat="1" x14ac:dyDescent="0.25">
      <c r="A92" s="30"/>
      <c r="B92" s="2"/>
      <c r="C92" s="7"/>
      <c r="D92" s="6"/>
      <c r="E92" s="3"/>
      <c r="F92" s="3"/>
      <c r="G92" s="3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s="4" customFormat="1" x14ac:dyDescent="0.25">
      <c r="A93" s="30"/>
      <c r="B93" s="2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s="4" customFormat="1" x14ac:dyDescent="0.25">
      <c r="A94" s="30"/>
      <c r="B94" s="2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7" spans="1:72" x14ac:dyDescent="0.25">
      <c r="A97" s="30"/>
    </row>
    <row r="98" spans="1:72" x14ac:dyDescent="0.25">
      <c r="A98" s="30"/>
    </row>
    <row r="99" spans="1:72" x14ac:dyDescent="0.25">
      <c r="A99" s="30"/>
    </row>
    <row r="101" spans="1:72" s="4" customFormat="1" x14ac:dyDescent="0.25">
      <c r="A101" s="10"/>
      <c r="B101" s="2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s="4" customFormat="1" x14ac:dyDescent="0.25">
      <c r="A102" s="10"/>
      <c r="B102" s="2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6" spans="1:72" x14ac:dyDescent="0.25">
      <c r="A106" s="30"/>
    </row>
    <row r="107" spans="1:72" x14ac:dyDescent="0.25">
      <c r="A107" s="3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U109"/>
  <sheetViews>
    <sheetView zoomScale="55" zoomScaleNormal="5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12.28515625" style="10" bestFit="1" customWidth="1"/>
    <col min="2" max="2" width="9.28515625" style="10" customWidth="1"/>
    <col min="3" max="8" width="19.7109375" style="7" customWidth="1"/>
    <col min="9" max="16384" width="10.7109375" style="6"/>
  </cols>
  <sheetData>
    <row r="1" spans="1:8" s="42" customFormat="1" ht="45" x14ac:dyDescent="0.25">
      <c r="A1" s="43" t="s">
        <v>4</v>
      </c>
      <c r="B1" s="41" t="s">
        <v>0</v>
      </c>
      <c r="C1" s="5" t="s">
        <v>3</v>
      </c>
      <c r="D1" s="5" t="s">
        <v>10</v>
      </c>
      <c r="E1" s="5" t="s">
        <v>24</v>
      </c>
      <c r="F1" s="5" t="s">
        <v>25</v>
      </c>
      <c r="G1" s="5" t="s">
        <v>26</v>
      </c>
      <c r="H1" s="5" t="s">
        <v>27</v>
      </c>
    </row>
    <row r="2" spans="1:8" x14ac:dyDescent="0.25">
      <c r="A2" s="2">
        <v>6</v>
      </c>
      <c r="B2" s="11">
        <v>1945</v>
      </c>
      <c r="F2" s="8"/>
    </row>
    <row r="3" spans="1:8" x14ac:dyDescent="0.25">
      <c r="A3" s="2">
        <v>6</v>
      </c>
      <c r="B3" s="11">
        <v>1946</v>
      </c>
      <c r="F3" s="8"/>
    </row>
    <row r="4" spans="1:8" x14ac:dyDescent="0.25">
      <c r="A4" s="2">
        <v>6</v>
      </c>
      <c r="B4" s="11">
        <v>1947</v>
      </c>
      <c r="F4" s="8"/>
    </row>
    <row r="5" spans="1:8" x14ac:dyDescent="0.25">
      <c r="A5" s="2">
        <v>6</v>
      </c>
      <c r="B5" s="11">
        <v>1948</v>
      </c>
      <c r="F5" s="8"/>
    </row>
    <row r="6" spans="1:8" x14ac:dyDescent="0.25">
      <c r="A6" s="2">
        <v>6</v>
      </c>
      <c r="B6" s="11">
        <v>1949</v>
      </c>
      <c r="F6" s="8"/>
    </row>
    <row r="7" spans="1:8" x14ac:dyDescent="0.25">
      <c r="A7" s="2">
        <v>6</v>
      </c>
      <c r="B7" s="11">
        <v>1950</v>
      </c>
      <c r="F7" s="8"/>
    </row>
    <row r="8" spans="1:8" x14ac:dyDescent="0.25">
      <c r="A8" s="2">
        <v>6</v>
      </c>
      <c r="B8" s="11">
        <v>1951</v>
      </c>
      <c r="F8" s="8"/>
    </row>
    <row r="9" spans="1:8" x14ac:dyDescent="0.25">
      <c r="A9" s="2">
        <v>6</v>
      </c>
      <c r="B9" s="11">
        <v>1952</v>
      </c>
      <c r="F9" s="8"/>
    </row>
    <row r="10" spans="1:8" x14ac:dyDescent="0.25">
      <c r="A10" s="2">
        <v>6</v>
      </c>
      <c r="B10" s="11">
        <v>1953</v>
      </c>
      <c r="F10" s="8"/>
    </row>
    <row r="11" spans="1:8" x14ac:dyDescent="0.25">
      <c r="A11" s="2">
        <v>6</v>
      </c>
      <c r="B11" s="11">
        <v>1954</v>
      </c>
      <c r="C11" s="8"/>
      <c r="D11" s="8"/>
      <c r="F11" s="8"/>
    </row>
    <row r="12" spans="1:8" x14ac:dyDescent="0.25">
      <c r="A12" s="2">
        <v>6</v>
      </c>
      <c r="B12" s="11">
        <v>1955</v>
      </c>
      <c r="C12" s="8"/>
      <c r="D12" s="8"/>
      <c r="F12" s="8"/>
    </row>
    <row r="13" spans="1:8" x14ac:dyDescent="0.25">
      <c r="A13" s="2">
        <v>6</v>
      </c>
      <c r="B13" s="11">
        <v>1956</v>
      </c>
      <c r="C13" s="8"/>
      <c r="D13" s="8"/>
      <c r="F13" s="8"/>
    </row>
    <row r="14" spans="1:8" x14ac:dyDescent="0.25">
      <c r="A14" s="2">
        <v>6</v>
      </c>
      <c r="B14" s="11">
        <v>1957</v>
      </c>
      <c r="C14" s="8"/>
      <c r="D14" s="8"/>
      <c r="F14" s="8"/>
    </row>
    <row r="15" spans="1:8" x14ac:dyDescent="0.25">
      <c r="A15" s="2">
        <v>6</v>
      </c>
      <c r="B15" s="11">
        <v>1958</v>
      </c>
      <c r="C15" s="8"/>
      <c r="D15" s="8"/>
      <c r="F15" s="8"/>
    </row>
    <row r="16" spans="1:8" x14ac:dyDescent="0.25">
      <c r="A16" s="2">
        <v>6</v>
      </c>
      <c r="B16" s="11">
        <v>1959</v>
      </c>
      <c r="C16" s="8"/>
      <c r="D16" s="8"/>
      <c r="F16" s="8"/>
    </row>
    <row r="17" spans="1:6" x14ac:dyDescent="0.25">
      <c r="A17" s="2">
        <v>6</v>
      </c>
      <c r="B17" s="11">
        <v>1960</v>
      </c>
      <c r="C17" s="8"/>
      <c r="D17" s="8"/>
      <c r="F17" s="8"/>
    </row>
    <row r="18" spans="1:6" x14ac:dyDescent="0.25">
      <c r="A18" s="2">
        <v>6</v>
      </c>
      <c r="B18" s="11">
        <v>1961</v>
      </c>
      <c r="C18" s="8"/>
      <c r="D18" s="8"/>
      <c r="F18" s="8"/>
    </row>
    <row r="19" spans="1:6" x14ac:dyDescent="0.25">
      <c r="A19" s="2">
        <v>6</v>
      </c>
      <c r="B19" s="11">
        <v>1962</v>
      </c>
      <c r="C19" s="8"/>
      <c r="D19" s="8"/>
      <c r="F19" s="8"/>
    </row>
    <row r="20" spans="1:6" x14ac:dyDescent="0.25">
      <c r="A20" s="2">
        <v>6</v>
      </c>
      <c r="B20" s="11">
        <v>1963</v>
      </c>
      <c r="C20" s="8"/>
      <c r="D20" s="8"/>
      <c r="F20" s="8"/>
    </row>
    <row r="21" spans="1:6" x14ac:dyDescent="0.25">
      <c r="A21" s="2">
        <v>6</v>
      </c>
      <c r="B21" s="11">
        <v>1964</v>
      </c>
      <c r="C21" s="8"/>
      <c r="D21" s="8"/>
      <c r="F21" s="8"/>
    </row>
    <row r="22" spans="1:6" x14ac:dyDescent="0.25">
      <c r="A22" s="2">
        <v>6</v>
      </c>
      <c r="B22" s="11">
        <v>1965</v>
      </c>
      <c r="C22" s="8"/>
      <c r="D22" s="8"/>
      <c r="F22" s="8"/>
    </row>
    <row r="23" spans="1:6" x14ac:dyDescent="0.25">
      <c r="A23" s="2">
        <v>6</v>
      </c>
      <c r="B23" s="11">
        <v>1966</v>
      </c>
      <c r="C23" s="8"/>
      <c r="D23" s="8"/>
      <c r="F23" s="8"/>
    </row>
    <row r="24" spans="1:6" x14ac:dyDescent="0.25">
      <c r="A24" s="2">
        <v>6</v>
      </c>
      <c r="B24" s="11">
        <v>1967</v>
      </c>
      <c r="C24" s="8"/>
      <c r="D24" s="8"/>
      <c r="F24" s="8"/>
    </row>
    <row r="25" spans="1:6" x14ac:dyDescent="0.25">
      <c r="A25" s="2">
        <v>6</v>
      </c>
      <c r="B25" s="11">
        <v>1968</v>
      </c>
      <c r="C25" s="8"/>
      <c r="D25" s="8"/>
      <c r="F25" s="8"/>
    </row>
    <row r="26" spans="1:6" x14ac:dyDescent="0.25">
      <c r="A26" s="2">
        <v>6</v>
      </c>
      <c r="B26" s="11">
        <v>1969</v>
      </c>
      <c r="C26" s="8"/>
      <c r="D26" s="8"/>
      <c r="F26" s="8"/>
    </row>
    <row r="27" spans="1:6" x14ac:dyDescent="0.25">
      <c r="A27" s="2">
        <v>6</v>
      </c>
      <c r="B27" s="11">
        <v>1970</v>
      </c>
      <c r="C27" s="8"/>
      <c r="D27" s="8"/>
      <c r="F27" s="8"/>
    </row>
    <row r="28" spans="1:6" x14ac:dyDescent="0.25">
      <c r="A28" s="2">
        <v>6</v>
      </c>
      <c r="B28" s="11">
        <v>1971</v>
      </c>
      <c r="C28" s="8"/>
      <c r="D28" s="8"/>
      <c r="F28" s="8"/>
    </row>
    <row r="29" spans="1:6" x14ac:dyDescent="0.25">
      <c r="A29" s="2">
        <v>9</v>
      </c>
      <c r="B29" s="11">
        <v>1972</v>
      </c>
      <c r="C29" s="8"/>
      <c r="D29" s="8"/>
      <c r="F29" s="8"/>
    </row>
    <row r="30" spans="1:6" x14ac:dyDescent="0.25">
      <c r="A30" s="2">
        <v>9</v>
      </c>
      <c r="B30" s="11">
        <v>1973</v>
      </c>
      <c r="C30" s="8"/>
      <c r="D30" s="8"/>
      <c r="F30" s="8"/>
    </row>
    <row r="31" spans="1:6" x14ac:dyDescent="0.25">
      <c r="A31" s="2">
        <v>9</v>
      </c>
      <c r="B31" s="11">
        <v>1974</v>
      </c>
      <c r="C31" s="8"/>
      <c r="D31" s="8"/>
      <c r="F31" s="8"/>
    </row>
    <row r="32" spans="1:6" x14ac:dyDescent="0.25">
      <c r="A32" s="2">
        <v>9</v>
      </c>
      <c r="B32" s="11">
        <v>1975</v>
      </c>
      <c r="C32" s="8"/>
      <c r="D32" s="8"/>
      <c r="F32" s="8"/>
    </row>
    <row r="33" spans="1:9" x14ac:dyDescent="0.25">
      <c r="A33" s="2">
        <v>9</v>
      </c>
      <c r="B33" s="11">
        <v>1976</v>
      </c>
      <c r="C33" s="8"/>
      <c r="D33" s="8"/>
      <c r="F33" s="8"/>
    </row>
    <row r="34" spans="1:9" x14ac:dyDescent="0.25">
      <c r="A34" s="2">
        <v>9</v>
      </c>
      <c r="B34" s="11">
        <v>1977</v>
      </c>
      <c r="C34" s="8"/>
      <c r="D34" s="8"/>
      <c r="F34" s="8"/>
    </row>
    <row r="35" spans="1:9" x14ac:dyDescent="0.25">
      <c r="A35" s="2">
        <v>9</v>
      </c>
      <c r="B35" s="11">
        <v>1978</v>
      </c>
      <c r="C35" s="8"/>
      <c r="D35" s="8"/>
      <c r="F35" s="8"/>
    </row>
    <row r="36" spans="1:9" x14ac:dyDescent="0.25">
      <c r="A36" s="2">
        <v>9</v>
      </c>
      <c r="B36" s="11">
        <v>1979</v>
      </c>
      <c r="C36" s="8"/>
      <c r="D36" s="8"/>
      <c r="F36" s="8"/>
    </row>
    <row r="37" spans="1:9" x14ac:dyDescent="0.25">
      <c r="A37" s="2">
        <v>10</v>
      </c>
      <c r="B37" s="11">
        <v>1980</v>
      </c>
      <c r="C37" s="8"/>
      <c r="D37" s="8"/>
      <c r="F37" s="8"/>
    </row>
    <row r="38" spans="1:9" x14ac:dyDescent="0.25">
      <c r="A38" s="2">
        <v>10</v>
      </c>
      <c r="B38" s="11">
        <v>1981</v>
      </c>
      <c r="F38" s="8"/>
      <c r="G38" s="8"/>
      <c r="H38" s="8"/>
      <c r="I38" s="8"/>
    </row>
    <row r="39" spans="1:9" x14ac:dyDescent="0.25">
      <c r="A39" s="2">
        <v>10</v>
      </c>
      <c r="B39" s="11">
        <v>1982</v>
      </c>
      <c r="F39" s="8"/>
      <c r="G39" s="8"/>
      <c r="H39" s="8"/>
      <c r="I39" s="8"/>
    </row>
    <row r="40" spans="1:9" x14ac:dyDescent="0.25">
      <c r="A40" s="2">
        <v>10</v>
      </c>
      <c r="B40" s="11">
        <v>1983</v>
      </c>
      <c r="F40" s="8"/>
      <c r="G40" s="8"/>
      <c r="H40" s="8"/>
      <c r="I40" s="8"/>
    </row>
    <row r="41" spans="1:9" x14ac:dyDescent="0.25">
      <c r="A41" s="2">
        <v>10</v>
      </c>
      <c r="B41" s="11">
        <v>1984</v>
      </c>
      <c r="F41" s="8"/>
      <c r="G41" s="8"/>
      <c r="H41" s="8"/>
      <c r="I41" s="8"/>
    </row>
    <row r="42" spans="1:9" x14ac:dyDescent="0.25">
      <c r="A42" s="2">
        <v>10</v>
      </c>
      <c r="B42" s="11">
        <v>1985</v>
      </c>
      <c r="F42" s="8"/>
      <c r="G42" s="8"/>
      <c r="H42" s="8"/>
      <c r="I42" s="8"/>
    </row>
    <row r="43" spans="1:9" x14ac:dyDescent="0.25">
      <c r="A43" s="2">
        <v>12</v>
      </c>
      <c r="B43" s="11">
        <v>1986</v>
      </c>
      <c r="F43" s="8"/>
      <c r="G43" s="8"/>
      <c r="H43" s="8"/>
      <c r="I43" s="8"/>
    </row>
    <row r="44" spans="1:9" x14ac:dyDescent="0.25">
      <c r="A44" s="2">
        <v>12</v>
      </c>
      <c r="B44" s="11">
        <v>1987</v>
      </c>
      <c r="F44" s="8"/>
      <c r="G44" s="8"/>
      <c r="H44" s="8"/>
      <c r="I44" s="8"/>
    </row>
    <row r="45" spans="1:9" x14ac:dyDescent="0.25">
      <c r="A45" s="2">
        <v>12</v>
      </c>
      <c r="B45" s="11">
        <v>1988</v>
      </c>
      <c r="F45" s="8"/>
      <c r="G45" s="8"/>
      <c r="H45" s="8"/>
      <c r="I45" s="8"/>
    </row>
    <row r="46" spans="1:9" x14ac:dyDescent="0.25">
      <c r="A46" s="2">
        <v>12</v>
      </c>
      <c r="B46" s="11">
        <v>1989</v>
      </c>
      <c r="F46" s="8"/>
      <c r="G46" s="8"/>
      <c r="H46" s="8"/>
      <c r="I46" s="8"/>
    </row>
    <row r="47" spans="1:9" x14ac:dyDescent="0.25">
      <c r="A47" s="2">
        <v>12</v>
      </c>
      <c r="B47" s="11">
        <v>1990</v>
      </c>
      <c r="F47" s="8"/>
      <c r="G47" s="8"/>
      <c r="H47" s="8"/>
      <c r="I47" s="8"/>
    </row>
    <row r="48" spans="1:9" x14ac:dyDescent="0.25">
      <c r="A48" s="2">
        <v>12</v>
      </c>
      <c r="B48" s="11">
        <v>1991</v>
      </c>
      <c r="F48" s="8"/>
      <c r="G48" s="8"/>
      <c r="H48" s="8"/>
      <c r="I48" s="8"/>
    </row>
    <row r="49" spans="1:9" x14ac:dyDescent="0.25">
      <c r="A49" s="2">
        <v>12</v>
      </c>
      <c r="B49" s="11">
        <v>1992</v>
      </c>
      <c r="F49" s="8"/>
      <c r="G49" s="8"/>
      <c r="H49" s="8"/>
      <c r="I49" s="8"/>
    </row>
    <row r="50" spans="1:9" x14ac:dyDescent="0.25">
      <c r="A50" s="2">
        <v>12</v>
      </c>
      <c r="B50" s="11">
        <v>1993</v>
      </c>
      <c r="C50" s="8"/>
      <c r="D50" s="8"/>
      <c r="F50" s="8"/>
      <c r="G50" s="8"/>
      <c r="H50" s="8"/>
      <c r="I50" s="8"/>
    </row>
    <row r="51" spans="1:9" x14ac:dyDescent="0.25">
      <c r="A51" s="2">
        <v>12</v>
      </c>
      <c r="B51" s="11">
        <v>1994</v>
      </c>
      <c r="C51" s="8"/>
      <c r="D51" s="8"/>
      <c r="F51" s="8"/>
      <c r="G51" s="8"/>
      <c r="H51" s="8"/>
      <c r="I51" s="8"/>
    </row>
    <row r="52" spans="1:9" x14ac:dyDescent="0.25">
      <c r="A52" s="2">
        <v>12</v>
      </c>
      <c r="B52" s="11">
        <v>1995</v>
      </c>
      <c r="C52" s="8"/>
      <c r="D52" s="8"/>
      <c r="F52" s="8"/>
      <c r="G52" s="8"/>
      <c r="H52" s="8"/>
      <c r="I52" s="8"/>
    </row>
    <row r="53" spans="1:9" x14ac:dyDescent="0.25">
      <c r="A53" s="2">
        <v>15</v>
      </c>
      <c r="B53" s="11">
        <v>1995</v>
      </c>
      <c r="C53" s="8"/>
      <c r="D53" s="8"/>
      <c r="E53" s="7">
        <v>5350.2730000000001</v>
      </c>
      <c r="G53" s="7">
        <v>10350.689</v>
      </c>
      <c r="H53" s="8">
        <v>5953.241</v>
      </c>
      <c r="I53" s="8"/>
    </row>
    <row r="54" spans="1:9" x14ac:dyDescent="0.25">
      <c r="A54" s="2">
        <v>15</v>
      </c>
      <c r="B54" s="11">
        <v>1996</v>
      </c>
      <c r="C54" s="8"/>
      <c r="D54" s="8"/>
      <c r="E54" s="7">
        <v>5190.4229999999998</v>
      </c>
      <c r="F54" s="7">
        <v>30234.971000000001</v>
      </c>
      <c r="G54" s="7">
        <v>11485.144</v>
      </c>
      <c r="H54" s="8">
        <v>6737.9170000000004</v>
      </c>
      <c r="I54" s="8"/>
    </row>
    <row r="55" spans="1:9" x14ac:dyDescent="0.25">
      <c r="A55" s="2">
        <v>15</v>
      </c>
      <c r="B55" s="11">
        <v>1997</v>
      </c>
      <c r="C55" s="8"/>
      <c r="D55" s="8"/>
      <c r="E55" s="7">
        <v>5691.5780000000004</v>
      </c>
      <c r="F55" s="7">
        <v>34952.101000000002</v>
      </c>
      <c r="G55" s="7">
        <v>11683.558000000001</v>
      </c>
      <c r="H55" s="8">
        <v>6880.1769999999997</v>
      </c>
      <c r="I55" s="8"/>
    </row>
    <row r="56" spans="1:9" x14ac:dyDescent="0.25">
      <c r="A56" s="2">
        <v>15</v>
      </c>
      <c r="B56" s="11">
        <v>1998</v>
      </c>
      <c r="C56" s="7">
        <f>642.57+224.035</f>
        <v>866.60500000000002</v>
      </c>
      <c r="E56" s="7">
        <v>5844.848</v>
      </c>
      <c r="F56" s="7">
        <v>38882.150999999998</v>
      </c>
      <c r="G56" s="7">
        <v>13531.013000000001</v>
      </c>
      <c r="H56" s="8">
        <v>8422.8529999999992</v>
      </c>
      <c r="I56" s="8"/>
    </row>
    <row r="57" spans="1:9" x14ac:dyDescent="0.25">
      <c r="A57" s="2">
        <v>15</v>
      </c>
      <c r="B57" s="11">
        <v>1999</v>
      </c>
      <c r="C57" s="7">
        <f>593.254+199.435</f>
        <v>792.68900000000008</v>
      </c>
      <c r="E57" s="7">
        <v>5784.3459999999995</v>
      </c>
      <c r="F57" s="7">
        <v>39408.607000000004</v>
      </c>
      <c r="G57" s="7">
        <v>16217.342000000001</v>
      </c>
      <c r="H57" s="8">
        <v>7825.3469999999998</v>
      </c>
      <c r="I57" s="8"/>
    </row>
    <row r="58" spans="1:9" x14ac:dyDescent="0.25">
      <c r="A58" s="2">
        <v>15</v>
      </c>
      <c r="B58" s="11">
        <v>2000</v>
      </c>
      <c r="E58" s="7">
        <v>7048.3940000000002</v>
      </c>
      <c r="F58" s="7">
        <v>45703.873</v>
      </c>
      <c r="G58" s="7">
        <v>17874.256000000001</v>
      </c>
      <c r="H58" s="8">
        <v>8318.5519999999997</v>
      </c>
      <c r="I58" s="8"/>
    </row>
    <row r="59" spans="1:9" x14ac:dyDescent="0.25">
      <c r="A59" s="2">
        <v>15</v>
      </c>
      <c r="B59" s="11">
        <v>2001</v>
      </c>
      <c r="E59" s="7">
        <v>8277.2360000000008</v>
      </c>
      <c r="F59" s="7">
        <v>42419.595999999998</v>
      </c>
      <c r="G59" s="7">
        <v>17815.11</v>
      </c>
      <c r="H59" s="8">
        <v>8543.8629999999994</v>
      </c>
      <c r="I59" s="8"/>
    </row>
    <row r="60" spans="1:9" x14ac:dyDescent="0.25">
      <c r="A60" s="2">
        <v>15</v>
      </c>
      <c r="B60" s="11">
        <v>2002</v>
      </c>
      <c r="E60" s="7">
        <v>9688.3340000000007</v>
      </c>
      <c r="F60" s="7">
        <v>50295.398000000001</v>
      </c>
      <c r="G60" s="7">
        <v>19542.358</v>
      </c>
      <c r="H60" s="8">
        <v>9458.7469999999994</v>
      </c>
      <c r="I60" s="8"/>
    </row>
    <row r="61" spans="1:9" x14ac:dyDescent="0.25">
      <c r="A61" s="2">
        <v>15</v>
      </c>
      <c r="B61" s="11">
        <v>2003</v>
      </c>
      <c r="E61" s="7">
        <v>1840.808</v>
      </c>
      <c r="F61" s="7">
        <v>23778.879000000001</v>
      </c>
      <c r="G61" s="7">
        <v>2948.6559999999999</v>
      </c>
      <c r="H61" s="8">
        <v>2814.6170000000002</v>
      </c>
      <c r="I61" s="8"/>
    </row>
    <row r="62" spans="1:9" x14ac:dyDescent="0.25">
      <c r="A62" s="2">
        <v>15</v>
      </c>
      <c r="B62" s="11">
        <v>2004</v>
      </c>
      <c r="E62" s="7">
        <v>1739.0219999999999</v>
      </c>
      <c r="F62" s="7">
        <v>20644.539000000001</v>
      </c>
      <c r="G62" s="7">
        <v>3453.4580000000001</v>
      </c>
      <c r="H62" s="8">
        <v>2954.6019999999999</v>
      </c>
      <c r="I62" s="8"/>
    </row>
    <row r="63" spans="1:9" x14ac:dyDescent="0.25">
      <c r="A63" s="2">
        <v>15</v>
      </c>
      <c r="B63" s="11">
        <v>2005</v>
      </c>
      <c r="E63" s="7">
        <v>1588.31</v>
      </c>
      <c r="F63" s="7">
        <v>20788.940999999999</v>
      </c>
      <c r="G63" s="7">
        <v>4276.2860000000001</v>
      </c>
      <c r="H63" s="8">
        <v>2655.777</v>
      </c>
      <c r="I63" s="8"/>
    </row>
    <row r="64" spans="1:9" x14ac:dyDescent="0.25">
      <c r="A64" s="2">
        <v>25</v>
      </c>
      <c r="B64" s="11">
        <v>2003</v>
      </c>
      <c r="C64" s="7">
        <f>921.863</f>
        <v>921.86300000000006</v>
      </c>
      <c r="D64" s="7">
        <v>1722.568</v>
      </c>
      <c r="H64" s="8"/>
      <c r="I64" s="8"/>
    </row>
    <row r="65" spans="1:9" x14ac:dyDescent="0.25">
      <c r="A65" s="2">
        <v>25</v>
      </c>
      <c r="B65" s="11">
        <v>2004</v>
      </c>
      <c r="D65" s="7">
        <v>1544.7529999999999</v>
      </c>
      <c r="H65" s="8"/>
      <c r="I65" s="8"/>
    </row>
    <row r="66" spans="1:9" x14ac:dyDescent="0.25">
      <c r="A66" s="2">
        <v>25</v>
      </c>
      <c r="B66" s="11">
        <v>2005</v>
      </c>
      <c r="C66" s="6"/>
      <c r="F66" s="8"/>
      <c r="G66" s="22"/>
      <c r="H66" s="8"/>
      <c r="I66" s="8"/>
    </row>
    <row r="67" spans="1:9" x14ac:dyDescent="0.25">
      <c r="A67" s="2">
        <v>25</v>
      </c>
      <c r="B67" s="11">
        <v>2006</v>
      </c>
      <c r="C67" s="6"/>
      <c r="F67" s="8"/>
      <c r="G67" s="22"/>
      <c r="H67" s="8"/>
      <c r="I67" s="8"/>
    </row>
    <row r="68" spans="1:9" x14ac:dyDescent="0.25">
      <c r="A68" s="2">
        <v>27</v>
      </c>
      <c r="B68" s="11">
        <v>2005</v>
      </c>
      <c r="C68" s="7">
        <v>1024.9259999999999</v>
      </c>
      <c r="F68" s="8"/>
      <c r="G68" s="22"/>
      <c r="H68" s="8"/>
      <c r="I68" s="8"/>
    </row>
    <row r="69" spans="1:9" x14ac:dyDescent="0.25">
      <c r="A69" s="2">
        <v>27</v>
      </c>
      <c r="B69" s="11">
        <v>2006</v>
      </c>
      <c r="C69" s="7">
        <v>1007.268</v>
      </c>
      <c r="D69" s="7">
        <v>341.19200000000001</v>
      </c>
      <c r="F69" s="8"/>
      <c r="G69" s="22"/>
      <c r="H69" s="8"/>
      <c r="I69" s="8"/>
    </row>
    <row r="70" spans="1:9" x14ac:dyDescent="0.25">
      <c r="A70" s="2">
        <v>27</v>
      </c>
      <c r="B70" s="11">
        <v>2007</v>
      </c>
      <c r="C70" s="7">
        <v>1074.24</v>
      </c>
      <c r="D70" s="7">
        <v>309.33800000000002</v>
      </c>
      <c r="F70" s="8"/>
      <c r="G70" s="22"/>
      <c r="H70" s="8"/>
      <c r="I70" s="8"/>
    </row>
    <row r="71" spans="1:9" x14ac:dyDescent="0.25">
      <c r="A71" s="2">
        <v>27</v>
      </c>
      <c r="B71" s="11">
        <v>2008</v>
      </c>
      <c r="C71" s="7">
        <v>1114.9590000000001</v>
      </c>
      <c r="D71" s="7">
        <v>352.69499999999999</v>
      </c>
      <c r="F71" s="8"/>
      <c r="G71" s="22"/>
      <c r="H71" s="8"/>
      <c r="I71" s="8"/>
    </row>
    <row r="72" spans="1:9" x14ac:dyDescent="0.25">
      <c r="A72" s="2">
        <v>27</v>
      </c>
      <c r="B72" s="11">
        <v>2009</v>
      </c>
      <c r="C72" s="7">
        <v>828.10799999999995</v>
      </c>
      <c r="D72" s="7">
        <v>287.56700000000001</v>
      </c>
      <c r="F72" s="8"/>
      <c r="G72" s="22"/>
      <c r="H72" s="8"/>
      <c r="I72" s="8"/>
    </row>
    <row r="73" spans="1:9" x14ac:dyDescent="0.25">
      <c r="A73" s="2">
        <v>27</v>
      </c>
      <c r="B73" s="11">
        <v>2010</v>
      </c>
      <c r="C73" s="7">
        <v>1180.9100000000001</v>
      </c>
      <c r="D73" s="7">
        <v>358.15899999999999</v>
      </c>
      <c r="F73" s="8"/>
      <c r="G73" s="22"/>
      <c r="H73" s="8"/>
      <c r="I73" s="8"/>
    </row>
    <row r="74" spans="1:9" x14ac:dyDescent="0.25">
      <c r="A74" s="2">
        <v>27</v>
      </c>
      <c r="B74" s="11">
        <v>2011</v>
      </c>
      <c r="C74" s="7">
        <v>1052.134</v>
      </c>
      <c r="D74" s="7">
        <v>396.529</v>
      </c>
      <c r="F74" s="8"/>
      <c r="G74" s="22"/>
      <c r="H74" s="8"/>
      <c r="I74" s="8"/>
    </row>
    <row r="75" spans="1:9" x14ac:dyDescent="0.25">
      <c r="A75" s="2">
        <v>28</v>
      </c>
      <c r="B75" s="11">
        <v>2003</v>
      </c>
      <c r="E75" s="7">
        <v>1314.933</v>
      </c>
      <c r="F75" s="7">
        <v>13138.22</v>
      </c>
      <c r="G75" s="7">
        <v>1836.5060000000001</v>
      </c>
      <c r="H75" s="7">
        <v>2190.2429999999999</v>
      </c>
      <c r="I75" s="8"/>
    </row>
    <row r="76" spans="1:9" x14ac:dyDescent="0.25">
      <c r="A76" s="2">
        <v>28</v>
      </c>
      <c r="B76" s="11">
        <v>2004</v>
      </c>
      <c r="E76" s="7">
        <v>1481.8969999999999</v>
      </c>
      <c r="F76" s="7">
        <v>13427.543</v>
      </c>
      <c r="G76" s="7">
        <v>2065.0219999999999</v>
      </c>
      <c r="H76" s="7">
        <v>2047.5150000000001</v>
      </c>
      <c r="I76" s="8"/>
    </row>
    <row r="77" spans="1:9" x14ac:dyDescent="0.25">
      <c r="A77" s="2">
        <v>28</v>
      </c>
      <c r="B77" s="11">
        <v>2005</v>
      </c>
      <c r="E77" s="7">
        <v>1277.0999999999999</v>
      </c>
      <c r="F77" s="7">
        <v>11523.7</v>
      </c>
      <c r="G77" s="7">
        <v>2474.1889999999999</v>
      </c>
      <c r="H77" s="7">
        <v>1995.422</v>
      </c>
      <c r="I77" s="8"/>
    </row>
    <row r="78" spans="1:9" x14ac:dyDescent="0.25">
      <c r="A78" s="2">
        <v>28</v>
      </c>
      <c r="B78" s="11">
        <v>2006</v>
      </c>
      <c r="E78" s="7">
        <v>2591.5540000000001</v>
      </c>
      <c r="F78" s="7">
        <v>17141.224999999999</v>
      </c>
      <c r="G78" s="7">
        <v>3201.9050000000002</v>
      </c>
      <c r="H78" s="7">
        <v>2811.7530000000002</v>
      </c>
      <c r="I78" s="8"/>
    </row>
    <row r="79" spans="1:9" x14ac:dyDescent="0.25">
      <c r="A79" s="2">
        <v>28</v>
      </c>
      <c r="B79" s="11">
        <v>2007</v>
      </c>
      <c r="E79" s="7">
        <v>3089.6709999999998</v>
      </c>
      <c r="F79" s="7">
        <v>23243.877</v>
      </c>
      <c r="G79" s="7">
        <v>3116.366</v>
      </c>
      <c r="H79" s="7">
        <v>2668.0210000000002</v>
      </c>
      <c r="I79" s="8"/>
    </row>
    <row r="80" spans="1:9" x14ac:dyDescent="0.25">
      <c r="A80" s="2">
        <v>28</v>
      </c>
      <c r="B80" s="11">
        <v>2008</v>
      </c>
      <c r="E80" s="7">
        <v>2347.15</v>
      </c>
      <c r="F80" s="7">
        <v>22298.875</v>
      </c>
      <c r="G80" s="7">
        <v>3430.1570000000002</v>
      </c>
      <c r="H80" s="7">
        <v>3419.9180000000001</v>
      </c>
      <c r="I80" s="8"/>
    </row>
    <row r="81" spans="1:73" x14ac:dyDescent="0.25">
      <c r="A81" s="2">
        <v>28</v>
      </c>
      <c r="B81" s="11">
        <v>2009</v>
      </c>
      <c r="E81" s="7">
        <v>1808.837</v>
      </c>
      <c r="F81" s="7">
        <v>14337.436</v>
      </c>
      <c r="G81" s="7">
        <v>2563.5030000000002</v>
      </c>
      <c r="H81" s="7">
        <v>4101.165</v>
      </c>
      <c r="I81" s="8"/>
    </row>
    <row r="82" spans="1:73" x14ac:dyDescent="0.25">
      <c r="A82" s="2">
        <v>28</v>
      </c>
      <c r="B82" s="11">
        <v>2010</v>
      </c>
      <c r="E82" s="7">
        <v>1986.8810000000001</v>
      </c>
      <c r="F82" s="7">
        <v>18813.948</v>
      </c>
      <c r="G82" s="7">
        <v>2883.9830000000002</v>
      </c>
      <c r="H82" s="7">
        <v>4989.4790000000003</v>
      </c>
      <c r="I82" s="8"/>
    </row>
    <row r="83" spans="1:73" x14ac:dyDescent="0.25">
      <c r="A83" s="2">
        <v>28</v>
      </c>
      <c r="B83" s="11">
        <v>2011</v>
      </c>
      <c r="E83" s="7">
        <v>2435.538</v>
      </c>
      <c r="F83" s="7">
        <v>19885.66</v>
      </c>
      <c r="G83" s="7">
        <v>3371.7739999999999</v>
      </c>
      <c r="H83" s="7">
        <v>6404.049</v>
      </c>
      <c r="I83" s="8"/>
    </row>
    <row r="84" spans="1:73" x14ac:dyDescent="0.25">
      <c r="A84" s="2">
        <v>28</v>
      </c>
      <c r="B84" s="11">
        <v>2012</v>
      </c>
      <c r="C84" s="7">
        <v>1053.7329999999999</v>
      </c>
      <c r="D84" s="7">
        <v>394.60899999999998</v>
      </c>
      <c r="E84" s="7">
        <v>2572.4760000000001</v>
      </c>
      <c r="F84" s="7">
        <v>20566.518</v>
      </c>
      <c r="G84" s="7">
        <v>4019.998</v>
      </c>
      <c r="H84" s="7">
        <v>4086.7570000000001</v>
      </c>
    </row>
    <row r="85" spans="1:73" x14ac:dyDescent="0.25">
      <c r="A85" s="2">
        <v>28</v>
      </c>
      <c r="B85" s="11">
        <v>2013</v>
      </c>
      <c r="C85" s="7">
        <v>1068.7080000000001</v>
      </c>
      <c r="D85" s="7">
        <v>416.26</v>
      </c>
      <c r="E85" s="7">
        <v>2472.8229999999999</v>
      </c>
      <c r="F85" s="7">
        <v>23383.77</v>
      </c>
      <c r="G85" s="7">
        <v>4474.7030000000004</v>
      </c>
      <c r="H85" s="7">
        <v>4081.2939999999999</v>
      </c>
    </row>
    <row r="86" spans="1:73" x14ac:dyDescent="0.25">
      <c r="A86" s="2">
        <v>28</v>
      </c>
      <c r="B86" s="11">
        <v>2014</v>
      </c>
      <c r="C86" s="7">
        <v>864.29300000000001</v>
      </c>
      <c r="D86" s="7">
        <v>417.64</v>
      </c>
      <c r="E86" s="7">
        <v>2628.556</v>
      </c>
      <c r="F86" s="7">
        <v>17131.758999999998</v>
      </c>
      <c r="G86" s="7">
        <v>5069.1350000000002</v>
      </c>
      <c r="H86" s="7">
        <v>3610.806</v>
      </c>
    </row>
    <row r="87" spans="1:73" x14ac:dyDescent="0.25">
      <c r="A87" s="2">
        <v>28</v>
      </c>
      <c r="B87" s="11">
        <v>2015</v>
      </c>
      <c r="C87" s="7">
        <v>794.27099999999996</v>
      </c>
      <c r="D87" s="7">
        <v>393.26799999999997</v>
      </c>
      <c r="E87" s="7">
        <v>2833.78</v>
      </c>
      <c r="F87" s="7">
        <v>15822.808000000001</v>
      </c>
      <c r="G87" s="7">
        <v>4255.9660000000003</v>
      </c>
      <c r="H87" s="7">
        <v>3253.2179999999998</v>
      </c>
    </row>
    <row r="88" spans="1:73" x14ac:dyDescent="0.25">
      <c r="A88" s="2">
        <v>28</v>
      </c>
      <c r="B88" s="11">
        <v>2016</v>
      </c>
      <c r="C88" s="7">
        <v>753.94</v>
      </c>
      <c r="D88" s="7">
        <v>438.267</v>
      </c>
      <c r="E88" s="7">
        <v>2941.31</v>
      </c>
      <c r="F88" s="7">
        <v>16340.52</v>
      </c>
      <c r="G88" s="7">
        <v>4430.3440000000001</v>
      </c>
      <c r="H88" s="7">
        <v>3864.1849999999999</v>
      </c>
    </row>
    <row r="89" spans="1:73" x14ac:dyDescent="0.25">
      <c r="A89" s="2">
        <v>28</v>
      </c>
      <c r="B89" s="11">
        <v>2017</v>
      </c>
      <c r="C89" s="7">
        <v>732.66899999999998</v>
      </c>
      <c r="D89" s="7">
        <v>426.02300000000002</v>
      </c>
      <c r="E89" s="7">
        <v>3406.7809999999999</v>
      </c>
      <c r="F89" s="7">
        <v>17407.946</v>
      </c>
      <c r="G89" s="7">
        <v>4634.991</v>
      </c>
      <c r="H89" s="7">
        <v>4788.6809999999996</v>
      </c>
    </row>
    <row r="90" spans="1:73" x14ac:dyDescent="0.25">
      <c r="A90" s="2">
        <v>28</v>
      </c>
      <c r="B90" s="11">
        <v>2018</v>
      </c>
      <c r="C90" s="7">
        <v>734.2</v>
      </c>
      <c r="D90" s="7">
        <v>444.72300000000001</v>
      </c>
      <c r="E90" s="7">
        <v>3195.5569999999998</v>
      </c>
      <c r="F90" s="7">
        <v>18431.286</v>
      </c>
      <c r="G90" s="7">
        <v>7563.942</v>
      </c>
      <c r="H90" s="7">
        <v>5885.2169999999996</v>
      </c>
    </row>
    <row r="91" spans="1:73" x14ac:dyDescent="0.25">
      <c r="A91" s="2">
        <v>28</v>
      </c>
      <c r="B91" s="11">
        <v>2019</v>
      </c>
      <c r="C91" s="8"/>
      <c r="D91" s="8"/>
      <c r="E91" s="7">
        <v>3415.4450000000002</v>
      </c>
      <c r="F91" s="7">
        <v>14923.388999999999</v>
      </c>
      <c r="G91" s="7">
        <v>5511.6109999999999</v>
      </c>
      <c r="H91" s="7">
        <v>4615.6750000000002</v>
      </c>
    </row>
    <row r="92" spans="1:73" s="4" customFormat="1" x14ac:dyDescent="0.25">
      <c r="A92" s="30"/>
      <c r="B92" s="10"/>
      <c r="C92" s="7"/>
      <c r="D92" s="7"/>
      <c r="F92" s="7"/>
      <c r="G92" s="7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</row>
    <row r="93" spans="1:73" s="4" customFormat="1" x14ac:dyDescent="0.25">
      <c r="A93" s="30"/>
      <c r="B93" s="10"/>
      <c r="C93" s="7"/>
      <c r="D93" s="7"/>
      <c r="F93" s="7"/>
      <c r="G93" s="7"/>
      <c r="H93" s="7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</row>
    <row r="94" spans="1:73" s="4" customFormat="1" x14ac:dyDescent="0.25">
      <c r="A94" s="30"/>
      <c r="B94" s="10"/>
      <c r="C94" s="7"/>
      <c r="D94" s="7"/>
      <c r="E94" s="7"/>
      <c r="F94" s="7"/>
      <c r="G94" s="7"/>
      <c r="H94" s="7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</row>
    <row r="97" spans="1:73" x14ac:dyDescent="0.25">
      <c r="A97" s="30"/>
    </row>
    <row r="98" spans="1:73" x14ac:dyDescent="0.25">
      <c r="A98" s="30"/>
    </row>
    <row r="99" spans="1:73" x14ac:dyDescent="0.25">
      <c r="A99" s="30"/>
    </row>
    <row r="100" spans="1:73" x14ac:dyDescent="0.25">
      <c r="D100" s="22"/>
    </row>
    <row r="101" spans="1:73" s="4" customFormat="1" x14ac:dyDescent="0.25">
      <c r="A101" s="10"/>
      <c r="B101" s="10"/>
      <c r="C101" s="7"/>
      <c r="D101" s="22"/>
      <c r="E101" s="7"/>
      <c r="F101" s="7"/>
      <c r="G101" s="7"/>
      <c r="H101" s="7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</row>
    <row r="102" spans="1:73" s="4" customFormat="1" x14ac:dyDescent="0.25">
      <c r="A102" s="10"/>
      <c r="B102" s="10"/>
      <c r="C102" s="7"/>
      <c r="D102" s="22"/>
      <c r="E102" s="7"/>
      <c r="F102" s="7"/>
      <c r="G102" s="7"/>
      <c r="H102" s="7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</row>
    <row r="103" spans="1:73" x14ac:dyDescent="0.25">
      <c r="D103" s="22"/>
    </row>
    <row r="104" spans="1:73" x14ac:dyDescent="0.25">
      <c r="D104" s="22"/>
    </row>
    <row r="105" spans="1:73" x14ac:dyDescent="0.25">
      <c r="D105" s="22"/>
    </row>
    <row r="106" spans="1:73" x14ac:dyDescent="0.25">
      <c r="A106" s="30"/>
      <c r="D106" s="22"/>
    </row>
    <row r="107" spans="1:73" x14ac:dyDescent="0.25">
      <c r="A107" s="30"/>
      <c r="D107" s="22"/>
    </row>
    <row r="108" spans="1:73" x14ac:dyDescent="0.25">
      <c r="D108" s="22"/>
    </row>
    <row r="109" spans="1:73" x14ac:dyDescent="0.25">
      <c r="D109" s="22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T93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10.7109375" defaultRowHeight="15" x14ac:dyDescent="0.25"/>
  <cols>
    <col min="1" max="1" width="12.42578125" style="10" bestFit="1" customWidth="1"/>
    <col min="2" max="2" width="9.42578125" style="11" customWidth="1"/>
    <col min="3" max="3" width="26.42578125" style="10" customWidth="1"/>
    <col min="4" max="4" width="26.42578125" style="7" customWidth="1"/>
    <col min="5" max="5" width="26.42578125" style="6" customWidth="1"/>
    <col min="6" max="16384" width="10.7109375" style="6"/>
  </cols>
  <sheetData>
    <row r="1" spans="1:5" s="42" customFormat="1" ht="30" x14ac:dyDescent="0.25">
      <c r="A1" s="43" t="s">
        <v>4</v>
      </c>
      <c r="B1" s="41" t="s">
        <v>0</v>
      </c>
      <c r="C1" s="5" t="s">
        <v>12</v>
      </c>
      <c r="D1" s="5" t="s">
        <v>7</v>
      </c>
      <c r="E1" s="5" t="s">
        <v>9</v>
      </c>
    </row>
    <row r="2" spans="1:5" x14ac:dyDescent="0.25">
      <c r="A2" s="2">
        <v>6</v>
      </c>
      <c r="B2" s="11">
        <v>1945</v>
      </c>
    </row>
    <row r="3" spans="1:5" x14ac:dyDescent="0.25">
      <c r="A3" s="2">
        <v>6</v>
      </c>
      <c r="B3" s="11">
        <v>1946</v>
      </c>
    </row>
    <row r="4" spans="1:5" x14ac:dyDescent="0.25">
      <c r="A4" s="2">
        <v>6</v>
      </c>
      <c r="B4" s="11">
        <v>1947</v>
      </c>
    </row>
    <row r="5" spans="1:5" x14ac:dyDescent="0.25">
      <c r="A5" s="2">
        <v>6</v>
      </c>
      <c r="B5" s="11">
        <v>1948</v>
      </c>
    </row>
    <row r="6" spans="1:5" x14ac:dyDescent="0.25">
      <c r="A6" s="2">
        <v>6</v>
      </c>
      <c r="B6" s="11">
        <v>1949</v>
      </c>
    </row>
    <row r="7" spans="1:5" x14ac:dyDescent="0.25">
      <c r="A7" s="2">
        <v>6</v>
      </c>
      <c r="B7" s="11">
        <v>1950</v>
      </c>
    </row>
    <row r="8" spans="1:5" x14ac:dyDescent="0.25">
      <c r="A8" s="2">
        <v>6</v>
      </c>
      <c r="B8" s="11">
        <v>1951</v>
      </c>
    </row>
    <row r="9" spans="1:5" x14ac:dyDescent="0.25">
      <c r="A9" s="2">
        <v>6</v>
      </c>
      <c r="B9" s="11">
        <v>1952</v>
      </c>
    </row>
    <row r="10" spans="1:5" x14ac:dyDescent="0.25">
      <c r="A10" s="2">
        <v>6</v>
      </c>
      <c r="B10" s="11">
        <v>1953</v>
      </c>
    </row>
    <row r="11" spans="1:5" x14ac:dyDescent="0.25">
      <c r="A11" s="2">
        <v>6</v>
      </c>
      <c r="B11" s="11">
        <v>1954</v>
      </c>
    </row>
    <row r="12" spans="1:5" x14ac:dyDescent="0.25">
      <c r="A12" s="2">
        <v>6</v>
      </c>
      <c r="B12" s="11">
        <v>1955</v>
      </c>
      <c r="D12" s="8"/>
      <c r="E12" s="8"/>
    </row>
    <row r="13" spans="1:5" x14ac:dyDescent="0.25">
      <c r="A13" s="2">
        <v>6</v>
      </c>
      <c r="B13" s="11">
        <v>1956</v>
      </c>
      <c r="D13" s="8"/>
      <c r="E13" s="8"/>
    </row>
    <row r="14" spans="1:5" x14ac:dyDescent="0.25">
      <c r="A14" s="2">
        <v>6</v>
      </c>
      <c r="B14" s="11">
        <v>1957</v>
      </c>
      <c r="D14" s="8"/>
      <c r="E14" s="8"/>
    </row>
    <row r="15" spans="1:5" x14ac:dyDescent="0.25">
      <c r="A15" s="2">
        <v>6</v>
      </c>
      <c r="B15" s="11">
        <v>1958</v>
      </c>
      <c r="D15" s="8"/>
      <c r="E15" s="8"/>
    </row>
    <row r="16" spans="1:5" x14ac:dyDescent="0.25">
      <c r="A16" s="2">
        <v>6</v>
      </c>
      <c r="B16" s="11">
        <v>1959</v>
      </c>
      <c r="D16" s="8"/>
      <c r="E16" s="8"/>
    </row>
    <row r="17" spans="1:5" x14ac:dyDescent="0.25">
      <c r="A17" s="2">
        <v>6</v>
      </c>
      <c r="B17" s="11">
        <v>1960</v>
      </c>
      <c r="D17" s="8"/>
      <c r="E17" s="8"/>
    </row>
    <row r="18" spans="1:5" x14ac:dyDescent="0.25">
      <c r="A18" s="2">
        <v>6</v>
      </c>
      <c r="B18" s="11">
        <v>1961</v>
      </c>
      <c r="D18" s="8"/>
      <c r="E18" s="8"/>
    </row>
    <row r="19" spans="1:5" x14ac:dyDescent="0.25">
      <c r="A19" s="2">
        <v>6</v>
      </c>
      <c r="B19" s="11">
        <v>1962</v>
      </c>
      <c r="D19" s="8"/>
      <c r="E19" s="8"/>
    </row>
    <row r="20" spans="1:5" x14ac:dyDescent="0.25">
      <c r="A20" s="2">
        <v>6</v>
      </c>
      <c r="B20" s="11">
        <v>1963</v>
      </c>
      <c r="D20" s="8"/>
      <c r="E20" s="8"/>
    </row>
    <row r="21" spans="1:5" x14ac:dyDescent="0.25">
      <c r="A21" s="2">
        <v>6</v>
      </c>
      <c r="B21" s="11">
        <v>1964</v>
      </c>
      <c r="D21" s="8"/>
      <c r="E21" s="8"/>
    </row>
    <row r="22" spans="1:5" x14ac:dyDescent="0.25">
      <c r="A22" s="2">
        <v>6</v>
      </c>
      <c r="B22" s="11">
        <v>1965</v>
      </c>
      <c r="D22" s="8"/>
      <c r="E22" s="8"/>
    </row>
    <row r="23" spans="1:5" x14ac:dyDescent="0.25">
      <c r="A23" s="2">
        <v>6</v>
      </c>
      <c r="B23" s="11">
        <v>1966</v>
      </c>
      <c r="D23" s="8"/>
      <c r="E23" s="8"/>
    </row>
    <row r="24" spans="1:5" x14ac:dyDescent="0.25">
      <c r="A24" s="2">
        <v>6</v>
      </c>
      <c r="B24" s="11">
        <v>1967</v>
      </c>
      <c r="D24" s="8"/>
      <c r="E24" s="8"/>
    </row>
    <row r="25" spans="1:5" x14ac:dyDescent="0.25">
      <c r="A25" s="2">
        <v>6</v>
      </c>
      <c r="B25" s="11">
        <v>1968</v>
      </c>
      <c r="D25" s="8"/>
      <c r="E25" s="8"/>
    </row>
    <row r="26" spans="1:5" x14ac:dyDescent="0.25">
      <c r="A26" s="2">
        <v>6</v>
      </c>
      <c r="B26" s="11">
        <v>1969</v>
      </c>
      <c r="D26" s="8"/>
      <c r="E26" s="8"/>
    </row>
    <row r="27" spans="1:5" x14ac:dyDescent="0.25">
      <c r="A27" s="2">
        <v>6</v>
      </c>
      <c r="B27" s="11">
        <v>1970</v>
      </c>
      <c r="D27" s="8"/>
      <c r="E27" s="8"/>
    </row>
    <row r="28" spans="1:5" x14ac:dyDescent="0.25">
      <c r="A28" s="2">
        <v>6</v>
      </c>
      <c r="B28" s="11">
        <v>1971</v>
      </c>
      <c r="D28" s="8"/>
      <c r="E28" s="8"/>
    </row>
    <row r="29" spans="1:5" x14ac:dyDescent="0.25">
      <c r="A29" s="2">
        <v>9</v>
      </c>
      <c r="B29" s="11">
        <v>1972</v>
      </c>
      <c r="D29" s="8"/>
      <c r="E29" s="8"/>
    </row>
    <row r="30" spans="1:5" x14ac:dyDescent="0.25">
      <c r="A30" s="2">
        <v>9</v>
      </c>
      <c r="B30" s="11">
        <v>1973</v>
      </c>
      <c r="D30" s="8"/>
      <c r="E30" s="8"/>
    </row>
    <row r="31" spans="1:5" x14ac:dyDescent="0.25">
      <c r="A31" s="2">
        <v>9</v>
      </c>
      <c r="B31" s="11">
        <v>1974</v>
      </c>
      <c r="D31" s="8"/>
      <c r="E31" s="8"/>
    </row>
    <row r="32" spans="1:5" x14ac:dyDescent="0.25">
      <c r="A32" s="2">
        <v>9</v>
      </c>
      <c r="B32" s="11">
        <v>1975</v>
      </c>
      <c r="D32" s="8"/>
      <c r="E32" s="8"/>
    </row>
    <row r="33" spans="1:5" x14ac:dyDescent="0.25">
      <c r="A33" s="2">
        <v>9</v>
      </c>
      <c r="B33" s="11">
        <v>1976</v>
      </c>
      <c r="D33" s="8"/>
      <c r="E33" s="8"/>
    </row>
    <row r="34" spans="1:5" x14ac:dyDescent="0.25">
      <c r="A34" s="2">
        <v>9</v>
      </c>
      <c r="B34" s="11">
        <v>1977</v>
      </c>
      <c r="D34" s="8"/>
      <c r="E34" s="8"/>
    </row>
    <row r="35" spans="1:5" x14ac:dyDescent="0.25">
      <c r="A35" s="2">
        <v>9</v>
      </c>
      <c r="B35" s="11">
        <v>1978</v>
      </c>
      <c r="D35" s="8"/>
      <c r="E35" s="8"/>
    </row>
    <row r="36" spans="1:5" x14ac:dyDescent="0.25">
      <c r="A36" s="2">
        <v>9</v>
      </c>
      <c r="B36" s="11">
        <v>1979</v>
      </c>
      <c r="D36" s="8"/>
      <c r="E36" s="8"/>
    </row>
    <row r="37" spans="1:5" x14ac:dyDescent="0.25">
      <c r="A37" s="2">
        <v>10</v>
      </c>
      <c r="B37" s="11">
        <v>1980</v>
      </c>
      <c r="D37" s="8"/>
      <c r="E37" s="8"/>
    </row>
    <row r="38" spans="1:5" x14ac:dyDescent="0.25">
      <c r="A38" s="2">
        <v>10</v>
      </c>
      <c r="B38" s="11">
        <v>1981</v>
      </c>
      <c r="D38" s="8"/>
      <c r="E38" s="8"/>
    </row>
    <row r="39" spans="1:5" x14ac:dyDescent="0.25">
      <c r="A39" s="2">
        <v>10</v>
      </c>
      <c r="B39" s="11">
        <v>1982</v>
      </c>
    </row>
    <row r="40" spans="1:5" x14ac:dyDescent="0.25">
      <c r="A40" s="2">
        <v>10</v>
      </c>
      <c r="B40" s="11">
        <v>1983</v>
      </c>
    </row>
    <row r="41" spans="1:5" x14ac:dyDescent="0.25">
      <c r="A41" s="2">
        <v>10</v>
      </c>
      <c r="B41" s="11">
        <v>1984</v>
      </c>
    </row>
    <row r="42" spans="1:5" x14ac:dyDescent="0.25">
      <c r="A42" s="2">
        <v>10</v>
      </c>
      <c r="B42" s="11">
        <v>1985</v>
      </c>
    </row>
    <row r="43" spans="1:5" x14ac:dyDescent="0.25">
      <c r="A43" s="2">
        <v>12</v>
      </c>
      <c r="B43" s="11">
        <v>1986</v>
      </c>
    </row>
    <row r="44" spans="1:5" x14ac:dyDescent="0.25">
      <c r="A44" s="2">
        <v>12</v>
      </c>
      <c r="B44" s="11">
        <v>1987</v>
      </c>
    </row>
    <row r="45" spans="1:5" x14ac:dyDescent="0.25">
      <c r="A45" s="2">
        <v>12</v>
      </c>
      <c r="B45" s="11">
        <v>1988</v>
      </c>
    </row>
    <row r="46" spans="1:5" x14ac:dyDescent="0.25">
      <c r="A46" s="2">
        <v>12</v>
      </c>
      <c r="B46" s="11">
        <v>1989</v>
      </c>
    </row>
    <row r="47" spans="1:5" x14ac:dyDescent="0.25">
      <c r="A47" s="2">
        <v>12</v>
      </c>
      <c r="B47" s="11">
        <v>1990</v>
      </c>
    </row>
    <row r="48" spans="1:5" x14ac:dyDescent="0.25">
      <c r="A48" s="2">
        <v>12</v>
      </c>
      <c r="B48" s="11">
        <v>1991</v>
      </c>
    </row>
    <row r="49" spans="1:5" x14ac:dyDescent="0.25">
      <c r="A49" s="2">
        <v>12</v>
      </c>
      <c r="B49" s="11">
        <v>1992</v>
      </c>
    </row>
    <row r="50" spans="1:5" x14ac:dyDescent="0.25">
      <c r="A50" s="2">
        <v>12</v>
      </c>
      <c r="B50" s="11">
        <v>1993</v>
      </c>
      <c r="D50" s="8"/>
      <c r="E50" s="8"/>
    </row>
    <row r="51" spans="1:5" x14ac:dyDescent="0.25">
      <c r="A51" s="2">
        <v>12</v>
      </c>
      <c r="B51" s="11">
        <v>1994</v>
      </c>
      <c r="D51" s="8"/>
      <c r="E51" s="8"/>
    </row>
    <row r="52" spans="1:5" x14ac:dyDescent="0.25">
      <c r="A52" s="2">
        <v>15</v>
      </c>
      <c r="B52" s="11">
        <v>1995</v>
      </c>
      <c r="D52" s="7">
        <v>232000</v>
      </c>
      <c r="E52" s="8">
        <v>116</v>
      </c>
    </row>
    <row r="53" spans="1:5" x14ac:dyDescent="0.25">
      <c r="A53" s="2">
        <v>15</v>
      </c>
      <c r="B53" s="11">
        <v>1996</v>
      </c>
      <c r="E53" s="8"/>
    </row>
    <row r="54" spans="1:5" x14ac:dyDescent="0.25">
      <c r="A54" s="2">
        <v>15</v>
      </c>
      <c r="B54" s="11">
        <v>1997</v>
      </c>
      <c r="E54" s="8"/>
    </row>
    <row r="55" spans="1:5" x14ac:dyDescent="0.25">
      <c r="A55" s="2">
        <v>15</v>
      </c>
      <c r="B55" s="11">
        <v>1998</v>
      </c>
      <c r="E55" s="8"/>
    </row>
    <row r="56" spans="1:5" x14ac:dyDescent="0.25">
      <c r="A56" s="2">
        <v>15</v>
      </c>
      <c r="B56" s="11">
        <v>1999</v>
      </c>
      <c r="E56" s="8"/>
    </row>
    <row r="57" spans="1:5" x14ac:dyDescent="0.25">
      <c r="A57" s="2">
        <v>15</v>
      </c>
      <c r="B57" s="11">
        <v>2000</v>
      </c>
      <c r="D57" s="7">
        <v>193000</v>
      </c>
      <c r="E57" s="8">
        <v>147</v>
      </c>
    </row>
    <row r="58" spans="1:5" x14ac:dyDescent="0.25">
      <c r="A58" s="2">
        <v>15</v>
      </c>
      <c r="B58" s="11">
        <v>2001</v>
      </c>
      <c r="E58" s="8"/>
    </row>
    <row r="59" spans="1:5" x14ac:dyDescent="0.25">
      <c r="A59" s="2">
        <v>15</v>
      </c>
      <c r="B59" s="11">
        <v>2002</v>
      </c>
      <c r="E59" s="8"/>
    </row>
    <row r="60" spans="1:5" x14ac:dyDescent="0.25">
      <c r="A60" s="2">
        <v>25</v>
      </c>
      <c r="B60" s="11">
        <v>2003</v>
      </c>
      <c r="E60" s="8"/>
    </row>
    <row r="61" spans="1:5" x14ac:dyDescent="0.25">
      <c r="A61" s="2">
        <v>25</v>
      </c>
      <c r="B61" s="11">
        <v>2004</v>
      </c>
    </row>
    <row r="62" spans="1:5" x14ac:dyDescent="0.25">
      <c r="A62" s="2">
        <v>25</v>
      </c>
      <c r="B62" s="11">
        <v>2005</v>
      </c>
      <c r="D62" s="7">
        <v>240000</v>
      </c>
      <c r="E62" s="6">
        <v>146</v>
      </c>
    </row>
    <row r="63" spans="1:5" x14ac:dyDescent="0.25">
      <c r="A63" s="2">
        <v>27</v>
      </c>
      <c r="B63" s="11">
        <v>2006</v>
      </c>
      <c r="C63" s="7">
        <v>28750</v>
      </c>
      <c r="D63" s="7">
        <v>233000</v>
      </c>
      <c r="E63" s="6">
        <v>145</v>
      </c>
    </row>
    <row r="64" spans="1:5" x14ac:dyDescent="0.25">
      <c r="A64" s="2">
        <v>27</v>
      </c>
      <c r="B64" s="11">
        <v>2007</v>
      </c>
      <c r="C64" s="7">
        <v>29250</v>
      </c>
      <c r="D64" s="7">
        <v>230000</v>
      </c>
      <c r="E64" s="6">
        <v>154</v>
      </c>
    </row>
    <row r="65" spans="1:72" x14ac:dyDescent="0.25">
      <c r="A65" s="2">
        <v>27</v>
      </c>
      <c r="B65" s="11">
        <v>2008</v>
      </c>
      <c r="C65" s="7">
        <v>29150</v>
      </c>
      <c r="D65" s="7">
        <v>230000</v>
      </c>
      <c r="E65" s="8">
        <v>161</v>
      </c>
    </row>
    <row r="66" spans="1:72" x14ac:dyDescent="0.25">
      <c r="A66" s="2">
        <v>27</v>
      </c>
      <c r="B66" s="11">
        <v>2009</v>
      </c>
      <c r="C66" s="7">
        <v>26000</v>
      </c>
      <c r="D66" s="7">
        <v>215000</v>
      </c>
      <c r="E66" s="8">
        <v>151</v>
      </c>
    </row>
    <row r="67" spans="1:72" x14ac:dyDescent="0.25">
      <c r="A67" s="2">
        <v>27</v>
      </c>
      <c r="B67" s="11">
        <v>2010</v>
      </c>
      <c r="C67" s="7">
        <v>26000</v>
      </c>
      <c r="D67" s="7">
        <v>203000</v>
      </c>
      <c r="E67" s="8">
        <v>161</v>
      </c>
    </row>
    <row r="68" spans="1:72" x14ac:dyDescent="0.25">
      <c r="A68" s="2">
        <v>27</v>
      </c>
      <c r="B68" s="11">
        <v>2011</v>
      </c>
      <c r="C68" s="7">
        <v>25250</v>
      </c>
      <c r="D68" s="7">
        <v>200000</v>
      </c>
      <c r="E68" s="8">
        <v>175</v>
      </c>
    </row>
    <row r="69" spans="1:72" x14ac:dyDescent="0.25">
      <c r="A69" s="2">
        <v>28</v>
      </c>
      <c r="B69" s="11">
        <v>2012</v>
      </c>
      <c r="C69" s="7">
        <v>24500</v>
      </c>
      <c r="D69" s="7">
        <v>192000</v>
      </c>
      <c r="E69" s="8">
        <v>171</v>
      </c>
    </row>
    <row r="70" spans="1:72" x14ac:dyDescent="0.25">
      <c r="A70" s="2">
        <v>28</v>
      </c>
      <c r="B70" s="11">
        <v>2013</v>
      </c>
      <c r="C70" s="7">
        <v>22250</v>
      </c>
      <c r="D70" s="7">
        <v>186000</v>
      </c>
      <c r="E70" s="8">
        <v>171</v>
      </c>
    </row>
    <row r="71" spans="1:72" x14ac:dyDescent="0.25">
      <c r="A71" s="2">
        <v>28</v>
      </c>
      <c r="B71" s="11">
        <v>2014</v>
      </c>
      <c r="C71" s="7">
        <v>22250</v>
      </c>
      <c r="D71" s="7">
        <v>183000</v>
      </c>
      <c r="E71" s="8">
        <v>176</v>
      </c>
    </row>
    <row r="72" spans="1:72" x14ac:dyDescent="0.25">
      <c r="A72" s="2">
        <v>28</v>
      </c>
      <c r="B72" s="11">
        <v>2015</v>
      </c>
      <c r="D72" s="7">
        <v>181000</v>
      </c>
      <c r="E72" s="8">
        <v>184</v>
      </c>
    </row>
    <row r="73" spans="1:72" x14ac:dyDescent="0.25">
      <c r="A73" s="2">
        <v>28</v>
      </c>
      <c r="B73" s="11">
        <v>2016</v>
      </c>
      <c r="D73" s="7">
        <v>185000</v>
      </c>
      <c r="E73" s="8">
        <v>185</v>
      </c>
    </row>
    <row r="74" spans="1:72" x14ac:dyDescent="0.25">
      <c r="A74" s="2">
        <v>28</v>
      </c>
      <c r="B74" s="11">
        <v>2017</v>
      </c>
      <c r="D74" s="7">
        <v>186000</v>
      </c>
      <c r="E74" s="8">
        <v>187</v>
      </c>
    </row>
    <row r="75" spans="1:72" x14ac:dyDescent="0.25">
      <c r="A75" s="2">
        <v>28</v>
      </c>
      <c r="B75" s="11">
        <v>2018</v>
      </c>
      <c r="C75" s="7">
        <v>16500</v>
      </c>
      <c r="D75" s="7">
        <v>185000</v>
      </c>
      <c r="E75" s="8">
        <v>190</v>
      </c>
    </row>
    <row r="76" spans="1:72" x14ac:dyDescent="0.25">
      <c r="A76" s="2">
        <v>28</v>
      </c>
      <c r="B76" s="11">
        <v>2019</v>
      </c>
      <c r="D76" s="7">
        <v>185000</v>
      </c>
      <c r="E76" s="8"/>
    </row>
    <row r="77" spans="1:72" x14ac:dyDescent="0.25">
      <c r="A77" s="2">
        <v>27</v>
      </c>
      <c r="B77" s="11">
        <v>2020</v>
      </c>
    </row>
    <row r="78" spans="1:72" s="4" customFormat="1" x14ac:dyDescent="0.25">
      <c r="A78" s="30"/>
      <c r="B78" s="11"/>
      <c r="C78" s="10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30"/>
      <c r="B79" s="11"/>
      <c r="C79" s="10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30"/>
      <c r="B80" s="11"/>
      <c r="C80" s="10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3" spans="1:72" x14ac:dyDescent="0.25">
      <c r="A83" s="30"/>
    </row>
    <row r="84" spans="1:72" x14ac:dyDescent="0.25">
      <c r="A84" s="30"/>
    </row>
    <row r="85" spans="1:72" x14ac:dyDescent="0.25">
      <c r="A85" s="30"/>
    </row>
    <row r="87" spans="1:72" s="4" customFormat="1" x14ac:dyDescent="0.25">
      <c r="A87" s="10"/>
      <c r="B87" s="11"/>
      <c r="C87" s="10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10"/>
      <c r="B88" s="11"/>
      <c r="C88" s="10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92" spans="1:72" x14ac:dyDescent="0.25">
      <c r="A92" s="30"/>
    </row>
    <row r="93" spans="1:72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F0D7-F026-4606-8FE3-F48C9C7C976D}">
  <dimension ref="A1:BV76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ColWidth="10.7109375" defaultRowHeight="15" x14ac:dyDescent="0.25"/>
  <cols>
    <col min="1" max="1" width="9.42578125" style="11" customWidth="1"/>
    <col min="2" max="2" width="21.140625" style="10" customWidth="1"/>
    <col min="3" max="3" width="21.140625" style="7" customWidth="1"/>
    <col min="4" max="6" width="21.140625" style="6" customWidth="1"/>
    <col min="7" max="7" width="4.5703125" style="36" customWidth="1"/>
    <col min="8" max="12" width="21.140625" style="6" customWidth="1"/>
    <col min="13" max="13" width="4.5703125" style="36" customWidth="1"/>
    <col min="14" max="18" width="21.140625" style="6" customWidth="1"/>
    <col min="19" max="19" width="4.42578125" style="36" customWidth="1"/>
    <col min="20" max="24" width="21.140625" style="6" customWidth="1"/>
    <col min="25" max="16384" width="10.7109375" style="6"/>
  </cols>
  <sheetData>
    <row r="1" spans="1:24" s="16" customFormat="1" ht="45" x14ac:dyDescent="0.25">
      <c r="A1" s="17" t="s">
        <v>0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35"/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35"/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35"/>
      <c r="T1" s="5" t="s">
        <v>47</v>
      </c>
      <c r="U1" s="5" t="s">
        <v>43</v>
      </c>
      <c r="V1" s="5" t="s">
        <v>44</v>
      </c>
      <c r="W1" s="5" t="s">
        <v>45</v>
      </c>
      <c r="X1" s="5" t="s">
        <v>46</v>
      </c>
    </row>
    <row r="2" spans="1:24" x14ac:dyDescent="0.25">
      <c r="A2" s="11">
        <v>1945</v>
      </c>
    </row>
    <row r="3" spans="1:24" x14ac:dyDescent="0.25">
      <c r="A3" s="11">
        <v>1946</v>
      </c>
    </row>
    <row r="4" spans="1:24" x14ac:dyDescent="0.25">
      <c r="A4" s="11">
        <v>1947</v>
      </c>
    </row>
    <row r="5" spans="1:24" x14ac:dyDescent="0.25">
      <c r="A5" s="11">
        <v>1948</v>
      </c>
    </row>
    <row r="6" spans="1:24" x14ac:dyDescent="0.25">
      <c r="A6" s="11">
        <v>1949</v>
      </c>
    </row>
    <row r="7" spans="1:24" x14ac:dyDescent="0.25">
      <c r="A7" s="11">
        <v>1950</v>
      </c>
    </row>
    <row r="8" spans="1:24" x14ac:dyDescent="0.25">
      <c r="A8" s="11">
        <v>1951</v>
      </c>
    </row>
    <row r="9" spans="1:24" x14ac:dyDescent="0.25">
      <c r="A9" s="11">
        <v>1952</v>
      </c>
    </row>
    <row r="10" spans="1:24" x14ac:dyDescent="0.25">
      <c r="A10" s="11">
        <v>1953</v>
      </c>
    </row>
    <row r="11" spans="1:24" x14ac:dyDescent="0.25">
      <c r="A11" s="11">
        <v>1954</v>
      </c>
    </row>
    <row r="12" spans="1:24" x14ac:dyDescent="0.25">
      <c r="A12" s="11">
        <v>1955</v>
      </c>
      <c r="C12" s="8"/>
      <c r="D12" s="8"/>
    </row>
    <row r="13" spans="1:24" x14ac:dyDescent="0.25">
      <c r="A13" s="11">
        <v>1956</v>
      </c>
      <c r="C13" s="8"/>
      <c r="D13" s="8"/>
    </row>
    <row r="14" spans="1:24" x14ac:dyDescent="0.25">
      <c r="A14" s="11">
        <v>1957</v>
      </c>
      <c r="C14" s="8"/>
    </row>
    <row r="15" spans="1:24" x14ac:dyDescent="0.25">
      <c r="A15" s="11">
        <v>1958</v>
      </c>
      <c r="C15" s="8"/>
    </row>
    <row r="16" spans="1:24" x14ac:dyDescent="0.25">
      <c r="A16" s="11">
        <v>1959</v>
      </c>
      <c r="C16" s="8"/>
    </row>
    <row r="17" spans="1:74" s="4" customFormat="1" x14ac:dyDescent="0.25">
      <c r="A17" s="11">
        <v>1960</v>
      </c>
      <c r="B17" s="10"/>
      <c r="C17" s="8"/>
      <c r="E17" s="6"/>
      <c r="F17" s="6"/>
      <c r="G17" s="36"/>
      <c r="H17" s="6"/>
      <c r="I17" s="6"/>
      <c r="J17" s="6"/>
      <c r="K17" s="6"/>
      <c r="L17" s="6"/>
      <c r="M17" s="36"/>
      <c r="N17" s="6"/>
      <c r="O17" s="6"/>
      <c r="P17" s="6"/>
      <c r="Q17" s="6"/>
      <c r="R17" s="6"/>
      <c r="S17" s="3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s="4" customFormat="1" x14ac:dyDescent="0.25">
      <c r="A18" s="11">
        <v>1961</v>
      </c>
      <c r="B18" s="10"/>
      <c r="C18" s="8"/>
      <c r="E18" s="6"/>
      <c r="F18" s="6"/>
      <c r="G18" s="36"/>
      <c r="H18" s="6"/>
      <c r="I18" s="6"/>
      <c r="J18" s="6"/>
      <c r="K18" s="6"/>
      <c r="L18" s="6"/>
      <c r="M18" s="36"/>
      <c r="N18" s="6"/>
      <c r="O18" s="6"/>
      <c r="P18" s="6"/>
      <c r="Q18" s="6"/>
      <c r="R18" s="6"/>
      <c r="S18" s="3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s="4" customFormat="1" x14ac:dyDescent="0.25">
      <c r="A19" s="11">
        <v>1962</v>
      </c>
      <c r="B19" s="10"/>
      <c r="C19" s="8"/>
      <c r="E19" s="6"/>
      <c r="F19" s="6"/>
      <c r="G19" s="36"/>
      <c r="H19" s="6"/>
      <c r="I19" s="6"/>
      <c r="J19" s="6"/>
      <c r="K19" s="6"/>
      <c r="L19" s="6"/>
      <c r="M19" s="36"/>
      <c r="N19" s="6"/>
      <c r="O19" s="6"/>
      <c r="P19" s="6"/>
      <c r="Q19" s="6"/>
      <c r="R19" s="6"/>
      <c r="S19" s="3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25">
      <c r="A20" s="11">
        <v>1963</v>
      </c>
    </row>
    <row r="21" spans="1:74" x14ac:dyDescent="0.25">
      <c r="A21" s="11">
        <v>1964</v>
      </c>
    </row>
    <row r="22" spans="1:74" x14ac:dyDescent="0.25">
      <c r="A22" s="11">
        <v>1965</v>
      </c>
    </row>
    <row r="23" spans="1:74" x14ac:dyDescent="0.25">
      <c r="A23" s="11">
        <v>1966</v>
      </c>
    </row>
    <row r="24" spans="1:74" x14ac:dyDescent="0.25">
      <c r="A24" s="11">
        <v>1967</v>
      </c>
    </row>
    <row r="25" spans="1:74" x14ac:dyDescent="0.25">
      <c r="A25" s="11">
        <v>1968</v>
      </c>
    </row>
    <row r="26" spans="1:74" s="4" customFormat="1" x14ac:dyDescent="0.25">
      <c r="A26" s="11">
        <v>1969</v>
      </c>
      <c r="B26" s="10"/>
      <c r="C26" s="7"/>
      <c r="D26" s="6"/>
      <c r="E26" s="6"/>
      <c r="F26" s="6"/>
      <c r="G26" s="36"/>
      <c r="H26" s="6"/>
      <c r="I26" s="6"/>
      <c r="J26" s="6"/>
      <c r="K26" s="6"/>
      <c r="L26" s="6"/>
      <c r="M26" s="36"/>
      <c r="N26" s="6"/>
      <c r="O26" s="6"/>
      <c r="P26" s="6"/>
      <c r="Q26" s="6"/>
      <c r="R26" s="6"/>
      <c r="S26" s="3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s="4" customFormat="1" x14ac:dyDescent="0.25">
      <c r="A27" s="11">
        <v>1970</v>
      </c>
      <c r="B27" s="37">
        <v>27.611000000000001</v>
      </c>
      <c r="C27" s="38">
        <v>78.8</v>
      </c>
      <c r="D27" s="39">
        <v>17</v>
      </c>
      <c r="E27" s="39">
        <v>4.0999999999999996</v>
      </c>
      <c r="F27" s="39">
        <v>0</v>
      </c>
      <c r="G27" s="40"/>
      <c r="H27" s="39">
        <v>10.363</v>
      </c>
      <c r="I27" s="39">
        <v>78.5</v>
      </c>
      <c r="J27" s="39">
        <v>14.4</v>
      </c>
      <c r="K27" s="39">
        <v>7.1</v>
      </c>
      <c r="L27" s="39">
        <v>0</v>
      </c>
      <c r="M27" s="40"/>
      <c r="N27" s="39">
        <v>10.976000000000001</v>
      </c>
      <c r="O27" s="39">
        <v>66.7</v>
      </c>
      <c r="P27" s="39">
        <v>26.8</v>
      </c>
      <c r="Q27" s="39">
        <v>6.4</v>
      </c>
      <c r="R27" s="39">
        <v>0.1</v>
      </c>
      <c r="S27" s="40"/>
      <c r="T27" s="39">
        <v>10.3</v>
      </c>
      <c r="U27" s="39">
        <v>74.400000000000006</v>
      </c>
      <c r="V27" s="39">
        <v>9.6999999999999993</v>
      </c>
      <c r="W27" s="39">
        <v>6.4</v>
      </c>
      <c r="X27" s="39">
        <v>9.5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x14ac:dyDescent="0.25">
      <c r="A28" s="11">
        <v>1971</v>
      </c>
      <c r="B28" s="37">
        <v>27.611000000000001</v>
      </c>
      <c r="C28" s="38">
        <v>78.8</v>
      </c>
      <c r="D28" s="39">
        <v>17</v>
      </c>
      <c r="E28" s="39">
        <v>4.0999999999999996</v>
      </c>
      <c r="F28" s="39">
        <v>0</v>
      </c>
      <c r="G28" s="40"/>
      <c r="H28" s="39">
        <v>10.363</v>
      </c>
      <c r="I28" s="39">
        <v>78.5</v>
      </c>
      <c r="J28" s="39">
        <v>14.4</v>
      </c>
      <c r="K28" s="39">
        <v>7.1</v>
      </c>
      <c r="L28" s="39">
        <v>0</v>
      </c>
      <c r="M28" s="40"/>
      <c r="N28" s="39">
        <v>10.976000000000001</v>
      </c>
      <c r="O28" s="39">
        <v>66.7</v>
      </c>
      <c r="P28" s="39">
        <v>26.8</v>
      </c>
      <c r="Q28" s="39">
        <v>6.4</v>
      </c>
      <c r="R28" s="39">
        <v>0.1</v>
      </c>
      <c r="S28" s="40"/>
      <c r="T28" s="39">
        <v>10.3</v>
      </c>
      <c r="U28" s="39">
        <v>74.400000000000006</v>
      </c>
      <c r="V28" s="39">
        <v>9.6999999999999993</v>
      </c>
      <c r="W28" s="39">
        <v>6.4</v>
      </c>
      <c r="X28" s="39">
        <v>9.5</v>
      </c>
    </row>
    <row r="29" spans="1:74" x14ac:dyDescent="0.25">
      <c r="A29" s="11">
        <v>1972</v>
      </c>
      <c r="B29" s="37">
        <v>27.611000000000001</v>
      </c>
      <c r="C29" s="38">
        <v>78.8</v>
      </c>
      <c r="D29" s="39">
        <v>17</v>
      </c>
      <c r="E29" s="39">
        <v>4.0999999999999996</v>
      </c>
      <c r="F29" s="39">
        <v>0</v>
      </c>
      <c r="G29" s="40"/>
      <c r="H29" s="39">
        <v>10.363</v>
      </c>
      <c r="I29" s="39">
        <v>78.5</v>
      </c>
      <c r="J29" s="39">
        <v>14.4</v>
      </c>
      <c r="K29" s="39">
        <v>7.1</v>
      </c>
      <c r="L29" s="39">
        <v>0</v>
      </c>
      <c r="M29" s="40"/>
      <c r="N29" s="39">
        <v>10.976000000000001</v>
      </c>
      <c r="O29" s="39">
        <v>66.7</v>
      </c>
      <c r="P29" s="39">
        <v>26.8</v>
      </c>
      <c r="Q29" s="39">
        <v>6.4</v>
      </c>
      <c r="R29" s="39">
        <v>0.1</v>
      </c>
      <c r="S29" s="40"/>
      <c r="T29" s="39">
        <v>10.3</v>
      </c>
      <c r="U29" s="39">
        <v>74.400000000000006</v>
      </c>
      <c r="V29" s="39">
        <v>9.6999999999999993</v>
      </c>
      <c r="W29" s="39">
        <v>6.4</v>
      </c>
      <c r="X29" s="39">
        <v>9.5</v>
      </c>
    </row>
    <row r="30" spans="1:74" x14ac:dyDescent="0.25">
      <c r="A30" s="11">
        <v>1973</v>
      </c>
      <c r="B30" s="37">
        <v>27.611000000000001</v>
      </c>
      <c r="C30" s="38">
        <v>78.900000000000006</v>
      </c>
      <c r="D30" s="39">
        <v>17</v>
      </c>
      <c r="E30" s="39">
        <v>4.0999999999999996</v>
      </c>
      <c r="F30" s="39">
        <v>0</v>
      </c>
      <c r="G30" s="40"/>
      <c r="H30" s="39">
        <v>10.363</v>
      </c>
      <c r="I30" s="39">
        <v>78.5</v>
      </c>
      <c r="J30" s="39">
        <v>14.4</v>
      </c>
      <c r="K30" s="39">
        <v>7.1</v>
      </c>
      <c r="L30" s="39">
        <v>0</v>
      </c>
      <c r="M30" s="40"/>
      <c r="N30" s="39">
        <v>10.976000000000001</v>
      </c>
      <c r="O30" s="39">
        <v>66.7</v>
      </c>
      <c r="P30" s="39">
        <v>26.8</v>
      </c>
      <c r="Q30" s="39">
        <v>6.4</v>
      </c>
      <c r="R30" s="39">
        <v>0.1</v>
      </c>
      <c r="S30" s="40"/>
      <c r="T30" s="39">
        <v>10.3</v>
      </c>
      <c r="U30" s="39">
        <v>74.400000000000006</v>
      </c>
      <c r="V30" s="39">
        <v>9.6999999999999993</v>
      </c>
      <c r="W30" s="39">
        <v>6.4</v>
      </c>
      <c r="X30" s="39">
        <v>9.5</v>
      </c>
    </row>
    <row r="31" spans="1:74" x14ac:dyDescent="0.25">
      <c r="A31" s="11">
        <v>1974</v>
      </c>
      <c r="B31" s="37">
        <v>27.609000000000002</v>
      </c>
      <c r="C31" s="38">
        <v>80.400000000000006</v>
      </c>
      <c r="D31" s="39">
        <v>15.4</v>
      </c>
      <c r="E31" s="39">
        <v>4.2</v>
      </c>
      <c r="F31" s="39">
        <v>0</v>
      </c>
      <c r="G31" s="40"/>
      <c r="H31" s="39">
        <v>10.863</v>
      </c>
      <c r="I31" s="39">
        <v>66.5</v>
      </c>
      <c r="J31" s="39">
        <v>27.2</v>
      </c>
      <c r="K31" s="39">
        <v>6.3</v>
      </c>
      <c r="L31" s="39">
        <v>0</v>
      </c>
      <c r="M31" s="40"/>
      <c r="N31" s="39">
        <v>9.4339999999999993</v>
      </c>
      <c r="O31" s="39">
        <v>62</v>
      </c>
      <c r="P31" s="39">
        <v>30.8</v>
      </c>
      <c r="Q31" s="39">
        <v>7.2</v>
      </c>
      <c r="R31" s="39">
        <v>0</v>
      </c>
      <c r="S31" s="40"/>
      <c r="T31" s="39">
        <v>9.7530000000000001</v>
      </c>
      <c r="U31" s="39">
        <v>69.900000000000006</v>
      </c>
      <c r="V31" s="39">
        <v>14.4</v>
      </c>
      <c r="W31" s="39">
        <v>5.7</v>
      </c>
      <c r="X31" s="39">
        <v>10</v>
      </c>
    </row>
    <row r="32" spans="1:74" x14ac:dyDescent="0.25">
      <c r="A32" s="11">
        <v>1975</v>
      </c>
      <c r="B32" s="37">
        <v>21.454999999999998</v>
      </c>
      <c r="C32" s="38">
        <v>76.5</v>
      </c>
      <c r="D32" s="39">
        <v>19</v>
      </c>
      <c r="E32" s="39">
        <v>4.5</v>
      </c>
      <c r="F32" s="39">
        <v>0</v>
      </c>
      <c r="G32" s="40"/>
      <c r="H32" s="39">
        <v>8.8529999999999998</v>
      </c>
      <c r="I32" s="39">
        <v>61.8</v>
      </c>
      <c r="J32" s="39">
        <v>30.7</v>
      </c>
      <c r="K32" s="39">
        <v>7.5</v>
      </c>
      <c r="L32" s="39">
        <v>0</v>
      </c>
      <c r="M32" s="40"/>
      <c r="N32" s="39">
        <v>9.1509999999999998</v>
      </c>
      <c r="O32" s="39">
        <v>60.3</v>
      </c>
      <c r="P32" s="39">
        <v>31.6</v>
      </c>
      <c r="Q32" s="39">
        <v>8.1</v>
      </c>
      <c r="R32" s="39">
        <v>0</v>
      </c>
      <c r="S32" s="40"/>
      <c r="T32" s="39">
        <v>8.4689999999999994</v>
      </c>
      <c r="U32" s="39">
        <v>67</v>
      </c>
      <c r="V32" s="39">
        <v>16.100000000000001</v>
      </c>
      <c r="W32" s="39">
        <v>5.4</v>
      </c>
      <c r="X32" s="39">
        <v>11.6</v>
      </c>
    </row>
    <row r="33" spans="1:24" x14ac:dyDescent="0.25">
      <c r="A33" s="11">
        <v>1976</v>
      </c>
      <c r="B33" s="37">
        <v>23.710999999999999</v>
      </c>
      <c r="C33" s="38">
        <v>74.5</v>
      </c>
      <c r="D33" s="39">
        <v>21.3</v>
      </c>
      <c r="E33" s="39">
        <v>4.2</v>
      </c>
      <c r="F33" s="39">
        <v>0</v>
      </c>
      <c r="G33" s="40"/>
      <c r="H33" s="39">
        <v>8.86</v>
      </c>
      <c r="I33" s="39">
        <v>62.8</v>
      </c>
      <c r="J33" s="39">
        <v>29.4</v>
      </c>
      <c r="K33" s="39">
        <v>7.8</v>
      </c>
      <c r="L33" s="39">
        <v>0</v>
      </c>
      <c r="M33" s="40"/>
      <c r="N33" s="39">
        <v>10.8</v>
      </c>
      <c r="O33" s="39">
        <v>57.3</v>
      </c>
      <c r="P33" s="39">
        <v>33.6</v>
      </c>
      <c r="Q33" s="39">
        <v>9.1</v>
      </c>
      <c r="R33" s="39">
        <v>0</v>
      </c>
      <c r="S33" s="40"/>
      <c r="T33" s="39">
        <v>7.8760000000000003</v>
      </c>
      <c r="U33" s="39">
        <v>61</v>
      </c>
      <c r="V33" s="39">
        <v>20.9</v>
      </c>
      <c r="W33" s="39">
        <v>5.7</v>
      </c>
      <c r="X33" s="39">
        <v>12.4</v>
      </c>
    </row>
    <row r="34" spans="1:24" x14ac:dyDescent="0.25">
      <c r="A34" s="11">
        <v>1977</v>
      </c>
      <c r="B34" s="37">
        <v>21.686</v>
      </c>
      <c r="C34" s="38">
        <v>68.5</v>
      </c>
      <c r="D34" s="39">
        <v>26.8</v>
      </c>
      <c r="E34" s="39">
        <v>4.7</v>
      </c>
      <c r="F34" s="39">
        <v>0</v>
      </c>
      <c r="G34" s="40"/>
      <c r="H34" s="39">
        <v>8.5619999999999994</v>
      </c>
      <c r="I34" s="39">
        <v>61</v>
      </c>
      <c r="J34" s="39">
        <v>30.5</v>
      </c>
      <c r="K34" s="39">
        <v>8.5</v>
      </c>
      <c r="L34" s="39">
        <v>0</v>
      </c>
      <c r="M34" s="40"/>
      <c r="N34" s="39">
        <v>12.46</v>
      </c>
      <c r="O34" s="39">
        <v>52.5</v>
      </c>
      <c r="P34" s="39">
        <v>39.1</v>
      </c>
      <c r="Q34" s="39">
        <v>8.4</v>
      </c>
      <c r="R34" s="39">
        <v>0</v>
      </c>
      <c r="S34" s="40"/>
      <c r="T34" s="39">
        <v>7.2720000000000002</v>
      </c>
      <c r="U34" s="39">
        <v>49.8</v>
      </c>
      <c r="V34" s="39">
        <v>30.8</v>
      </c>
      <c r="W34" s="39">
        <v>5.7</v>
      </c>
      <c r="X34" s="39">
        <v>13.7</v>
      </c>
    </row>
    <row r="35" spans="1:24" x14ac:dyDescent="0.25">
      <c r="A35" s="11">
        <v>1978</v>
      </c>
      <c r="B35" s="37">
        <v>20.614000000000001</v>
      </c>
      <c r="C35" s="38">
        <v>68.8</v>
      </c>
      <c r="D35" s="39">
        <v>27.1</v>
      </c>
      <c r="E35" s="39">
        <v>4.0999999999999996</v>
      </c>
      <c r="F35" s="39">
        <v>0</v>
      </c>
      <c r="G35" s="40"/>
      <c r="H35" s="39">
        <v>7.593</v>
      </c>
      <c r="I35" s="39">
        <v>50.8</v>
      </c>
      <c r="J35" s="39">
        <v>39.4</v>
      </c>
      <c r="K35" s="39">
        <v>9.6999999999999993</v>
      </c>
      <c r="L35" s="39">
        <v>0</v>
      </c>
      <c r="M35" s="40"/>
      <c r="N35" s="39">
        <v>11.843</v>
      </c>
      <c r="O35" s="39">
        <v>52.8</v>
      </c>
      <c r="P35" s="39">
        <v>38.799999999999997</v>
      </c>
      <c r="Q35" s="39">
        <v>8.4</v>
      </c>
      <c r="R35" s="39">
        <v>0</v>
      </c>
      <c r="S35" s="40"/>
      <c r="T35" s="39">
        <v>7.1989999999999998</v>
      </c>
      <c r="U35" s="39">
        <v>47</v>
      </c>
      <c r="V35" s="39">
        <v>33.5</v>
      </c>
      <c r="W35" s="39">
        <v>6</v>
      </c>
      <c r="X35" s="39">
        <v>13.5</v>
      </c>
    </row>
    <row r="36" spans="1:24" x14ac:dyDescent="0.25">
      <c r="A36" s="11">
        <v>1979</v>
      </c>
      <c r="B36" s="39">
        <v>19.794</v>
      </c>
      <c r="C36" s="38">
        <v>68.3</v>
      </c>
      <c r="D36" s="39">
        <v>27.4</v>
      </c>
      <c r="E36" s="39">
        <v>4.3</v>
      </c>
      <c r="F36" s="39">
        <v>0</v>
      </c>
      <c r="G36" s="40"/>
      <c r="H36" s="39">
        <v>8.76</v>
      </c>
      <c r="I36" s="39">
        <v>57.4</v>
      </c>
      <c r="J36" s="39">
        <v>32.6</v>
      </c>
      <c r="K36" s="39">
        <v>10</v>
      </c>
      <c r="L36" s="39">
        <v>0</v>
      </c>
      <c r="M36" s="40"/>
      <c r="N36" s="39">
        <v>12.27</v>
      </c>
      <c r="O36" s="39">
        <v>53.5</v>
      </c>
      <c r="P36" s="39">
        <v>37.5</v>
      </c>
      <c r="Q36" s="39">
        <v>9</v>
      </c>
      <c r="R36" s="39">
        <v>0</v>
      </c>
      <c r="S36" s="40"/>
      <c r="T36" s="39">
        <v>7.0709999999999997</v>
      </c>
      <c r="U36" s="39">
        <v>50.6</v>
      </c>
      <c r="V36" s="39">
        <v>41.6</v>
      </c>
      <c r="W36" s="39">
        <v>8</v>
      </c>
      <c r="X36" s="39">
        <v>15.6</v>
      </c>
    </row>
    <row r="37" spans="1:24" x14ac:dyDescent="0.25">
      <c r="A37" s="11">
        <v>1980</v>
      </c>
      <c r="B37" s="39">
        <v>14.538</v>
      </c>
      <c r="C37" s="38">
        <v>68.8</v>
      </c>
      <c r="D37" s="39">
        <v>26.9</v>
      </c>
      <c r="E37" s="39">
        <v>4.3</v>
      </c>
      <c r="F37" s="39">
        <v>0</v>
      </c>
      <c r="G37" s="40"/>
      <c r="H37" s="39">
        <v>8.76</v>
      </c>
      <c r="I37" s="39">
        <v>62</v>
      </c>
      <c r="J37" s="39">
        <v>28.6</v>
      </c>
      <c r="K37" s="39">
        <v>9.4</v>
      </c>
      <c r="L37" s="39">
        <v>0</v>
      </c>
      <c r="M37" s="40"/>
      <c r="N37" s="39">
        <v>13.137</v>
      </c>
      <c r="O37" s="39">
        <v>50.1</v>
      </c>
      <c r="P37" s="39">
        <v>40.799999999999997</v>
      </c>
      <c r="Q37" s="39">
        <v>9.1</v>
      </c>
      <c r="R37" s="39">
        <v>0</v>
      </c>
      <c r="S37" s="40"/>
      <c r="T37" s="39">
        <v>6.5789999999999997</v>
      </c>
      <c r="U37" s="39">
        <v>41.9</v>
      </c>
      <c r="V37" s="39">
        <v>37.799999999999997</v>
      </c>
      <c r="W37" s="39">
        <v>6.9</v>
      </c>
      <c r="X37" s="39">
        <v>13.3</v>
      </c>
    </row>
    <row r="38" spans="1:24" x14ac:dyDescent="0.25">
      <c r="A38" s="11">
        <v>1981</v>
      </c>
      <c r="B38" s="39">
        <v>17.120999999999999</v>
      </c>
      <c r="C38" s="38">
        <v>59</v>
      </c>
      <c r="D38" s="39">
        <v>36.1</v>
      </c>
      <c r="E38" s="39">
        <v>4.9000000000000004</v>
      </c>
      <c r="F38" s="39">
        <v>0</v>
      </c>
      <c r="G38" s="40"/>
      <c r="H38" s="39">
        <v>8.4280000000000008</v>
      </c>
      <c r="I38" s="39">
        <v>52.1</v>
      </c>
      <c r="J38" s="39">
        <v>38.6</v>
      </c>
      <c r="K38" s="39">
        <v>9.3000000000000007</v>
      </c>
      <c r="L38" s="39">
        <v>0</v>
      </c>
      <c r="M38" s="40"/>
      <c r="N38" s="39">
        <v>11.477</v>
      </c>
      <c r="O38" s="39">
        <v>48.9</v>
      </c>
      <c r="P38" s="39">
        <v>41.6</v>
      </c>
      <c r="Q38" s="39">
        <v>9.5</v>
      </c>
      <c r="R38" s="39">
        <v>0</v>
      </c>
      <c r="S38" s="40"/>
      <c r="T38" s="39">
        <v>6.9930000000000003</v>
      </c>
      <c r="U38" s="39">
        <v>43.3</v>
      </c>
      <c r="V38" s="39">
        <v>36.4</v>
      </c>
      <c r="W38" s="39">
        <v>6.9</v>
      </c>
      <c r="X38" s="39">
        <v>13.4</v>
      </c>
    </row>
    <row r="39" spans="1:24" x14ac:dyDescent="0.25">
      <c r="A39" s="11">
        <v>1982</v>
      </c>
    </row>
    <row r="40" spans="1:24" x14ac:dyDescent="0.25">
      <c r="A40" s="11">
        <v>1983</v>
      </c>
    </row>
    <row r="41" spans="1:24" x14ac:dyDescent="0.25">
      <c r="A41" s="11">
        <v>1984</v>
      </c>
    </row>
    <row r="42" spans="1:24" x14ac:dyDescent="0.25">
      <c r="A42" s="11">
        <v>1985</v>
      </c>
    </row>
    <row r="43" spans="1:24" x14ac:dyDescent="0.25">
      <c r="A43" s="11">
        <v>1986</v>
      </c>
    </row>
    <row r="44" spans="1:24" x14ac:dyDescent="0.25">
      <c r="A44" s="11">
        <v>1987</v>
      </c>
    </row>
    <row r="45" spans="1:24" x14ac:dyDescent="0.25">
      <c r="A45" s="11">
        <v>1988</v>
      </c>
    </row>
    <row r="46" spans="1:24" x14ac:dyDescent="0.25">
      <c r="A46" s="11">
        <v>1989</v>
      </c>
    </row>
    <row r="47" spans="1:24" x14ac:dyDescent="0.25">
      <c r="A47" s="11">
        <v>1990</v>
      </c>
    </row>
    <row r="48" spans="1:24" x14ac:dyDescent="0.25">
      <c r="A48" s="11">
        <v>1991</v>
      </c>
    </row>
    <row r="49" spans="1:1" x14ac:dyDescent="0.25">
      <c r="A49" s="11">
        <v>1992</v>
      </c>
    </row>
    <row r="50" spans="1:1" x14ac:dyDescent="0.25">
      <c r="A50" s="11">
        <v>1993</v>
      </c>
    </row>
    <row r="51" spans="1:1" x14ac:dyDescent="0.25">
      <c r="A51" s="11">
        <v>1994</v>
      </c>
    </row>
    <row r="52" spans="1:1" x14ac:dyDescent="0.25">
      <c r="A52" s="11">
        <v>1995</v>
      </c>
    </row>
    <row r="53" spans="1:1" x14ac:dyDescent="0.25">
      <c r="A53" s="11">
        <v>1996</v>
      </c>
    </row>
    <row r="54" spans="1:1" x14ac:dyDescent="0.25">
      <c r="A54" s="11">
        <v>1997</v>
      </c>
    </row>
    <row r="55" spans="1:1" x14ac:dyDescent="0.25">
      <c r="A55" s="11">
        <v>1998</v>
      </c>
    </row>
    <row r="56" spans="1:1" x14ac:dyDescent="0.25">
      <c r="A56" s="11">
        <v>1999</v>
      </c>
    </row>
    <row r="57" spans="1:1" x14ac:dyDescent="0.25">
      <c r="A57" s="11">
        <v>2000</v>
      </c>
    </row>
    <row r="58" spans="1:1" x14ac:dyDescent="0.25">
      <c r="A58" s="11">
        <v>2001</v>
      </c>
    </row>
    <row r="59" spans="1:1" x14ac:dyDescent="0.25">
      <c r="A59" s="11">
        <v>2002</v>
      </c>
    </row>
    <row r="60" spans="1:1" x14ac:dyDescent="0.25">
      <c r="A60" s="11">
        <v>2003</v>
      </c>
    </row>
    <row r="61" spans="1:1" x14ac:dyDescent="0.25">
      <c r="A61" s="11">
        <v>2004</v>
      </c>
    </row>
    <row r="62" spans="1:1" x14ac:dyDescent="0.25">
      <c r="A62" s="11">
        <v>2005</v>
      </c>
    </row>
    <row r="63" spans="1:1" x14ac:dyDescent="0.25">
      <c r="A63" s="11">
        <v>2006</v>
      </c>
    </row>
    <row r="64" spans="1:1" x14ac:dyDescent="0.25">
      <c r="A64" s="11">
        <v>2007</v>
      </c>
    </row>
    <row r="65" spans="1:1" x14ac:dyDescent="0.25">
      <c r="A65" s="11">
        <v>2008</v>
      </c>
    </row>
    <row r="66" spans="1:1" x14ac:dyDescent="0.25">
      <c r="A66" s="11">
        <v>2009</v>
      </c>
    </row>
    <row r="67" spans="1:1" x14ac:dyDescent="0.25">
      <c r="A67" s="11">
        <v>2010</v>
      </c>
    </row>
    <row r="68" spans="1:1" x14ac:dyDescent="0.25">
      <c r="A68" s="11">
        <v>2011</v>
      </c>
    </row>
    <row r="69" spans="1:1" x14ac:dyDescent="0.25">
      <c r="A69" s="11">
        <v>2012</v>
      </c>
    </row>
    <row r="70" spans="1:1" x14ac:dyDescent="0.25">
      <c r="A70" s="11">
        <v>2013</v>
      </c>
    </row>
    <row r="71" spans="1:1" x14ac:dyDescent="0.25">
      <c r="A71" s="11">
        <v>2014</v>
      </c>
    </row>
    <row r="72" spans="1:1" x14ac:dyDescent="0.25">
      <c r="A72" s="11">
        <v>2015</v>
      </c>
    </row>
    <row r="73" spans="1:1" x14ac:dyDescent="0.25">
      <c r="A73" s="11">
        <v>2016</v>
      </c>
    </row>
    <row r="74" spans="1:1" x14ac:dyDescent="0.25">
      <c r="A74" s="11">
        <v>2017</v>
      </c>
    </row>
    <row r="75" spans="1:1" x14ac:dyDescent="0.25">
      <c r="A75" s="11">
        <v>2018</v>
      </c>
    </row>
    <row r="76" spans="1:1" x14ac:dyDescent="0.25">
      <c r="A76" s="11">
        <v>2019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BW9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defaultColWidth="10.7109375" defaultRowHeight="15" x14ac:dyDescent="0.25"/>
  <cols>
    <col min="1" max="1" width="9.5703125" style="10" bestFit="1" customWidth="1"/>
    <col min="2" max="2" width="7.42578125" style="2" customWidth="1"/>
    <col min="3" max="4" width="24.7109375" style="6" customWidth="1"/>
    <col min="5" max="12" width="17.28515625" style="6" customWidth="1"/>
    <col min="13" max="16384" width="10.7109375" style="6"/>
  </cols>
  <sheetData>
    <row r="1" spans="1:7" s="28" customFormat="1" ht="30" x14ac:dyDescent="0.25">
      <c r="A1" s="43" t="s">
        <v>4</v>
      </c>
      <c r="B1" s="41" t="s">
        <v>0</v>
      </c>
      <c r="C1" s="5" t="s">
        <v>22</v>
      </c>
      <c r="D1" s="5" t="s">
        <v>23</v>
      </c>
    </row>
    <row r="2" spans="1:7" s="1" customFormat="1" x14ac:dyDescent="0.25">
      <c r="A2" s="2">
        <v>6</v>
      </c>
      <c r="B2" s="11">
        <v>1945</v>
      </c>
      <c r="D2" s="6"/>
      <c r="E2" s="6"/>
    </row>
    <row r="3" spans="1:7" s="1" customFormat="1" x14ac:dyDescent="0.25">
      <c r="A3" s="2">
        <v>6</v>
      </c>
      <c r="B3" s="11">
        <v>1946</v>
      </c>
      <c r="D3" s="6"/>
      <c r="E3" s="6"/>
    </row>
    <row r="4" spans="1:7" s="1" customFormat="1" x14ac:dyDescent="0.25">
      <c r="A4" s="2">
        <v>6</v>
      </c>
      <c r="B4" s="11">
        <v>1947</v>
      </c>
      <c r="D4" s="6"/>
      <c r="E4" s="6"/>
    </row>
    <row r="5" spans="1:7" s="1" customFormat="1" x14ac:dyDescent="0.25">
      <c r="A5" s="2">
        <v>6</v>
      </c>
      <c r="B5" s="11">
        <v>1948</v>
      </c>
      <c r="D5" s="6"/>
      <c r="E5" s="6"/>
    </row>
    <row r="6" spans="1:7" s="1" customFormat="1" x14ac:dyDescent="0.25">
      <c r="A6" s="2">
        <v>6</v>
      </c>
      <c r="B6" s="11">
        <v>1949</v>
      </c>
      <c r="D6" s="6"/>
      <c r="E6" s="6"/>
    </row>
    <row r="7" spans="1:7" s="1" customFormat="1" x14ac:dyDescent="0.25">
      <c r="A7" s="2">
        <v>6</v>
      </c>
      <c r="B7" s="11">
        <v>1950</v>
      </c>
      <c r="D7" s="6"/>
      <c r="E7" s="6"/>
    </row>
    <row r="8" spans="1:7" s="1" customFormat="1" x14ac:dyDescent="0.25">
      <c r="A8" s="2">
        <v>6</v>
      </c>
      <c r="B8" s="11">
        <v>1951</v>
      </c>
      <c r="D8" s="6"/>
      <c r="E8" s="6"/>
    </row>
    <row r="9" spans="1:7" s="1" customFormat="1" x14ac:dyDescent="0.25">
      <c r="A9" s="2">
        <v>6</v>
      </c>
      <c r="B9" s="11">
        <v>1952</v>
      </c>
      <c r="D9" s="6"/>
      <c r="E9" s="6"/>
    </row>
    <row r="10" spans="1:7" s="1" customFormat="1" x14ac:dyDescent="0.25">
      <c r="A10" s="2">
        <v>6</v>
      </c>
      <c r="B10" s="11">
        <v>1953</v>
      </c>
      <c r="D10" s="6"/>
      <c r="E10" s="6"/>
    </row>
    <row r="11" spans="1:7" s="1" customFormat="1" x14ac:dyDescent="0.25">
      <c r="A11" s="2">
        <v>6</v>
      </c>
      <c r="B11" s="11">
        <v>1954</v>
      </c>
      <c r="D11" s="6"/>
      <c r="E11" s="6"/>
    </row>
    <row r="12" spans="1:7" s="1" customFormat="1" x14ac:dyDescent="0.25">
      <c r="A12" s="2">
        <v>6</v>
      </c>
      <c r="B12" s="11">
        <v>1955</v>
      </c>
      <c r="D12" s="6"/>
      <c r="E12" s="6"/>
    </row>
    <row r="13" spans="1:7" s="1" customFormat="1" x14ac:dyDescent="0.25">
      <c r="A13" s="2">
        <v>6</v>
      </c>
      <c r="B13" s="11">
        <v>1956</v>
      </c>
      <c r="D13" s="6"/>
      <c r="E13" s="6"/>
      <c r="F13" s="13"/>
      <c r="G13" s="13"/>
    </row>
    <row r="14" spans="1:7" s="1" customFormat="1" x14ac:dyDescent="0.25">
      <c r="A14" s="2">
        <v>6</v>
      </c>
      <c r="B14" s="11">
        <v>1957</v>
      </c>
      <c r="D14" s="6"/>
      <c r="E14" s="6"/>
      <c r="F14" s="13"/>
      <c r="G14" s="13"/>
    </row>
    <row r="15" spans="1:7" s="1" customFormat="1" x14ac:dyDescent="0.25">
      <c r="A15" s="2">
        <v>6</v>
      </c>
      <c r="B15" s="11">
        <v>1958</v>
      </c>
      <c r="D15" s="6"/>
      <c r="E15" s="6"/>
      <c r="F15" s="13"/>
      <c r="G15" s="13"/>
    </row>
    <row r="16" spans="1:7" s="1" customFormat="1" x14ac:dyDescent="0.25">
      <c r="A16" s="2">
        <v>6</v>
      </c>
      <c r="B16" s="11">
        <v>1959</v>
      </c>
      <c r="D16" s="6"/>
      <c r="E16" s="6"/>
      <c r="F16" s="13"/>
      <c r="G16" s="13"/>
    </row>
    <row r="17" spans="1:7" s="1" customFormat="1" x14ac:dyDescent="0.25">
      <c r="A17" s="2">
        <v>6</v>
      </c>
      <c r="B17" s="11">
        <v>1960</v>
      </c>
      <c r="D17" s="6"/>
      <c r="E17" s="6"/>
      <c r="F17" s="14"/>
      <c r="G17" s="14"/>
    </row>
    <row r="18" spans="1:7" s="1" customFormat="1" x14ac:dyDescent="0.25">
      <c r="A18" s="2">
        <v>6</v>
      </c>
      <c r="B18" s="11">
        <v>1961</v>
      </c>
      <c r="D18" s="6"/>
      <c r="E18" s="6"/>
      <c r="F18" s="13"/>
      <c r="G18" s="13"/>
    </row>
    <row r="19" spans="1:7" s="1" customFormat="1" x14ac:dyDescent="0.25">
      <c r="A19" s="2">
        <v>6</v>
      </c>
      <c r="B19" s="11">
        <v>1962</v>
      </c>
      <c r="D19" s="6"/>
      <c r="E19" s="6"/>
      <c r="F19" s="13"/>
      <c r="G19" s="13"/>
    </row>
    <row r="20" spans="1:7" s="1" customFormat="1" x14ac:dyDescent="0.25">
      <c r="A20" s="2">
        <v>6</v>
      </c>
      <c r="B20" s="11">
        <v>1963</v>
      </c>
      <c r="D20" s="6"/>
      <c r="E20" s="6"/>
      <c r="F20" s="13"/>
      <c r="G20" s="13"/>
    </row>
    <row r="21" spans="1:7" s="1" customFormat="1" x14ac:dyDescent="0.25">
      <c r="A21" s="2">
        <v>6</v>
      </c>
      <c r="B21" s="11">
        <v>1964</v>
      </c>
      <c r="D21" s="6"/>
      <c r="E21" s="6"/>
      <c r="F21" s="13"/>
      <c r="G21" s="13"/>
    </row>
    <row r="22" spans="1:7" s="1" customFormat="1" x14ac:dyDescent="0.25">
      <c r="A22" s="2">
        <v>6</v>
      </c>
      <c r="B22" s="11">
        <v>1965</v>
      </c>
      <c r="D22" s="6"/>
      <c r="E22" s="6"/>
      <c r="F22" s="14"/>
      <c r="G22" s="14"/>
    </row>
    <row r="23" spans="1:7" s="1" customFormat="1" x14ac:dyDescent="0.25">
      <c r="A23" s="2">
        <v>6</v>
      </c>
      <c r="B23" s="11">
        <v>1966</v>
      </c>
      <c r="D23" s="6"/>
      <c r="E23" s="6"/>
      <c r="F23" s="13"/>
      <c r="G23" s="13"/>
    </row>
    <row r="24" spans="1:7" s="1" customFormat="1" x14ac:dyDescent="0.25">
      <c r="A24" s="2">
        <v>6</v>
      </c>
      <c r="B24" s="11">
        <v>1967</v>
      </c>
      <c r="D24" s="6"/>
      <c r="E24" s="6"/>
      <c r="F24" s="13"/>
      <c r="G24" s="13"/>
    </row>
    <row r="25" spans="1:7" s="1" customFormat="1" x14ac:dyDescent="0.25">
      <c r="A25" s="2">
        <v>6</v>
      </c>
      <c r="B25" s="11">
        <v>1968</v>
      </c>
      <c r="D25" s="6"/>
      <c r="E25" s="6"/>
      <c r="F25" s="13"/>
      <c r="G25" s="13"/>
    </row>
    <row r="26" spans="1:7" s="1" customFormat="1" x14ac:dyDescent="0.25">
      <c r="A26" s="2">
        <v>6</v>
      </c>
      <c r="B26" s="11">
        <v>1969</v>
      </c>
      <c r="D26" s="6"/>
      <c r="E26" s="6"/>
      <c r="F26" s="13"/>
      <c r="G26" s="13"/>
    </row>
    <row r="27" spans="1:7" s="1" customFormat="1" x14ac:dyDescent="0.25">
      <c r="A27" s="2">
        <v>6</v>
      </c>
      <c r="B27" s="11">
        <v>1970</v>
      </c>
      <c r="D27" s="6"/>
      <c r="E27" s="6"/>
      <c r="F27" s="14"/>
      <c r="G27" s="14"/>
    </row>
    <row r="28" spans="1:7" s="1" customFormat="1" x14ac:dyDescent="0.25">
      <c r="A28" s="2">
        <v>6</v>
      </c>
      <c r="B28" s="11">
        <v>1971</v>
      </c>
      <c r="D28" s="6"/>
      <c r="E28" s="6"/>
      <c r="F28" s="13"/>
      <c r="G28" s="13"/>
    </row>
    <row r="29" spans="1:7" s="1" customFormat="1" x14ac:dyDescent="0.25">
      <c r="A29" s="2">
        <v>9</v>
      </c>
      <c r="B29" s="11">
        <v>1972</v>
      </c>
      <c r="D29" s="6"/>
      <c r="E29" s="6"/>
      <c r="F29" s="13"/>
      <c r="G29" s="13"/>
    </row>
    <row r="30" spans="1:7" s="1" customFormat="1" x14ac:dyDescent="0.25">
      <c r="A30" s="2">
        <v>9</v>
      </c>
      <c r="B30" s="11">
        <v>1973</v>
      </c>
      <c r="D30" s="6"/>
      <c r="E30" s="6"/>
      <c r="F30" s="13"/>
      <c r="G30" s="13"/>
    </row>
    <row r="31" spans="1:7" s="1" customFormat="1" x14ac:dyDescent="0.25">
      <c r="A31" s="2">
        <v>9</v>
      </c>
      <c r="B31" s="11">
        <v>1974</v>
      </c>
      <c r="D31" s="6"/>
      <c r="E31" s="6"/>
      <c r="F31" s="13"/>
      <c r="G31" s="13"/>
    </row>
    <row r="32" spans="1:7" s="1" customFormat="1" x14ac:dyDescent="0.25">
      <c r="A32" s="2">
        <v>9</v>
      </c>
      <c r="B32" s="11">
        <v>1975</v>
      </c>
      <c r="D32" s="6"/>
      <c r="E32" s="6"/>
      <c r="F32" s="14"/>
      <c r="G32" s="14"/>
    </row>
    <row r="33" spans="1:14" s="1" customFormat="1" x14ac:dyDescent="0.25">
      <c r="A33" s="2">
        <v>9</v>
      </c>
      <c r="B33" s="11">
        <v>1976</v>
      </c>
      <c r="D33" s="6"/>
      <c r="E33" s="6"/>
      <c r="F33" s="13"/>
      <c r="G33" s="13"/>
    </row>
    <row r="34" spans="1:14" s="1" customFormat="1" x14ac:dyDescent="0.25">
      <c r="A34" s="2">
        <v>9</v>
      </c>
      <c r="B34" s="11">
        <v>1977</v>
      </c>
      <c r="D34" s="6"/>
      <c r="E34" s="6"/>
      <c r="F34" s="13"/>
      <c r="G34" s="13"/>
    </row>
    <row r="35" spans="1:14" s="1" customFormat="1" x14ac:dyDescent="0.25">
      <c r="A35" s="2">
        <v>9</v>
      </c>
      <c r="B35" s="11">
        <v>1978</v>
      </c>
      <c r="D35" s="6"/>
      <c r="E35" s="6"/>
      <c r="F35" s="13"/>
      <c r="G35" s="13"/>
    </row>
    <row r="36" spans="1:14" s="1" customFormat="1" x14ac:dyDescent="0.25">
      <c r="A36" s="2">
        <v>9</v>
      </c>
      <c r="B36" s="11">
        <v>1979</v>
      </c>
      <c r="D36" s="6"/>
      <c r="E36" s="6"/>
      <c r="F36" s="13"/>
      <c r="G36" s="13"/>
    </row>
    <row r="37" spans="1:14" s="1" customFormat="1" x14ac:dyDescent="0.25">
      <c r="A37" s="2">
        <v>10</v>
      </c>
      <c r="B37" s="11">
        <v>1980</v>
      </c>
      <c r="D37" s="6"/>
      <c r="E37" s="6"/>
      <c r="F37" s="14"/>
      <c r="G37" s="14"/>
    </row>
    <row r="38" spans="1:14" s="1" customFormat="1" x14ac:dyDescent="0.25">
      <c r="A38" s="2">
        <v>10</v>
      </c>
      <c r="B38" s="11">
        <v>1981</v>
      </c>
      <c r="D38" s="6"/>
      <c r="E38" s="6"/>
      <c r="F38" s="13"/>
      <c r="G38" s="13"/>
    </row>
    <row r="39" spans="1:14" s="1" customFormat="1" x14ac:dyDescent="0.25">
      <c r="A39" s="2">
        <v>10</v>
      </c>
      <c r="B39" s="11">
        <v>1982</v>
      </c>
      <c r="D39" s="6"/>
      <c r="E39" s="6"/>
      <c r="F39" s="13"/>
      <c r="G39" s="13"/>
    </row>
    <row r="40" spans="1:14" s="1" customFormat="1" x14ac:dyDescent="0.25">
      <c r="A40" s="2">
        <v>10</v>
      </c>
      <c r="B40" s="11">
        <v>1983</v>
      </c>
      <c r="D40" s="6"/>
      <c r="E40" s="6"/>
      <c r="F40" s="13"/>
      <c r="G40" s="13"/>
    </row>
    <row r="41" spans="1:14" s="1" customFormat="1" x14ac:dyDescent="0.25">
      <c r="A41" s="2">
        <v>10</v>
      </c>
      <c r="B41" s="11">
        <v>1984</v>
      </c>
      <c r="D41" s="6"/>
      <c r="E41" s="6"/>
      <c r="F41" s="13"/>
      <c r="G41" s="13"/>
    </row>
    <row r="42" spans="1:14" s="1" customFormat="1" x14ac:dyDescent="0.25">
      <c r="A42" s="2">
        <v>10</v>
      </c>
      <c r="B42" s="11">
        <v>1985</v>
      </c>
      <c r="D42" s="6"/>
      <c r="E42" s="6"/>
      <c r="F42" s="14"/>
      <c r="G42" s="14"/>
    </row>
    <row r="43" spans="1:14" s="1" customFormat="1" x14ac:dyDescent="0.25">
      <c r="A43" s="2">
        <v>12</v>
      </c>
      <c r="B43" s="11">
        <v>1986</v>
      </c>
      <c r="D43" s="6"/>
      <c r="E43" s="6"/>
      <c r="F43" s="13"/>
      <c r="G43" s="13"/>
    </row>
    <row r="44" spans="1:14" s="1" customFormat="1" x14ac:dyDescent="0.25">
      <c r="A44" s="2">
        <v>12</v>
      </c>
      <c r="B44" s="11">
        <v>1987</v>
      </c>
      <c r="D44" s="6"/>
      <c r="E44" s="6"/>
      <c r="F44" s="13"/>
      <c r="G44" s="13"/>
    </row>
    <row r="45" spans="1:14" s="1" customFormat="1" x14ac:dyDescent="0.25">
      <c r="A45" s="2">
        <v>12</v>
      </c>
      <c r="B45" s="11">
        <v>1988</v>
      </c>
      <c r="D45" s="6"/>
      <c r="E45" s="6"/>
      <c r="F45" s="13"/>
      <c r="G45" s="13"/>
    </row>
    <row r="46" spans="1:14" s="1" customFormat="1" x14ac:dyDescent="0.25">
      <c r="A46" s="2">
        <v>12</v>
      </c>
      <c r="B46" s="11">
        <v>1989</v>
      </c>
      <c r="D46" s="6"/>
      <c r="E46" s="6"/>
      <c r="F46" s="13"/>
      <c r="G46" s="13"/>
    </row>
    <row r="47" spans="1:14" s="1" customFormat="1" x14ac:dyDescent="0.25">
      <c r="A47" s="2">
        <v>12</v>
      </c>
      <c r="B47" s="11">
        <v>1990</v>
      </c>
      <c r="D47" s="6"/>
      <c r="E47" s="6"/>
      <c r="F47" s="13"/>
      <c r="G47" s="13"/>
      <c r="K47" s="6"/>
      <c r="L47" s="6"/>
      <c r="M47" s="13"/>
      <c r="N47" s="13"/>
    </row>
    <row r="48" spans="1:14" s="1" customFormat="1" x14ac:dyDescent="0.25">
      <c r="A48" s="2">
        <v>12</v>
      </c>
      <c r="B48" s="11">
        <v>1991</v>
      </c>
      <c r="D48" s="6"/>
      <c r="E48" s="6"/>
      <c r="F48" s="13"/>
      <c r="G48" s="13"/>
      <c r="K48" s="6"/>
      <c r="L48" s="6"/>
      <c r="M48" s="13"/>
      <c r="N48" s="13"/>
    </row>
    <row r="49" spans="1:14" s="1" customFormat="1" x14ac:dyDescent="0.25">
      <c r="A49" s="2">
        <v>12</v>
      </c>
      <c r="B49" s="11">
        <v>1992</v>
      </c>
      <c r="D49" s="6"/>
      <c r="E49" s="6"/>
      <c r="F49" s="14"/>
      <c r="G49" s="14"/>
      <c r="K49" s="6"/>
      <c r="L49" s="6"/>
      <c r="M49" s="14"/>
      <c r="N49" s="14"/>
    </row>
    <row r="50" spans="1:14" s="1" customFormat="1" x14ac:dyDescent="0.25">
      <c r="A50" s="2">
        <v>12</v>
      </c>
      <c r="B50" s="11">
        <v>1993</v>
      </c>
      <c r="D50" s="6"/>
      <c r="E50" s="6"/>
      <c r="F50" s="13"/>
      <c r="G50" s="13"/>
      <c r="K50" s="6"/>
      <c r="L50" s="6"/>
      <c r="M50" s="13"/>
      <c r="N50" s="13"/>
    </row>
    <row r="51" spans="1:14" s="1" customFormat="1" x14ac:dyDescent="0.25">
      <c r="A51" s="2">
        <v>12</v>
      </c>
      <c r="B51" s="11">
        <v>1994</v>
      </c>
      <c r="D51" s="6"/>
      <c r="E51" s="6"/>
      <c r="F51" s="13"/>
      <c r="G51" s="13"/>
      <c r="K51" s="6"/>
      <c r="L51" s="6"/>
      <c r="M51" s="13"/>
      <c r="N51" s="13"/>
    </row>
    <row r="52" spans="1:14" s="1" customFormat="1" x14ac:dyDescent="0.25">
      <c r="A52" s="2">
        <v>15</v>
      </c>
      <c r="B52" s="11">
        <v>1995</v>
      </c>
      <c r="D52" s="6"/>
      <c r="E52" s="6"/>
      <c r="F52" s="13"/>
      <c r="G52" s="13"/>
      <c r="K52" s="6"/>
      <c r="L52" s="6"/>
      <c r="M52" s="13"/>
      <c r="N52" s="13"/>
    </row>
    <row r="53" spans="1:14" s="1" customFormat="1" x14ac:dyDescent="0.25">
      <c r="A53" s="2">
        <v>15</v>
      </c>
      <c r="B53" s="11">
        <v>1996</v>
      </c>
      <c r="D53" s="6"/>
      <c r="E53" s="6"/>
      <c r="F53" s="13"/>
      <c r="G53" s="13"/>
      <c r="K53" s="6"/>
      <c r="L53" s="6"/>
      <c r="M53" s="13"/>
      <c r="N53" s="13"/>
    </row>
    <row r="54" spans="1:14" s="1" customFormat="1" x14ac:dyDescent="0.25">
      <c r="A54" s="2">
        <v>15</v>
      </c>
      <c r="B54" s="11">
        <v>1997</v>
      </c>
      <c r="D54" s="6"/>
      <c r="E54" s="6"/>
      <c r="F54" s="14"/>
      <c r="G54" s="14"/>
      <c r="K54" s="6"/>
      <c r="L54" s="6"/>
      <c r="M54" s="14"/>
      <c r="N54" s="14"/>
    </row>
    <row r="55" spans="1:14" s="1" customFormat="1" x14ac:dyDescent="0.25">
      <c r="A55" s="2">
        <v>15</v>
      </c>
      <c r="B55" s="11">
        <v>1998</v>
      </c>
      <c r="D55" s="6"/>
      <c r="E55" s="6"/>
      <c r="F55" s="13"/>
      <c r="G55" s="13"/>
      <c r="K55" s="6"/>
      <c r="L55" s="6"/>
      <c r="M55" s="13"/>
      <c r="N55" s="13"/>
    </row>
    <row r="56" spans="1:14" s="1" customFormat="1" x14ac:dyDescent="0.25">
      <c r="A56" s="2">
        <v>15</v>
      </c>
      <c r="B56" s="11">
        <v>1999</v>
      </c>
      <c r="D56" s="6"/>
      <c r="E56" s="6"/>
      <c r="F56" s="13"/>
      <c r="G56" s="13"/>
      <c r="K56" s="6"/>
      <c r="L56" s="6"/>
      <c r="M56" s="13"/>
      <c r="N56" s="13"/>
    </row>
    <row r="57" spans="1:14" s="1" customFormat="1" x14ac:dyDescent="0.25">
      <c r="A57" s="2">
        <v>15</v>
      </c>
      <c r="B57" s="11">
        <v>2000</v>
      </c>
      <c r="D57" s="6"/>
      <c r="E57" s="6"/>
      <c r="F57" s="13"/>
      <c r="G57" s="13"/>
      <c r="K57" s="6"/>
      <c r="L57" s="6"/>
      <c r="M57" s="13"/>
      <c r="N57" s="13"/>
    </row>
    <row r="58" spans="1:14" s="1" customFormat="1" x14ac:dyDescent="0.25">
      <c r="A58" s="2">
        <v>15</v>
      </c>
      <c r="B58" s="11">
        <v>2001</v>
      </c>
      <c r="D58" s="6"/>
      <c r="E58" s="6"/>
      <c r="F58" s="13"/>
      <c r="G58" s="13"/>
      <c r="K58" s="6"/>
      <c r="L58" s="6"/>
      <c r="M58" s="13"/>
      <c r="N58" s="13"/>
    </row>
    <row r="59" spans="1:14" s="1" customFormat="1" x14ac:dyDescent="0.25">
      <c r="A59" s="2">
        <v>15</v>
      </c>
      <c r="B59" s="11">
        <v>2002</v>
      </c>
      <c r="D59" s="6"/>
      <c r="E59" s="6"/>
      <c r="F59" s="14"/>
      <c r="G59" s="14"/>
      <c r="K59" s="6"/>
      <c r="L59" s="6"/>
      <c r="M59" s="14"/>
      <c r="N59" s="14"/>
    </row>
    <row r="60" spans="1:14" s="1" customFormat="1" x14ac:dyDescent="0.25">
      <c r="A60" s="2">
        <v>25</v>
      </c>
      <c r="B60" s="11">
        <v>2003</v>
      </c>
      <c r="D60" s="6"/>
      <c r="E60" s="6"/>
      <c r="F60" s="13"/>
      <c r="G60" s="13"/>
      <c r="K60" s="6"/>
      <c r="L60" s="6"/>
      <c r="M60" s="13"/>
      <c r="N60" s="13"/>
    </row>
    <row r="61" spans="1:14" s="1" customFormat="1" x14ac:dyDescent="0.25">
      <c r="A61" s="2">
        <v>25</v>
      </c>
      <c r="B61" s="11">
        <v>2004</v>
      </c>
      <c r="D61" s="6"/>
      <c r="E61" s="6"/>
      <c r="F61" s="13"/>
      <c r="G61" s="13"/>
      <c r="K61" s="6"/>
      <c r="L61" s="6"/>
      <c r="M61" s="13"/>
      <c r="N61" s="13"/>
    </row>
    <row r="62" spans="1:14" s="1" customFormat="1" x14ac:dyDescent="0.25">
      <c r="A62" s="2">
        <v>25</v>
      </c>
      <c r="B62" s="11">
        <v>2005</v>
      </c>
      <c r="D62" s="6"/>
      <c r="E62" s="6"/>
      <c r="F62" s="13"/>
      <c r="G62" s="13"/>
      <c r="K62" s="6"/>
      <c r="L62" s="6"/>
      <c r="M62" s="13"/>
      <c r="N62" s="13"/>
    </row>
    <row r="63" spans="1:14" s="1" customFormat="1" x14ac:dyDescent="0.25">
      <c r="A63" s="2">
        <v>27</v>
      </c>
      <c r="B63" s="11">
        <v>2006</v>
      </c>
      <c r="D63" s="6"/>
      <c r="E63" s="6"/>
      <c r="F63" s="13"/>
      <c r="G63" s="13"/>
      <c r="K63" s="6"/>
      <c r="L63" s="6"/>
      <c r="M63" s="13"/>
      <c r="N63" s="13"/>
    </row>
    <row r="64" spans="1:14" s="1" customFormat="1" x14ac:dyDescent="0.25">
      <c r="A64" s="2">
        <v>27</v>
      </c>
      <c r="B64" s="11">
        <v>2007</v>
      </c>
      <c r="C64" s="19">
        <v>6950</v>
      </c>
      <c r="D64" s="7">
        <v>677</v>
      </c>
      <c r="E64" s="6"/>
      <c r="F64" s="14"/>
      <c r="G64" s="14"/>
      <c r="K64" s="6"/>
      <c r="L64" s="6"/>
      <c r="M64" s="14"/>
      <c r="N64" s="14"/>
    </row>
    <row r="65" spans="1:75" s="1" customFormat="1" x14ac:dyDescent="0.25">
      <c r="A65" s="2">
        <v>27</v>
      </c>
      <c r="B65" s="11">
        <v>2008</v>
      </c>
      <c r="D65" s="6"/>
      <c r="E65" s="6"/>
      <c r="F65" s="13"/>
      <c r="G65" s="13"/>
      <c r="K65" s="6"/>
      <c r="L65" s="6"/>
      <c r="M65" s="13"/>
      <c r="N65" s="13"/>
    </row>
    <row r="66" spans="1:75" s="1" customFormat="1" x14ac:dyDescent="0.25">
      <c r="A66" s="2">
        <v>27</v>
      </c>
      <c r="B66" s="11">
        <v>2009</v>
      </c>
      <c r="D66" s="6"/>
      <c r="E66" s="6"/>
      <c r="F66" s="13"/>
      <c r="G66" s="13"/>
      <c r="K66" s="6"/>
      <c r="L66" s="6"/>
      <c r="M66" s="13"/>
      <c r="N66" s="13"/>
    </row>
    <row r="67" spans="1:75" s="1" customFormat="1" x14ac:dyDescent="0.25">
      <c r="A67" s="2">
        <v>27</v>
      </c>
      <c r="B67" s="11">
        <v>2010</v>
      </c>
      <c r="D67" s="6"/>
      <c r="E67" s="6"/>
      <c r="F67" s="13"/>
      <c r="G67" s="13"/>
      <c r="K67" s="6"/>
      <c r="L67" s="6"/>
      <c r="M67" s="13"/>
      <c r="N67" s="13"/>
    </row>
    <row r="68" spans="1:75" s="1" customFormat="1" x14ac:dyDescent="0.25">
      <c r="A68" s="2">
        <v>27</v>
      </c>
      <c r="B68" s="11">
        <v>2011</v>
      </c>
      <c r="D68" s="26">
        <v>700</v>
      </c>
      <c r="E68" s="6"/>
      <c r="F68" s="13"/>
      <c r="G68" s="13"/>
      <c r="K68" s="6"/>
      <c r="L68" s="6"/>
      <c r="M68" s="13"/>
      <c r="N68" s="13"/>
    </row>
    <row r="69" spans="1:75" s="1" customFormat="1" x14ac:dyDescent="0.25">
      <c r="A69" s="2">
        <v>28</v>
      </c>
      <c r="B69" s="11">
        <v>2012</v>
      </c>
      <c r="D69" s="6"/>
      <c r="E69" s="6"/>
      <c r="F69" s="14"/>
      <c r="G69" s="14"/>
      <c r="K69" s="6"/>
      <c r="L69" s="6"/>
      <c r="M69" s="14"/>
      <c r="N69" s="14"/>
    </row>
    <row r="70" spans="1:75" s="1" customFormat="1" x14ac:dyDescent="0.25">
      <c r="A70" s="2">
        <v>28</v>
      </c>
      <c r="B70" s="11">
        <v>2013</v>
      </c>
      <c r="D70" s="6"/>
      <c r="E70" s="6"/>
      <c r="F70" s="13"/>
      <c r="G70" s="13"/>
      <c r="K70" s="6"/>
      <c r="L70" s="6"/>
      <c r="M70" s="13"/>
      <c r="N70" s="13"/>
    </row>
    <row r="71" spans="1:75" s="1" customFormat="1" x14ac:dyDescent="0.25">
      <c r="A71" s="2">
        <v>28</v>
      </c>
      <c r="B71" s="11">
        <v>2014</v>
      </c>
      <c r="D71" s="6"/>
      <c r="E71" s="6"/>
      <c r="F71" s="13"/>
      <c r="G71" s="13"/>
      <c r="K71" s="6"/>
      <c r="L71" s="6"/>
      <c r="M71" s="13"/>
      <c r="N71" s="13"/>
    </row>
    <row r="72" spans="1:75" s="1" customFormat="1" x14ac:dyDescent="0.25">
      <c r="A72" s="2">
        <v>28</v>
      </c>
      <c r="B72" s="11">
        <v>2015</v>
      </c>
      <c r="D72" s="6"/>
      <c r="E72" s="6"/>
      <c r="F72" s="13"/>
      <c r="G72" s="13"/>
      <c r="K72" s="6"/>
      <c r="L72" s="6"/>
      <c r="M72" s="13"/>
      <c r="N72" s="13"/>
    </row>
    <row r="73" spans="1:75" s="1" customFormat="1" x14ac:dyDescent="0.25">
      <c r="A73" s="2">
        <v>28</v>
      </c>
      <c r="B73" s="11">
        <v>2016</v>
      </c>
      <c r="D73" s="6"/>
      <c r="E73" s="6"/>
      <c r="F73" s="13"/>
      <c r="G73" s="13"/>
      <c r="K73" s="6"/>
      <c r="L73" s="6"/>
      <c r="M73" s="13"/>
      <c r="N73" s="13"/>
    </row>
    <row r="74" spans="1:75" s="1" customFormat="1" x14ac:dyDescent="0.25">
      <c r="A74" s="2">
        <v>28</v>
      </c>
      <c r="B74" s="11">
        <v>2017</v>
      </c>
      <c r="D74" s="6"/>
      <c r="E74" s="6"/>
    </row>
    <row r="75" spans="1:75" s="1" customFormat="1" x14ac:dyDescent="0.25">
      <c r="A75" s="2">
        <v>28</v>
      </c>
      <c r="B75" s="11">
        <v>2018</v>
      </c>
      <c r="D75" s="6"/>
      <c r="E75" s="6"/>
    </row>
    <row r="76" spans="1:75" s="1" customFormat="1" x14ac:dyDescent="0.25">
      <c r="A76" s="2">
        <v>28</v>
      </c>
      <c r="B76" s="11">
        <v>2019</v>
      </c>
      <c r="D76" s="6"/>
      <c r="E76" s="6"/>
    </row>
    <row r="77" spans="1:75" s="1" customFormat="1" x14ac:dyDescent="0.25">
      <c r="A77" s="2">
        <v>27</v>
      </c>
      <c r="B77" s="11">
        <v>2020</v>
      </c>
      <c r="D77" s="6"/>
      <c r="E77" s="6"/>
    </row>
    <row r="78" spans="1:75" s="4" customFormat="1" x14ac:dyDescent="0.25">
      <c r="A78" s="30"/>
      <c r="B78" s="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spans="1:75" s="4" customFormat="1" x14ac:dyDescent="0.25">
      <c r="A79" s="30"/>
      <c r="B79" s="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spans="1:75" s="4" customFormat="1" x14ac:dyDescent="0.25">
      <c r="A80" s="30"/>
      <c r="B80" s="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3" spans="1:75" x14ac:dyDescent="0.25">
      <c r="A83" s="30"/>
    </row>
    <row r="84" spans="1:75" x14ac:dyDescent="0.25">
      <c r="A84" s="30"/>
    </row>
    <row r="85" spans="1:75" x14ac:dyDescent="0.25">
      <c r="A85" s="30"/>
    </row>
    <row r="87" spans="1:75" s="4" customFormat="1" x14ac:dyDescent="0.25">
      <c r="A87" s="10"/>
      <c r="B87" s="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5" s="4" customFormat="1" x14ac:dyDescent="0.25">
      <c r="A88" s="10"/>
      <c r="B88" s="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92" spans="1:75" x14ac:dyDescent="0.25">
      <c r="A92" s="30"/>
    </row>
    <row r="93" spans="1:75" x14ac:dyDescent="0.25">
      <c r="A93" s="30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6F9-5777-4E56-8BDE-5EFA6FAA174D}">
  <dimension ref="A1:H93"/>
  <sheetViews>
    <sheetView zoomScale="70" zoomScaleNormal="70" workbookViewId="0">
      <selection activeCell="G23" sqref="G23"/>
    </sheetView>
  </sheetViews>
  <sheetFormatPr defaultRowHeight="15" x14ac:dyDescent="0.25"/>
  <cols>
    <col min="1" max="1" width="12.42578125" style="10" bestFit="1" customWidth="1"/>
    <col min="2" max="2" width="8.42578125" style="2" customWidth="1"/>
    <col min="3" max="8" width="21" style="32" customWidth="1"/>
    <col min="9" max="16384" width="9.140625" style="32"/>
  </cols>
  <sheetData>
    <row r="1" spans="1:8" s="31" customFormat="1" ht="45" x14ac:dyDescent="0.25">
      <c r="A1" s="29" t="s">
        <v>4</v>
      </c>
      <c r="B1" s="27" t="s">
        <v>0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</row>
    <row r="2" spans="1:8" x14ac:dyDescent="0.25">
      <c r="A2" s="2">
        <v>6</v>
      </c>
      <c r="B2" s="11">
        <v>1945</v>
      </c>
    </row>
    <row r="3" spans="1:8" x14ac:dyDescent="0.25">
      <c r="A3" s="2">
        <v>6</v>
      </c>
      <c r="B3" s="11">
        <v>1946</v>
      </c>
    </row>
    <row r="4" spans="1:8" x14ac:dyDescent="0.25">
      <c r="A4" s="2">
        <v>6</v>
      </c>
      <c r="B4" s="11">
        <v>1947</v>
      </c>
    </row>
    <row r="5" spans="1:8" x14ac:dyDescent="0.25">
      <c r="A5" s="2">
        <v>6</v>
      </c>
      <c r="B5" s="11">
        <v>1948</v>
      </c>
    </row>
    <row r="6" spans="1:8" x14ac:dyDescent="0.25">
      <c r="A6" s="2">
        <v>6</v>
      </c>
      <c r="B6" s="11">
        <v>1949</v>
      </c>
    </row>
    <row r="7" spans="1:8" x14ac:dyDescent="0.25">
      <c r="A7" s="2">
        <v>6</v>
      </c>
      <c r="B7" s="11">
        <v>1950</v>
      </c>
    </row>
    <row r="8" spans="1:8" x14ac:dyDescent="0.25">
      <c r="A8" s="2">
        <v>6</v>
      </c>
      <c r="B8" s="11">
        <v>1951</v>
      </c>
    </row>
    <row r="9" spans="1:8" x14ac:dyDescent="0.25">
      <c r="A9" s="2">
        <v>6</v>
      </c>
      <c r="B9" s="11">
        <v>1952</v>
      </c>
    </row>
    <row r="10" spans="1:8" x14ac:dyDescent="0.25">
      <c r="A10" s="2">
        <v>6</v>
      </c>
      <c r="B10" s="11">
        <v>1953</v>
      </c>
    </row>
    <row r="11" spans="1:8" x14ac:dyDescent="0.25">
      <c r="A11" s="2">
        <v>6</v>
      </c>
      <c r="B11" s="11">
        <v>1954</v>
      </c>
    </row>
    <row r="12" spans="1:8" x14ac:dyDescent="0.25">
      <c r="A12" s="2">
        <v>6</v>
      </c>
      <c r="B12" s="11">
        <v>1955</v>
      </c>
    </row>
    <row r="13" spans="1:8" x14ac:dyDescent="0.25">
      <c r="A13" s="2">
        <v>6</v>
      </c>
      <c r="B13" s="11">
        <v>1956</v>
      </c>
    </row>
    <row r="14" spans="1:8" x14ac:dyDescent="0.25">
      <c r="A14" s="2">
        <v>6</v>
      </c>
      <c r="B14" s="11">
        <v>1957</v>
      </c>
    </row>
    <row r="15" spans="1:8" x14ac:dyDescent="0.25">
      <c r="A15" s="2">
        <v>6</v>
      </c>
      <c r="B15" s="11">
        <v>1958</v>
      </c>
    </row>
    <row r="16" spans="1:8" x14ac:dyDescent="0.25">
      <c r="A16" s="2">
        <v>6</v>
      </c>
      <c r="B16" s="11">
        <v>1959</v>
      </c>
    </row>
    <row r="17" spans="1:2" x14ac:dyDescent="0.25">
      <c r="A17" s="2">
        <v>6</v>
      </c>
      <c r="B17" s="11">
        <v>1960</v>
      </c>
    </row>
    <row r="18" spans="1:2" x14ac:dyDescent="0.25">
      <c r="A18" s="2">
        <v>6</v>
      </c>
      <c r="B18" s="11">
        <v>1961</v>
      </c>
    </row>
    <row r="19" spans="1:2" x14ac:dyDescent="0.25">
      <c r="A19" s="2">
        <v>6</v>
      </c>
      <c r="B19" s="11">
        <v>1962</v>
      </c>
    </row>
    <row r="20" spans="1:2" x14ac:dyDescent="0.25">
      <c r="A20" s="2">
        <v>6</v>
      </c>
      <c r="B20" s="11">
        <v>1963</v>
      </c>
    </row>
    <row r="21" spans="1:2" x14ac:dyDescent="0.25">
      <c r="A21" s="2">
        <v>6</v>
      </c>
      <c r="B21" s="11">
        <v>1964</v>
      </c>
    </row>
    <row r="22" spans="1:2" x14ac:dyDescent="0.25">
      <c r="A22" s="2">
        <v>6</v>
      </c>
      <c r="B22" s="11">
        <v>1965</v>
      </c>
    </row>
    <row r="23" spans="1:2" x14ac:dyDescent="0.25">
      <c r="A23" s="2">
        <v>6</v>
      </c>
      <c r="B23" s="11">
        <v>1966</v>
      </c>
    </row>
    <row r="24" spans="1:2" x14ac:dyDescent="0.25">
      <c r="A24" s="2">
        <v>6</v>
      </c>
      <c r="B24" s="11">
        <v>1967</v>
      </c>
    </row>
    <row r="25" spans="1:2" x14ac:dyDescent="0.25">
      <c r="A25" s="2">
        <v>6</v>
      </c>
      <c r="B25" s="11">
        <v>1968</v>
      </c>
    </row>
    <row r="26" spans="1:2" x14ac:dyDescent="0.25">
      <c r="A26" s="2">
        <v>6</v>
      </c>
      <c r="B26" s="11">
        <v>1969</v>
      </c>
    </row>
    <row r="27" spans="1:2" x14ac:dyDescent="0.25">
      <c r="A27" s="2">
        <v>6</v>
      </c>
      <c r="B27" s="11">
        <v>1970</v>
      </c>
    </row>
    <row r="28" spans="1:2" x14ac:dyDescent="0.25">
      <c r="A28" s="2">
        <v>6</v>
      </c>
      <c r="B28" s="11">
        <v>1971</v>
      </c>
    </row>
    <row r="29" spans="1:2" x14ac:dyDescent="0.25">
      <c r="A29" s="2">
        <v>9</v>
      </c>
      <c r="B29" s="11">
        <v>1972</v>
      </c>
    </row>
    <row r="30" spans="1:2" x14ac:dyDescent="0.25">
      <c r="A30" s="2">
        <v>9</v>
      </c>
      <c r="B30" s="11">
        <v>1973</v>
      </c>
    </row>
    <row r="31" spans="1:2" x14ac:dyDescent="0.25">
      <c r="A31" s="2">
        <v>9</v>
      </c>
      <c r="B31" s="11">
        <v>1974</v>
      </c>
    </row>
    <row r="32" spans="1:2" x14ac:dyDescent="0.25">
      <c r="A32" s="2">
        <v>9</v>
      </c>
      <c r="B32" s="11">
        <v>1975</v>
      </c>
    </row>
    <row r="33" spans="1:2" x14ac:dyDescent="0.25">
      <c r="A33" s="2">
        <v>9</v>
      </c>
      <c r="B33" s="11">
        <v>1976</v>
      </c>
    </row>
    <row r="34" spans="1:2" x14ac:dyDescent="0.25">
      <c r="A34" s="2">
        <v>9</v>
      </c>
      <c r="B34" s="11">
        <v>1977</v>
      </c>
    </row>
    <row r="35" spans="1:2" x14ac:dyDescent="0.25">
      <c r="A35" s="2">
        <v>9</v>
      </c>
      <c r="B35" s="11">
        <v>1978</v>
      </c>
    </row>
    <row r="36" spans="1:2" x14ac:dyDescent="0.25">
      <c r="A36" s="2">
        <v>9</v>
      </c>
      <c r="B36" s="11">
        <v>1979</v>
      </c>
    </row>
    <row r="37" spans="1:2" x14ac:dyDescent="0.25">
      <c r="A37" s="2">
        <v>10</v>
      </c>
      <c r="B37" s="11">
        <v>1980</v>
      </c>
    </row>
    <row r="38" spans="1:2" x14ac:dyDescent="0.25">
      <c r="A38" s="2">
        <v>10</v>
      </c>
      <c r="B38" s="11">
        <v>1981</v>
      </c>
    </row>
    <row r="39" spans="1:2" x14ac:dyDescent="0.25">
      <c r="A39" s="2">
        <v>10</v>
      </c>
      <c r="B39" s="11">
        <v>1982</v>
      </c>
    </row>
    <row r="40" spans="1:2" x14ac:dyDescent="0.25">
      <c r="A40" s="2">
        <v>10</v>
      </c>
      <c r="B40" s="11">
        <v>1983</v>
      </c>
    </row>
    <row r="41" spans="1:2" x14ac:dyDescent="0.25">
      <c r="A41" s="2">
        <v>10</v>
      </c>
      <c r="B41" s="11">
        <v>1984</v>
      </c>
    </row>
    <row r="42" spans="1:2" x14ac:dyDescent="0.25">
      <c r="A42" s="2">
        <v>10</v>
      </c>
      <c r="B42" s="11">
        <v>1985</v>
      </c>
    </row>
    <row r="43" spans="1:2" x14ac:dyDescent="0.25">
      <c r="A43" s="2">
        <v>12</v>
      </c>
      <c r="B43" s="11">
        <v>1986</v>
      </c>
    </row>
    <row r="44" spans="1:2" x14ac:dyDescent="0.25">
      <c r="A44" s="2">
        <v>12</v>
      </c>
      <c r="B44" s="11">
        <v>1987</v>
      </c>
    </row>
    <row r="45" spans="1:2" x14ac:dyDescent="0.25">
      <c r="A45" s="2">
        <v>12</v>
      </c>
      <c r="B45" s="11">
        <v>1988</v>
      </c>
    </row>
    <row r="46" spans="1:2" x14ac:dyDescent="0.25">
      <c r="A46" s="2">
        <v>12</v>
      </c>
      <c r="B46" s="11">
        <v>1989</v>
      </c>
    </row>
    <row r="47" spans="1:2" x14ac:dyDescent="0.25">
      <c r="A47" s="2">
        <v>12</v>
      </c>
      <c r="B47" s="11">
        <v>1990</v>
      </c>
    </row>
    <row r="48" spans="1:2" x14ac:dyDescent="0.25">
      <c r="A48" s="2">
        <v>12</v>
      </c>
      <c r="B48" s="11">
        <v>1991</v>
      </c>
    </row>
    <row r="49" spans="1:8" x14ac:dyDescent="0.25">
      <c r="A49" s="2">
        <v>12</v>
      </c>
      <c r="B49" s="11">
        <v>1992</v>
      </c>
    </row>
    <row r="50" spans="1:8" x14ac:dyDescent="0.25">
      <c r="A50" s="2">
        <v>12</v>
      </c>
      <c r="B50" s="11">
        <v>1993</v>
      </c>
    </row>
    <row r="51" spans="1:8" x14ac:dyDescent="0.25">
      <c r="A51" s="2">
        <v>12</v>
      </c>
      <c r="B51" s="11">
        <v>1994</v>
      </c>
    </row>
    <row r="52" spans="1:8" x14ac:dyDescent="0.25">
      <c r="A52" s="2">
        <v>15</v>
      </c>
      <c r="B52" s="11">
        <v>1995</v>
      </c>
    </row>
    <row r="53" spans="1:8" x14ac:dyDescent="0.25">
      <c r="A53" s="2">
        <v>15</v>
      </c>
      <c r="B53" s="11">
        <v>1996</v>
      </c>
    </row>
    <row r="54" spans="1:8" x14ac:dyDescent="0.25">
      <c r="A54" s="2">
        <v>15</v>
      </c>
      <c r="B54" s="11">
        <v>1997</v>
      </c>
      <c r="E54" s="33"/>
      <c r="F54" s="33"/>
    </row>
    <row r="55" spans="1:8" x14ac:dyDescent="0.25">
      <c r="A55" s="2">
        <v>15</v>
      </c>
      <c r="B55" s="11">
        <v>1998</v>
      </c>
    </row>
    <row r="56" spans="1:8" x14ac:dyDescent="0.25">
      <c r="A56" s="2">
        <v>15</v>
      </c>
      <c r="B56" s="11">
        <v>1999</v>
      </c>
    </row>
    <row r="57" spans="1:8" x14ac:dyDescent="0.25">
      <c r="A57" s="2">
        <v>15</v>
      </c>
      <c r="B57" s="11">
        <v>2000</v>
      </c>
    </row>
    <row r="58" spans="1:8" x14ac:dyDescent="0.25">
      <c r="A58" s="2">
        <v>15</v>
      </c>
      <c r="B58" s="11">
        <v>2001</v>
      </c>
    </row>
    <row r="59" spans="1:8" x14ac:dyDescent="0.25">
      <c r="A59" s="2">
        <v>15</v>
      </c>
      <c r="B59" s="11">
        <v>2002</v>
      </c>
    </row>
    <row r="60" spans="1:8" x14ac:dyDescent="0.25">
      <c r="A60" s="2">
        <v>25</v>
      </c>
      <c r="B60" s="11">
        <v>2003</v>
      </c>
    </row>
    <row r="61" spans="1:8" x14ac:dyDescent="0.25">
      <c r="A61" s="2">
        <v>25</v>
      </c>
      <c r="B61" s="11">
        <v>2004</v>
      </c>
      <c r="C61" s="34">
        <v>12</v>
      </c>
      <c r="D61" s="34">
        <v>49</v>
      </c>
      <c r="E61" s="34">
        <v>247</v>
      </c>
      <c r="F61" s="34">
        <v>10</v>
      </c>
      <c r="G61" s="34">
        <v>38</v>
      </c>
      <c r="H61" s="34">
        <v>223</v>
      </c>
    </row>
    <row r="62" spans="1:8" x14ac:dyDescent="0.25">
      <c r="A62" s="2">
        <v>25</v>
      </c>
      <c r="B62" s="11">
        <v>2005</v>
      </c>
      <c r="C62" s="34">
        <v>13</v>
      </c>
      <c r="D62" s="34">
        <v>46</v>
      </c>
      <c r="E62" s="34">
        <v>247</v>
      </c>
      <c r="F62" s="34">
        <v>11</v>
      </c>
      <c r="G62" s="34">
        <v>36</v>
      </c>
      <c r="H62" s="34">
        <v>245</v>
      </c>
    </row>
    <row r="63" spans="1:8" x14ac:dyDescent="0.25">
      <c r="A63" s="2">
        <v>27</v>
      </c>
      <c r="B63" s="11">
        <v>2006</v>
      </c>
      <c r="C63" s="34">
        <v>14</v>
      </c>
      <c r="D63" s="34">
        <v>57</v>
      </c>
      <c r="E63" s="34">
        <v>260</v>
      </c>
      <c r="F63" s="34">
        <v>12</v>
      </c>
      <c r="G63" s="34">
        <v>48</v>
      </c>
      <c r="H63" s="34">
        <v>270</v>
      </c>
    </row>
    <row r="64" spans="1:8" x14ac:dyDescent="0.25">
      <c r="A64" s="2">
        <v>27</v>
      </c>
      <c r="B64" s="11">
        <v>2007</v>
      </c>
      <c r="C64" s="34">
        <v>16</v>
      </c>
      <c r="D64" s="34">
        <v>50</v>
      </c>
      <c r="E64" s="34">
        <v>252</v>
      </c>
      <c r="F64" s="34">
        <v>15</v>
      </c>
      <c r="G64" s="34">
        <v>42</v>
      </c>
      <c r="H64" s="34">
        <v>253</v>
      </c>
    </row>
    <row r="65" spans="1:8" x14ac:dyDescent="0.25">
      <c r="A65" s="2">
        <v>27</v>
      </c>
      <c r="B65" s="11">
        <v>2008</v>
      </c>
      <c r="C65" s="34">
        <v>15</v>
      </c>
      <c r="D65" s="34">
        <v>47</v>
      </c>
      <c r="E65" s="34">
        <v>247</v>
      </c>
      <c r="F65" s="34">
        <v>12</v>
      </c>
      <c r="G65" s="34">
        <v>38</v>
      </c>
      <c r="H65" s="34">
        <v>247</v>
      </c>
    </row>
    <row r="66" spans="1:8" x14ac:dyDescent="0.25">
      <c r="A66" s="2">
        <v>27</v>
      </c>
      <c r="B66" s="11">
        <v>2009</v>
      </c>
      <c r="C66" s="34">
        <v>18</v>
      </c>
      <c r="D66" s="34">
        <v>56</v>
      </c>
      <c r="E66" s="34">
        <v>255</v>
      </c>
      <c r="F66" s="34">
        <v>14</v>
      </c>
      <c r="G66" s="34">
        <v>46</v>
      </c>
      <c r="H66" s="34">
        <v>243</v>
      </c>
    </row>
    <row r="67" spans="1:8" x14ac:dyDescent="0.25">
      <c r="A67" s="2">
        <v>27</v>
      </c>
      <c r="B67" s="11">
        <v>2010</v>
      </c>
      <c r="C67" s="34">
        <v>19</v>
      </c>
      <c r="D67" s="34">
        <v>74</v>
      </c>
      <c r="E67" s="34">
        <v>245</v>
      </c>
      <c r="F67" s="34">
        <v>16</v>
      </c>
      <c r="G67" s="34">
        <v>68</v>
      </c>
      <c r="H67" s="34">
        <v>281</v>
      </c>
    </row>
    <row r="68" spans="1:8" x14ac:dyDescent="0.25">
      <c r="A68" s="2">
        <v>27</v>
      </c>
      <c r="B68" s="11">
        <v>2011</v>
      </c>
      <c r="C68" s="34">
        <v>19</v>
      </c>
      <c r="D68" s="34">
        <v>74</v>
      </c>
      <c r="E68" s="34">
        <v>227</v>
      </c>
      <c r="F68" s="34">
        <v>16</v>
      </c>
      <c r="G68" s="34">
        <v>70</v>
      </c>
      <c r="H68" s="34">
        <v>250</v>
      </c>
    </row>
    <row r="69" spans="1:8" x14ac:dyDescent="0.25">
      <c r="A69" s="2">
        <v>28</v>
      </c>
      <c r="B69" s="11">
        <v>2012</v>
      </c>
      <c r="C69" s="34">
        <v>16</v>
      </c>
      <c r="D69" s="34">
        <v>62</v>
      </c>
      <c r="E69" s="34">
        <v>213</v>
      </c>
      <c r="F69" s="34">
        <v>12</v>
      </c>
      <c r="G69" s="34">
        <v>52</v>
      </c>
      <c r="H69" s="34">
        <v>239</v>
      </c>
    </row>
    <row r="70" spans="1:8" x14ac:dyDescent="0.25">
      <c r="A70" s="2">
        <v>28</v>
      </c>
      <c r="B70" s="11">
        <v>2013</v>
      </c>
      <c r="C70" s="34">
        <v>15</v>
      </c>
      <c r="D70" s="34">
        <v>55</v>
      </c>
      <c r="E70" s="34">
        <v>216</v>
      </c>
      <c r="F70" s="34">
        <v>11</v>
      </c>
      <c r="G70" s="34">
        <v>44</v>
      </c>
      <c r="H70" s="34">
        <v>255</v>
      </c>
    </row>
    <row r="71" spans="1:8" x14ac:dyDescent="0.25">
      <c r="A71" s="2">
        <v>28</v>
      </c>
      <c r="B71" s="11">
        <v>2014</v>
      </c>
    </row>
    <row r="72" spans="1:8" x14ac:dyDescent="0.25">
      <c r="A72" s="2">
        <v>28</v>
      </c>
      <c r="B72" s="11">
        <v>2015</v>
      </c>
    </row>
    <row r="73" spans="1:8" x14ac:dyDescent="0.25">
      <c r="A73" s="2">
        <v>28</v>
      </c>
      <c r="B73" s="11">
        <v>2016</v>
      </c>
    </row>
    <row r="74" spans="1:8" x14ac:dyDescent="0.25">
      <c r="A74" s="2">
        <v>28</v>
      </c>
      <c r="B74" s="11">
        <v>2017</v>
      </c>
    </row>
    <row r="75" spans="1:8" x14ac:dyDescent="0.25">
      <c r="A75" s="2">
        <v>28</v>
      </c>
      <c r="B75" s="11">
        <v>2018</v>
      </c>
    </row>
    <row r="76" spans="1:8" x14ac:dyDescent="0.25">
      <c r="A76" s="2">
        <v>28</v>
      </c>
      <c r="B76" s="11">
        <v>2019</v>
      </c>
    </row>
    <row r="77" spans="1:8" x14ac:dyDescent="0.25">
      <c r="A77" s="2">
        <v>27</v>
      </c>
      <c r="B77" s="11">
        <v>2020</v>
      </c>
    </row>
    <row r="78" spans="1:8" x14ac:dyDescent="0.25">
      <c r="A78" s="30"/>
    </row>
    <row r="79" spans="1:8" x14ac:dyDescent="0.25">
      <c r="A79" s="30"/>
    </row>
    <row r="80" spans="1:8" x14ac:dyDescent="0.25">
      <c r="A80" s="30"/>
    </row>
    <row r="83" spans="1:1" x14ac:dyDescent="0.25">
      <c r="A83" s="30"/>
    </row>
    <row r="84" spans="1:1" x14ac:dyDescent="0.25">
      <c r="A84" s="30"/>
    </row>
    <row r="85" spans="1:1" x14ac:dyDescent="0.25">
      <c r="A85" s="30"/>
    </row>
    <row r="92" spans="1:1" x14ac:dyDescent="0.25">
      <c r="A92" s="30"/>
    </row>
    <row r="93" spans="1:1" x14ac:dyDescent="0.25">
      <c r="A93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EnergyUse</vt:lpstr>
      <vt:lpstr>pollution</vt:lpstr>
      <vt:lpstr>production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2020-10-08T12:57:23Z</dcterms:modified>
</cp:coreProperties>
</file>