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souvi\Documents\These\80_Calculations\02_MFA_IGU\RawData\"/>
    </mc:Choice>
  </mc:AlternateContent>
  <xr:revisionPtr revIDLastSave="0" documentId="13_ncr:1_{7059E933-BA71-4560-91BB-31F933795E3D}" xr6:coauthVersionLast="47" xr6:coauthVersionMax="47" xr10:uidLastSave="{00000000-0000-0000-0000-000000000000}"/>
  <bookViews>
    <workbookView xWindow="1170" yWindow="600" windowWidth="16665" windowHeight="15600" tabRatio="681" activeTab="3" xr2:uid="{123E2ECC-8474-4F38-AC8E-530CCC4039F8}"/>
  </bookViews>
  <sheets>
    <sheet name="References" sheetId="26" r:id="rId1"/>
    <sheet name="prod" sheetId="15" r:id="rId2"/>
    <sheet name="import" sheetId="14" r:id="rId3"/>
    <sheet name="export" sheetId="12" r:id="rId4"/>
    <sheet name="Population" sheetId="23" r:id="rId5"/>
    <sheet name="thickness" sheetId="27" r:id="rId6"/>
    <sheet name="RawMat_Intensity" sheetId="21" r:id="rId7"/>
    <sheet name="Energy_Intensity" sheetId="22" r:id="rId8"/>
    <sheet name="emissions" sheetId="13" r:id="rId9"/>
  </sheets>
  <externalReferences>
    <externalReference r:id="rId10"/>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 i="27" l="1"/>
  <c r="B10" i="27"/>
  <c r="D7" i="22" l="1"/>
  <c r="C7" i="22"/>
  <c r="B7" i="22"/>
  <c r="B7" i="21"/>
  <c r="C7" i="21"/>
  <c r="D7" i="21"/>
  <c r="E7" i="21"/>
  <c r="F7" i="21"/>
  <c r="G7" i="21"/>
  <c r="H7" i="21"/>
  <c r="I7" i="21"/>
  <c r="B9" i="21"/>
  <c r="C9" i="21"/>
  <c r="D9" i="21"/>
  <c r="E9" i="21"/>
  <c r="F9" i="21"/>
  <c r="G9" i="21"/>
  <c r="H9" i="21"/>
  <c r="I9" i="21"/>
  <c r="B11" i="21"/>
  <c r="C11" i="21"/>
  <c r="D11" i="21"/>
  <c r="E11" i="21"/>
  <c r="F11" i="21"/>
  <c r="G11" i="21"/>
  <c r="H11" i="21"/>
  <c r="I11" i="21"/>
  <c r="B13" i="21"/>
  <c r="C13" i="21"/>
  <c r="D13" i="21"/>
  <c r="E13" i="21"/>
  <c r="F13" i="21"/>
  <c r="G13" i="21"/>
  <c r="H13" i="21"/>
  <c r="I13" i="21"/>
  <c r="B15" i="21"/>
  <c r="C15" i="21"/>
  <c r="D15" i="21"/>
  <c r="E15" i="21"/>
  <c r="F15" i="21"/>
  <c r="G15" i="21"/>
  <c r="H15" i="21"/>
  <c r="I15" i="21"/>
  <c r="B17" i="21"/>
  <c r="C17" i="21"/>
  <c r="D17" i="21"/>
  <c r="E17" i="21"/>
  <c r="F17" i="21"/>
  <c r="G17" i="21"/>
  <c r="H17" i="21"/>
  <c r="I17" i="21"/>
  <c r="B19" i="21"/>
  <c r="C19" i="21"/>
  <c r="D19" i="21"/>
  <c r="E19" i="21"/>
  <c r="F19" i="21"/>
  <c r="G19" i="21"/>
  <c r="H19" i="21"/>
  <c r="I19" i="21"/>
  <c r="B21" i="21"/>
  <c r="C21" i="21"/>
  <c r="D21" i="21"/>
  <c r="E21" i="21"/>
  <c r="F21" i="21"/>
  <c r="G21" i="21"/>
  <c r="H21" i="21"/>
  <c r="I21" i="21"/>
  <c r="B23" i="21"/>
  <c r="C23" i="21"/>
  <c r="D23" i="21"/>
  <c r="E23" i="21"/>
  <c r="F23" i="21"/>
  <c r="G23" i="21"/>
  <c r="H23" i="21"/>
  <c r="I23" i="21"/>
  <c r="B25" i="21"/>
  <c r="C25" i="21"/>
  <c r="D25" i="21"/>
  <c r="E25" i="21"/>
  <c r="F25" i="21"/>
  <c r="G25" i="21"/>
  <c r="H25" i="21"/>
  <c r="I25" i="21"/>
  <c r="B27" i="21"/>
  <c r="C27" i="21"/>
  <c r="D27" i="21"/>
  <c r="E27" i="21"/>
  <c r="F27" i="21"/>
  <c r="G27" i="21"/>
  <c r="H27" i="21"/>
  <c r="I27" i="21"/>
  <c r="B29" i="21"/>
  <c r="C29" i="21"/>
  <c r="D29" i="21"/>
  <c r="E29" i="21"/>
  <c r="F29" i="21"/>
  <c r="G29" i="21"/>
  <c r="H29" i="21"/>
  <c r="I29" i="21"/>
  <c r="B31" i="21"/>
  <c r="C31" i="21"/>
  <c r="D31" i="21"/>
  <c r="E31" i="21"/>
  <c r="F31" i="21"/>
  <c r="G31" i="21"/>
  <c r="H31" i="21"/>
  <c r="I31" i="21"/>
  <c r="B34" i="21"/>
  <c r="C34" i="21"/>
  <c r="D34" i="21"/>
  <c r="E34" i="21"/>
  <c r="F34" i="21"/>
  <c r="G34" i="21"/>
  <c r="H34" i="21"/>
  <c r="I34" i="21"/>
  <c r="B50" i="21"/>
  <c r="C50" i="21"/>
  <c r="D50" i="21"/>
  <c r="E50" i="21"/>
  <c r="F50" i="21"/>
  <c r="G50" i="21"/>
  <c r="H50" i="21"/>
  <c r="I50" i="21"/>
  <c r="E7" i="22" l="1"/>
  <c r="B12"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8EA8309A-41BA-426D-8E4B-34EA2148747F}">
      <text>
        <r>
          <rPr>
            <sz val="9"/>
            <color indexed="81"/>
            <rFont val="Tahoma"/>
            <family val="2"/>
          </rPr>
          <t>Unless otherwise indicated in a note attached to the cell, all data collected in this column comes from:
Production industrielle: industrie du verre, Service des études et des statistiques industrielles, 1989-2004</t>
        </r>
      </text>
    </comment>
    <comment ref="B3" authorId="0" shapeId="0" xr:uid="{B5E4E444-EE96-4E94-ADDD-B7C40FCFAB07}">
      <text>
        <r>
          <rPr>
            <sz val="9"/>
            <color indexed="81"/>
            <rFont val="Tahoma"/>
            <family val="2"/>
          </rPr>
          <t xml:space="preserve">Production of the first insulated glazing
</t>
        </r>
      </text>
    </comment>
    <comment ref="B12" authorId="0" shapeId="0" xr:uid="{3690CE9E-D22A-4B79-B40F-3BFD4594DE57}">
      <text>
        <r>
          <rPr>
            <sz val="9"/>
            <color indexed="81"/>
            <rFont val="Tahoma"/>
            <family val="2"/>
          </rPr>
          <t>100.000 insulating glass units intalled in Europe in the year 1955. We suppose an average window area of 1.5x1.5m². It represents 2% of the annual production of the year 1970. We generalise this ratio to France and Belgium.</t>
        </r>
      </text>
    </comment>
    <comment ref="B35" authorId="0" shapeId="0" xr:uid="{904A0A8E-6743-4BB3-A97A-870D44A630FE}">
      <text>
        <r>
          <rPr>
            <sz val="9"/>
            <color indexed="81"/>
            <rFont val="Tahoma"/>
            <family val="2"/>
          </rPr>
          <t xml:space="preserve">The glass industry in the European Economic Community, Commission of the European Communities, 1984, (p. 122) </t>
        </r>
      </text>
    </comment>
    <comment ref="B39" authorId="0" shapeId="0" xr:uid="{8E029744-6B6C-46AE-A174-D28D9212EB30}">
      <text>
        <r>
          <rPr>
            <sz val="9"/>
            <color indexed="81"/>
            <rFont val="Tahoma"/>
            <family val="2"/>
          </rPr>
          <t>Annuaire statistique de la France, 1987, Institut National de la Statistique et des Études Économiques, Paris, 1988. p. 591</t>
        </r>
      </text>
    </comment>
    <comment ref="B40" authorId="0" shapeId="0" xr:uid="{932E61AE-DA44-4586-A410-6B7A5731BAB0}">
      <text>
        <r>
          <rPr>
            <sz val="9"/>
            <color indexed="81"/>
            <rFont val="Tahoma"/>
            <family val="2"/>
          </rPr>
          <t>Annuaire statistique de la France, 1987, Institut National de la Statistique et des Études Économiques, Paris, 1988. p. 591</t>
        </r>
      </text>
    </comment>
    <comment ref="B41" authorId="0" shapeId="0" xr:uid="{FF4B41DA-2449-48DF-8C30-4EB4D6DD2516}">
      <text>
        <r>
          <rPr>
            <sz val="9"/>
            <color indexed="81"/>
            <rFont val="Tahoma"/>
            <family val="2"/>
          </rPr>
          <t>Annuaire statistique de la France, 1989, Institut National de la Statistique et des Études Économiques, Paris, 1990. p. 573</t>
        </r>
      </text>
    </comment>
    <comment ref="B42" authorId="0" shapeId="0" xr:uid="{A1E7234B-6C12-48A5-BC57-E489980F9F2A}">
      <text>
        <r>
          <rPr>
            <sz val="9"/>
            <color indexed="81"/>
            <rFont val="Tahoma"/>
            <family val="2"/>
          </rPr>
          <t>Annuaire statistique de la France, 1989, Institut National de la Statistique et des Études Économiques, Paris, 1990. p. 573</t>
        </r>
      </text>
    </comment>
    <comment ref="B43" authorId="0" shapeId="0" xr:uid="{0CDA5522-30BD-481E-91EE-9F67288676DC}">
      <text>
        <r>
          <rPr>
            <sz val="9"/>
            <color indexed="81"/>
            <rFont val="Tahoma"/>
            <family val="2"/>
          </rPr>
          <t>Annuaire statistique de la France, 1991-92, Institut National de la Statistique et des Études Économiques, Paris, 1993. p. 551</t>
        </r>
      </text>
    </comment>
    <comment ref="B44" authorId="0" shapeId="0" xr:uid="{517D0C5E-AC3E-4397-86EE-7BB104372444}">
      <text>
        <r>
          <rPr>
            <sz val="9"/>
            <color indexed="81"/>
            <rFont val="Tahoma"/>
            <family val="2"/>
          </rPr>
          <t>Annuaire statistique de la France, 1991-92, Institut National de la Statistique et des Études Économiques, Paris, 1993. p. 551</t>
        </r>
      </text>
    </comment>
    <comment ref="B45" authorId="0" shapeId="0" xr:uid="{02F77506-D543-4198-A601-DAB15B93D8BE}">
      <text>
        <r>
          <rPr>
            <sz val="9"/>
            <color indexed="81"/>
            <rFont val="Tahoma"/>
            <family val="2"/>
          </rPr>
          <t>Annuaire statistique de la France, 1991-92, Institut National de la Statistique et des Études Économiques, Paris, 1993. p. 551</t>
        </r>
      </text>
    </comment>
    <comment ref="B46" authorId="0" shapeId="0" xr:uid="{9FEEF4FE-8655-4664-8F18-1D5A93F1FB42}">
      <text>
        <r>
          <rPr>
            <sz val="9"/>
            <color indexed="81"/>
            <rFont val="Tahoma"/>
            <family val="2"/>
          </rPr>
          <t>Annuaire statistique de la France, 1991-92, Institut National de la Statistique et des Études Économiques, Paris, 1993. p. 551</t>
        </r>
      </text>
    </comment>
    <comment ref="B47" authorId="0" shapeId="0" xr:uid="{F4175C34-5B56-48FE-8EEB-12E08997EE57}">
      <text>
        <r>
          <rPr>
            <sz val="9"/>
            <color indexed="81"/>
            <rFont val="Tahoma"/>
            <family val="2"/>
          </rPr>
          <t>Annuaire statistique de la France, 1991-92, Institut National de la Statistique et des Études Économiques, Paris, 1993. p. 551</t>
        </r>
      </text>
    </comment>
    <comment ref="B48" authorId="0" shapeId="0" xr:uid="{825D18E8-6F12-428A-A94D-8EB62024A992}">
      <text>
        <r>
          <rPr>
            <sz val="9"/>
            <color indexed="81"/>
            <rFont val="Tahoma"/>
            <family val="2"/>
          </rPr>
          <t>Annuaire statistique de la France, 1993, Institut National de la Statistique et des Études Économiques, Paris, 1994. p. 551</t>
        </r>
      </text>
    </comment>
    <comment ref="B49" authorId="0" shapeId="0" xr:uid="{5F2511C6-4C72-400A-A0CE-0B88410C9848}">
      <text>
        <r>
          <rPr>
            <sz val="9"/>
            <color indexed="81"/>
            <rFont val="Tahoma"/>
            <family val="2"/>
          </rPr>
          <t>Annuaire statistique de la France, 1994, Institut National de la Statistique et des Études Économiques, Paris, 1995. p. 593</t>
        </r>
      </text>
    </comment>
    <comment ref="B50" authorId="0" shapeId="0" xr:uid="{BE4E09DC-B2B7-4B34-BC91-355BAFB1A703}">
      <text>
        <r>
          <rPr>
            <sz val="9"/>
            <color indexed="81"/>
            <rFont val="Tahoma"/>
            <family val="2"/>
          </rPr>
          <t>Annuaire statistique de la France, 1994, Institut National de la Statistique et des Études Économiques, Paris, 1995. p. 593</t>
        </r>
      </text>
    </comment>
    <comment ref="B51" authorId="0" shapeId="0" xr:uid="{DDD23B62-A7AE-4E9E-9392-0FDE9FECD422}">
      <text>
        <r>
          <rPr>
            <sz val="9"/>
            <color indexed="81"/>
            <rFont val="Tahoma"/>
            <family val="2"/>
          </rPr>
          <t>Annuaire statistique de la France, 1997, Institut National de la Statistique et des Études Économiques, Paris, 1998. p. 691</t>
        </r>
      </text>
    </comment>
    <comment ref="B52" authorId="0" shapeId="0" xr:uid="{54DD236D-EBB8-4BB5-81E3-9ACECD7FB205}">
      <text>
        <r>
          <rPr>
            <sz val="9"/>
            <color indexed="81"/>
            <rFont val="Tahoma"/>
            <family val="2"/>
          </rPr>
          <t>Annuaire statistique de la France, 1997, Institut National de la Statistique et des Études Économiques, Paris, 1998. p. 691</t>
        </r>
      </text>
    </comment>
    <comment ref="B53" authorId="0" shapeId="0" xr:uid="{5CFA633E-C255-42C4-BEB1-6E3CBEC44F47}">
      <text>
        <r>
          <rPr>
            <sz val="9"/>
            <color indexed="81"/>
            <rFont val="Tahoma"/>
            <family val="2"/>
          </rPr>
          <t>Annuaire statistique de la France, 1997, Institut National de la Statistique et des Études Économiques, Paris, 1998. p. 691</t>
        </r>
      </text>
    </comment>
    <comment ref="B55" authorId="0" shapeId="0" xr:uid="{BD693CD3-0DB4-4B0D-974A-1ACF4B7D23E5}">
      <text>
        <r>
          <rPr>
            <sz val="9"/>
            <color indexed="81"/>
            <rFont val="Tahoma"/>
            <family val="2"/>
          </rPr>
          <t xml:space="preserve">PRODCOM, Eurostat, 2020
Code: 23121330
Label: Multiple-walled insulating units of glass </t>
        </r>
      </text>
    </comment>
    <comment ref="B56" authorId="0" shapeId="0" xr:uid="{BAB244C9-B46F-4C1C-B39E-8A9EDD00A709}">
      <text>
        <r>
          <rPr>
            <sz val="9"/>
            <color indexed="81"/>
            <rFont val="Tahoma"/>
            <family val="2"/>
          </rPr>
          <t xml:space="preserve">PRODCOM, Eurostat, 2020
Code: 23121330
Label: Multiple-walled insulating units of glass </t>
        </r>
      </text>
    </comment>
    <comment ref="B57" authorId="0" shapeId="0" xr:uid="{199C7D39-0E25-4898-A6C2-0AACBA614FA9}">
      <text>
        <r>
          <rPr>
            <sz val="9"/>
            <color indexed="81"/>
            <rFont val="Tahoma"/>
            <family val="2"/>
          </rPr>
          <t xml:space="preserve">PRODCOM, Eurostat, 2020
Code: 23121330
Label: Multiple-walled insulating units of glass </t>
        </r>
      </text>
    </comment>
    <comment ref="B58" authorId="0" shapeId="0" xr:uid="{28A45039-8DBE-4519-AB99-D04EC8A396B3}">
      <text>
        <r>
          <rPr>
            <sz val="9"/>
            <color indexed="81"/>
            <rFont val="Tahoma"/>
            <family val="2"/>
          </rPr>
          <t xml:space="preserve">PRODCOM, Eurostat, 2020
Code: 23121330
Label: Multiple-walled insulating units of glass </t>
        </r>
      </text>
    </comment>
    <comment ref="B60" authorId="0" shapeId="0" xr:uid="{3B4D5377-BE45-4AF0-B42F-E5573453EC1B}">
      <text>
        <r>
          <rPr>
            <sz val="9"/>
            <color indexed="81"/>
            <rFont val="Tahoma"/>
            <family val="2"/>
          </rPr>
          <t xml:space="preserve">PRODCOM, Eurostat, 2020
Code: 23121330
Label: Multiple-walled insulating units of glass </t>
        </r>
      </text>
    </comment>
    <comment ref="B61" authorId="0" shapeId="0" xr:uid="{145076F5-E385-4A79-B0D2-2BF31DE0EB5F}">
      <text>
        <r>
          <rPr>
            <sz val="9"/>
            <color indexed="81"/>
            <rFont val="Tahoma"/>
            <family val="2"/>
          </rPr>
          <t xml:space="preserve">PRODCOM, Eurostat, 2020
Code: 23121330
Label: Multiple-walled insulating units of glass </t>
        </r>
      </text>
    </comment>
    <comment ref="B62" authorId="0" shapeId="0" xr:uid="{C7E96746-251F-48F9-8851-7AD9938CDFCB}">
      <text>
        <r>
          <rPr>
            <sz val="9"/>
            <color indexed="81"/>
            <rFont val="Tahoma"/>
            <family val="2"/>
          </rPr>
          <t xml:space="preserve">PRODCOM, Eurostat, 2020
Code: 23121330
Label: Multiple-walled insulating units of glass </t>
        </r>
      </text>
    </comment>
    <comment ref="B63" authorId="0" shapeId="0" xr:uid="{7DC4F8D9-2090-480C-8299-BF7429CBF7C5}">
      <text>
        <r>
          <rPr>
            <sz val="9"/>
            <color indexed="81"/>
            <rFont val="Tahoma"/>
            <family val="2"/>
          </rPr>
          <t xml:space="preserve">PRODCOM, Eurostat, 2020
Code: 23121330
Label: Multiple-walled insulating units of glass </t>
        </r>
      </text>
    </comment>
    <comment ref="B64" authorId="0" shapeId="0" xr:uid="{ADA85C24-1557-485C-AF31-A94B48DB06FF}">
      <text>
        <r>
          <rPr>
            <sz val="9"/>
            <color indexed="81"/>
            <rFont val="Tahoma"/>
            <family val="2"/>
          </rPr>
          <t xml:space="preserve">PRODCOM, Eurostat, 2020
Code: 23121330
Label: Multiple-walled insulating units of glass </t>
        </r>
      </text>
    </comment>
    <comment ref="B65" authorId="0" shapeId="0" xr:uid="{0DF39D50-D738-4EF9-815C-50194703B939}">
      <text>
        <r>
          <rPr>
            <sz val="9"/>
            <color indexed="81"/>
            <rFont val="Tahoma"/>
            <family val="2"/>
          </rPr>
          <t xml:space="preserve">PRODCOM, Eurostat, 2020
Code: 23121330
Label: Multiple-walled insulating units of glass </t>
        </r>
      </text>
    </comment>
    <comment ref="B66" authorId="0" shapeId="0" xr:uid="{FE55B507-78BF-4278-A0C5-45284538797D}">
      <text>
        <r>
          <rPr>
            <sz val="9"/>
            <color indexed="81"/>
            <rFont val="Tahoma"/>
            <family val="2"/>
          </rPr>
          <t xml:space="preserve">PRODCOM, Eurostat, 2020
Code: 23121330
Label: Multiple-walled insulating units of glass </t>
        </r>
      </text>
    </comment>
    <comment ref="B67" authorId="0" shapeId="0" xr:uid="{93229A4D-7E79-406E-BD03-5C92323E8069}">
      <text>
        <r>
          <rPr>
            <sz val="9"/>
            <color indexed="81"/>
            <rFont val="Tahoma"/>
            <family val="2"/>
          </rPr>
          <t xml:space="preserve">PRODCOM, Eurostat, 2020
Code: 23121330
Label: Multiple-walled insulating units of glass </t>
        </r>
      </text>
    </comment>
    <comment ref="B68" authorId="0" shapeId="0" xr:uid="{FF852DF5-7BB7-4F3C-9408-6262DAE93E18}">
      <text>
        <r>
          <rPr>
            <sz val="9"/>
            <color indexed="81"/>
            <rFont val="Tahoma"/>
            <family val="2"/>
          </rPr>
          <t xml:space="preserve">PRODCOM, Eurostat, 2020
Code: 23121330
Label: Multiple-walled insulating units of glass </t>
        </r>
      </text>
    </comment>
    <comment ref="B69" authorId="0" shapeId="0" xr:uid="{2FC7E9B1-B0F6-489E-94A3-FE212771E569}">
      <text>
        <r>
          <rPr>
            <sz val="9"/>
            <color indexed="81"/>
            <rFont val="Tahoma"/>
            <family val="2"/>
          </rPr>
          <t xml:space="preserve">PRODCOM, Eurostat, 2020
Code: 23121330
Label: Multiple-walled insulating units of glass </t>
        </r>
      </text>
    </comment>
    <comment ref="B70" authorId="0" shapeId="0" xr:uid="{63806239-DE57-4805-B1E0-0612E861110E}">
      <text>
        <r>
          <rPr>
            <sz val="9"/>
            <color indexed="81"/>
            <rFont val="Tahoma"/>
            <family val="2"/>
          </rPr>
          <t xml:space="preserve">PRODCOM, Eurostat, 2020
Code: 23121330
Label: Multiple-walled insulating units of glass </t>
        </r>
      </text>
    </comment>
    <comment ref="B71" authorId="0" shapeId="0" xr:uid="{7C5CE02C-012B-46BE-B10B-D789EC129E05}">
      <text>
        <r>
          <rPr>
            <sz val="9"/>
            <color indexed="81"/>
            <rFont val="Tahoma"/>
            <family val="2"/>
          </rPr>
          <t xml:space="preserve">PRODCOM, Eurostat, 2020
Code: 23121330
Label: Multiple-walled insulating units of glass </t>
        </r>
      </text>
    </comment>
    <comment ref="B72" authorId="0" shapeId="0" xr:uid="{FDCBA571-0FF9-43C8-A200-5E01F00DFE98}">
      <text>
        <r>
          <rPr>
            <sz val="9"/>
            <color indexed="81"/>
            <rFont val="Tahoma"/>
            <family val="2"/>
          </rPr>
          <t xml:space="preserve">PRODCOM, Eurostat, 2020
Code: 23121330
Label: Multiple-walled insulating units of glass </t>
        </r>
      </text>
    </comment>
    <comment ref="B73" authorId="0" shapeId="0" xr:uid="{4EEC977C-F516-4E7F-A7FB-AB2603609DBA}">
      <text>
        <r>
          <rPr>
            <sz val="9"/>
            <color indexed="81"/>
            <rFont val="Tahoma"/>
            <family val="2"/>
          </rPr>
          <t xml:space="preserve">PRODCOM, Eurostat, 2020
Code: 23121330
Label: Multiple-walled insulating units of glass </t>
        </r>
      </text>
    </comment>
    <comment ref="B74" authorId="0" shapeId="0" xr:uid="{2261C341-93AA-4BE1-BF53-48B958980633}">
      <text>
        <r>
          <rPr>
            <sz val="9"/>
            <color indexed="81"/>
            <rFont val="Tahoma"/>
            <family val="2"/>
          </rPr>
          <t xml:space="preserve">PRODCOM, Eurostat, 2020
Code: 23121330
Label: Multiple-walled insulating units of glass </t>
        </r>
      </text>
    </comment>
    <comment ref="B75" authorId="0" shapeId="0" xr:uid="{B049187A-49B0-48AD-8E4D-55539A4B3CBA}">
      <text>
        <r>
          <rPr>
            <sz val="9"/>
            <color indexed="81"/>
            <rFont val="Tahoma"/>
            <family val="2"/>
          </rPr>
          <t xml:space="preserve">PRODCOM, Eurostat, 2020
Code: 23121330
Label: Multiple-walled insulating units of glass </t>
        </r>
      </text>
    </comment>
    <comment ref="B76" authorId="0" shapeId="0" xr:uid="{C144DA42-CDB6-4968-AFEF-5BD6E43195B5}">
      <text>
        <r>
          <rPr>
            <sz val="9"/>
            <color indexed="81"/>
            <rFont val="Tahoma"/>
            <family val="2"/>
          </rPr>
          <t xml:space="preserve">PRODCOM, Eurostat, 2020
Code: 23121330
Label: Multiple-walled insulating units of glass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092B2D38-F203-45B3-89B0-CD046436BD54}">
      <text>
        <r>
          <rPr>
            <sz val="9"/>
            <color indexed="81"/>
            <rFont val="Tahoma"/>
            <family val="2"/>
          </rPr>
          <t xml:space="preserve">Unless otherwise indicated in a note attached to the cell, all data collected in this column comes from: 
PRODCOM, Eurostat, 2020
Code: 23121330
Label: Multiple-walled insulating units of glass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DED84609-F5DE-4EE6-ADC7-7892F3135651}">
      <text>
        <r>
          <rPr>
            <sz val="9"/>
            <color indexed="81"/>
            <rFont val="Tahoma"/>
            <family val="2"/>
          </rPr>
          <t xml:space="preserve">Unless otherwise indicated in a note attached to the cell, all data collected in this column comes from:
PRODCOM, Eurostat, 2020
Code: 23121330
Label: Multiple-walled insulating units of glass </t>
        </r>
      </text>
    </comment>
    <comment ref="B46" authorId="0" shapeId="0" xr:uid="{516FDB64-E6E6-437C-BE19-0F84123477E8}">
      <text>
        <r>
          <rPr>
            <sz val="9"/>
            <color indexed="81"/>
            <rFont val="Tahoma"/>
            <family val="2"/>
          </rPr>
          <t>Production industrielle: industrie du verre, Service des études et des statistiques industrielles</t>
        </r>
      </text>
    </comment>
    <comment ref="B47" authorId="0" shapeId="0" xr:uid="{5AFAB1EF-A477-4384-9DC2-488F8906D1B0}">
      <text>
        <r>
          <rPr>
            <sz val="9"/>
            <color indexed="81"/>
            <rFont val="Tahoma"/>
            <family val="2"/>
          </rPr>
          <t>Production industrielle: industrie du verre, Service des études et des statistiques industrielles</t>
        </r>
      </text>
    </comment>
    <comment ref="B48" authorId="0" shapeId="0" xr:uid="{AD40C842-AD8D-4E6B-845B-BC9211B52AA8}">
      <text>
        <r>
          <rPr>
            <sz val="9"/>
            <color indexed="81"/>
            <rFont val="Tahoma"/>
            <family val="2"/>
          </rPr>
          <t>Production industrielle: industrie du verre, Service des études et des statistiques industrielles</t>
        </r>
      </text>
    </comment>
    <comment ref="B49" authorId="0" shapeId="0" xr:uid="{F9AF2EF0-8C4C-4135-B58E-0A03212FE5B6}">
      <text>
        <r>
          <rPr>
            <sz val="9"/>
            <color indexed="81"/>
            <rFont val="Tahoma"/>
            <family val="2"/>
          </rPr>
          <t>Production industrielle: industrie du verre, Service des études et des statistiques industrielles</t>
        </r>
      </text>
    </comment>
    <comment ref="B50" authorId="0" shapeId="0" xr:uid="{B9ADD180-AD61-413E-9212-0B32B77557E4}">
      <text>
        <r>
          <rPr>
            <sz val="9"/>
            <color indexed="81"/>
            <rFont val="Tahoma"/>
            <family val="2"/>
          </rPr>
          <t>Production industrielle: industrie du verre, Service des études et des statistiques industrielles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13C33226-F803-4041-ACB0-CE3C4ACF9BFE}">
      <text>
        <r>
          <rPr>
            <sz val="9"/>
            <color indexed="81"/>
            <rFont val="Tahoma"/>
            <family val="2"/>
          </rPr>
          <t>OECD Data:
https://data.oecd.org/pop/population.htm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93919EBA-5B8D-4A01-B964-B029C2EAB6A4}">
      <text>
        <r>
          <rPr>
            <sz val="9"/>
            <color indexed="81"/>
            <rFont val="Tahoma"/>
            <family val="2"/>
          </rPr>
          <t>Unless otherwise indicated in a note attached to the cell, all data collected in this column comes from:
Production industrielle: industrie du verre, Service des études et des statistiques industrielles, 1989-2004</t>
        </r>
      </text>
    </comment>
    <comment ref="B3" authorId="0" shapeId="0" xr:uid="{E2563751-D776-4489-BF71-E91D854AC7DE}">
      <text>
        <r>
          <rPr>
            <sz val="9"/>
            <color indexed="81"/>
            <rFont val="Tahoma"/>
            <family val="2"/>
          </rPr>
          <t>(Compagnie de Saint-Gobain, 1953)</t>
        </r>
      </text>
    </comment>
    <comment ref="B10" authorId="0" shapeId="0" xr:uid="{E49A4380-3F4A-445E-834F-D6481144AFDE}">
      <text>
        <r>
          <rPr>
            <sz val="9"/>
            <color indexed="81"/>
            <rFont val="Tahoma"/>
            <family val="2"/>
          </rPr>
          <t>(Compagnie de Saint-Gobain, 1953)</t>
        </r>
      </text>
    </comment>
    <comment ref="B62" authorId="0" shapeId="0" xr:uid="{2AAF3883-3B51-498B-BD6B-63A757DCAEB4}">
      <text>
        <r>
          <rPr>
            <sz val="9"/>
            <color indexed="81"/>
            <rFont val="Tahoma"/>
            <family val="2"/>
          </rPr>
          <t>2% = triple glazing
98% = double glazing
80% = Residential
20% = Non-residential</t>
        </r>
      </text>
    </comment>
    <comment ref="B67" authorId="0" shapeId="0" xr:uid="{3A5EE0E8-3345-417F-9260-E719AA35D8B2}">
      <text>
        <r>
          <rPr>
            <sz val="9"/>
            <color indexed="81"/>
            <rFont val="Tahoma"/>
            <family val="2"/>
          </rPr>
          <t>(Leysens, 2010)
5% = triple glazing
95% = double glazing
80% = Residential
20% = Non-residential</t>
        </r>
      </text>
    </comment>
    <comment ref="B76" authorId="0" shapeId="0" xr:uid="{2AA4EF96-5E85-4696-9B42-DA7282EBEED7}">
      <text>
        <r>
          <rPr>
            <sz val="9"/>
            <color indexed="81"/>
            <rFont val="Tahoma"/>
            <family val="2"/>
          </rPr>
          <t>(Private discussion with glass industries. According to them, since 2000, average thickness is around 6mm per glass sheet)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116C5B3A-7A99-463B-B86F-EE706128EC18}">
      <text>
        <r>
          <rPr>
            <sz val="9"/>
            <color indexed="81"/>
            <rFont val="Tahoma"/>
            <family val="2"/>
          </rPr>
          <t>(Souviron and Khan, 2021)</t>
        </r>
      </text>
    </comment>
    <comment ref="C1" authorId="0" shapeId="0" xr:uid="{C5F4A0E4-DE8C-4110-AEAD-CBBF707E62F5}">
      <text>
        <r>
          <rPr>
            <sz val="9"/>
            <color indexed="81"/>
            <rFont val="Tahoma"/>
            <family val="2"/>
          </rPr>
          <t>(Souviron and Khan, 2021)</t>
        </r>
      </text>
    </comment>
    <comment ref="D1" authorId="0" shapeId="0" xr:uid="{ED42737A-F3D7-4F53-A582-97E0CC024182}">
      <text>
        <r>
          <rPr>
            <sz val="9"/>
            <color indexed="81"/>
            <rFont val="Tahoma"/>
            <family val="2"/>
          </rPr>
          <t>(Souviron and Khan, 2021)</t>
        </r>
      </text>
    </comment>
    <comment ref="E1" authorId="0" shapeId="0" xr:uid="{25CBEF7D-1811-44C7-9C1F-58F29BEECAC2}">
      <text>
        <r>
          <rPr>
            <sz val="9"/>
            <color indexed="81"/>
            <rFont val="Tahoma"/>
            <family val="2"/>
          </rPr>
          <t>(Souviron and Khan, 2021)</t>
        </r>
      </text>
    </comment>
    <comment ref="F1" authorId="0" shapeId="0" xr:uid="{D5D4ADA7-0BFC-493F-AA71-0F01FC487AFF}">
      <text>
        <r>
          <rPr>
            <sz val="9"/>
            <color indexed="81"/>
            <rFont val="Tahoma"/>
            <family val="2"/>
          </rPr>
          <t>(Souviron and Khan, 2021)</t>
        </r>
      </text>
    </comment>
    <comment ref="G1" authorId="0" shapeId="0" xr:uid="{7C39C92F-950A-44F6-91A3-9BB754AD654C}">
      <text>
        <r>
          <rPr>
            <sz val="9"/>
            <color indexed="81"/>
            <rFont val="Tahoma"/>
            <family val="2"/>
          </rPr>
          <t>(Souviron and Khan, 2021)</t>
        </r>
      </text>
    </comment>
    <comment ref="H1" authorId="0" shapeId="0" xr:uid="{FD909F25-2AAC-481D-B148-4BAAC8337D24}">
      <text>
        <r>
          <rPr>
            <sz val="9"/>
            <color indexed="81"/>
            <rFont val="Tahoma"/>
            <family val="2"/>
          </rPr>
          <t>(Souviron and Khan, 2021)</t>
        </r>
      </text>
    </comment>
    <comment ref="I1" authorId="0" shapeId="0" xr:uid="{771F2F74-A5AE-45CC-A98C-7591DD7BF42A}">
      <text>
        <r>
          <rPr>
            <sz val="9"/>
            <color indexed="81"/>
            <rFont val="Tahoma"/>
            <family val="2"/>
          </rPr>
          <t>(Souviron and Khan, 2021)</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2FE0D202-CB7D-46BE-8058-9681C848AD8F}">
      <text>
        <r>
          <rPr>
            <sz val="9"/>
            <color indexed="81"/>
            <rFont val="Tahoma"/>
            <family val="2"/>
          </rPr>
          <t>(Souviron and Khan, 2021)</t>
        </r>
      </text>
    </comment>
    <comment ref="C1" authorId="0" shapeId="0" xr:uid="{4157D9DA-1206-4CAA-9E27-883E04D4A982}">
      <text>
        <r>
          <rPr>
            <sz val="9"/>
            <color indexed="81"/>
            <rFont val="Tahoma"/>
            <family val="2"/>
          </rPr>
          <t>(Souviron and Khan, 2021)</t>
        </r>
      </text>
    </comment>
    <comment ref="D1" authorId="0" shapeId="0" xr:uid="{E69E5574-8A32-4CE9-9E05-051530DD1E3B}">
      <text>
        <r>
          <rPr>
            <sz val="9"/>
            <color indexed="81"/>
            <rFont val="Tahoma"/>
            <family val="2"/>
          </rPr>
          <t>(Souviron and Khan, 2021)</t>
        </r>
      </text>
    </comment>
    <comment ref="E1" authorId="0" shapeId="0" xr:uid="{0371B9EB-DAF4-4FF8-8526-536679632360}">
      <text>
        <r>
          <rPr>
            <sz val="9"/>
            <color indexed="81"/>
            <rFont val="Tahoma"/>
            <family val="2"/>
          </rPr>
          <t>(Souviron and Khan, 2021)</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009587A6-749A-4D34-8F8B-4D85BEF7DC4C}">
      <text>
        <r>
          <rPr>
            <sz val="9"/>
            <color indexed="81"/>
            <rFont val="Tahoma"/>
            <family val="2"/>
          </rPr>
          <t>(Souviron and Khan)</t>
        </r>
      </text>
    </comment>
  </commentList>
</comments>
</file>

<file path=xl/sharedStrings.xml><?xml version="1.0" encoding="utf-8"?>
<sst xmlns="http://schemas.openxmlformats.org/spreadsheetml/2006/main" count="87" uniqueCount="75">
  <si>
    <t>year</t>
  </si>
  <si>
    <t>IGU, "000 m²</t>
  </si>
  <si>
    <t>limestone, kg/kg</t>
  </si>
  <si>
    <t>dolomite, kg/kg</t>
  </si>
  <si>
    <t>sand, kg/kg</t>
  </si>
  <si>
    <t>feldspar, kg/kg</t>
  </si>
  <si>
    <t>CO2 glass ind, kg/t</t>
  </si>
  <si>
    <t>sodium sulfate, kg/kg</t>
  </si>
  <si>
    <t>internal cullet, kg/kg</t>
  </si>
  <si>
    <t>external cullet, kg/kg</t>
  </si>
  <si>
    <t>sodium carbonate, kg/kg</t>
  </si>
  <si>
    <t>electricity, GJ/t</t>
  </si>
  <si>
    <t>natural gas, GJ/t</t>
  </si>
  <si>
    <t>Population, x1000</t>
  </si>
  <si>
    <t>The reference of each entry is indicated in the "note" that is attached to the cell. When no note is given, please refer to the information available at the head of the column</t>
  </si>
  <si>
    <t>Anon., 1957. L’industrie du verre. La documentation française illustrée.</t>
  </si>
  <si>
    <t>Boaglio, M., 1990. Evolution des conditions de production dans l’industrie du verre en France de la révolution à nos jours. Contribution à l’étude des prix sur le long terme. Ph.D. dissertation, Conservatoire National des Arts et Métiers, Paris.</t>
  </si>
  <si>
    <t>CNPF, INSEE, 1971. Industries du verre, Monographies de l’industrie et du commerce en France. A.D.P., Paris. Bibliothèque de l’INSEE Alain Desrosières, Paris, call number 19980.</t>
  </si>
  <si>
    <t>European Environment Agency, Kuenen, J., 2016. Chapter 2.A.3. Glass Production. In: EMEP/EEA Air Pollutant Emission Inventory Guidebook 2016. Publications Office of the European Union, Luxembourg.</t>
  </si>
  <si>
    <t>Fédératon des chambres syndicales de l’industrie du verre, 1954. L’industrie du verre, Les monographies de la production française. Société Nouvelle Mercure, Paris.</t>
  </si>
  <si>
    <t>INSEE, 1981-1988. Production industrielle : industrie du verre. INSEE, Paris. Bibliothèque de l’INSEE Alain Desrosières, Paris, call number P FRA 1362 (9)</t>
  </si>
  <si>
    <t>Institut du verre, 1995-2000. Verre. Institut du verre-Prover, Paris. Bibliothèque nationale de France, Sciences et techniques department, call number 4-JO-52115.</t>
  </si>
  <si>
    <t>SESSI (Service des études et des statistiques industrielles), 1989-2004. Production industrielle : industrie du verre. INSEE, Paris. Bibliothèque nationale de France, Paris, Sciences et techniques department, call number 4-JO-59249.</t>
  </si>
  <si>
    <t xml:space="preserve">Commission of the European Communities, 1984. The glass industry in the European Economic Community. Energy audit No 4. OPOCE, Luxembourg. </t>
  </si>
  <si>
    <t>http://bookshop.europa.eu/uri?target=EUB:NOTICE:CDNA09287:FR:HTML</t>
  </si>
  <si>
    <t xml:space="preserve">Eurostat, n.d. PRODCOM database. </t>
  </si>
  <si>
    <t>https://ec.europa.eu/eurostat/web/prodcom/data/database</t>
  </si>
  <si>
    <t xml:space="preserve">Fédération des industries du verre, 2014. Rapport d’activité 2013. Fédération des chambres syndicales de l’industrie du verre, Paris. </t>
  </si>
  <si>
    <t>http://www.verre-avenir.fr/Espace-Communication/Espace-Presse/Communiques-de-presse</t>
  </si>
  <si>
    <t xml:space="preserve">Glass for Europe, 2020. 2050: Flat Glass in Climate-Neutral Europe. Triggering a Virtuous Cycle of  Decarbonisation. </t>
  </si>
  <si>
    <t>https://glassforeurope.com/2050-flat-glass-in-a-climate-neutral-europe/</t>
  </si>
  <si>
    <t xml:space="preserve">INSEE (Institut national de la statistique et des études économiques), 1953-2007. Annuaire statistique de la France. INSEE; Presses universitaires de France, Paris. Bibliothèque nationale de France, Paris, Collections de l’École nationale des ponts et chaussées, call number 2012-796. </t>
  </si>
  <si>
    <t>http://catalogue.bnf.fr/ark:/12148/cb34349577d</t>
  </si>
  <si>
    <t xml:space="preserve">INSEE, 1980. Les Comptes de l'industrie : la situation de l'industrie française en 1979. INSEE, Paris. Bibliothèque nationale de France, Paris, Les Collections de l'INSEE, call number 2016-242827. </t>
  </si>
  <si>
    <t>http://catalogue.bnf.fr/ark:/12148/cb35674553g</t>
  </si>
  <si>
    <t xml:space="preserve">INSEE, 1981. Les Comptes de l'industrie : la situation de l'industrie française en 1980. INSEE, Paris. Bibliothèque nationale de France, Paris, Les Collections de l'INSEE, call number 2016-244168. </t>
  </si>
  <si>
    <t>http://catalogue.bnf.fr/ark:/12148/cb35674554t</t>
  </si>
  <si>
    <t>https://glassforeurope.com/report-life-cycle-assessment-of-float-glass/</t>
  </si>
  <si>
    <t xml:space="preserve">Verre Online, 2004. Industrie du verre [WWW Document]. Verre Online. </t>
  </si>
  <si>
    <t>www.verreonline.fr</t>
  </si>
  <si>
    <t>(INSEE, 1953-2007)</t>
  </si>
  <si>
    <t>(Fédération des industries du verre, 2014)</t>
  </si>
  <si>
    <t>(Institut du verre, 1995-2000)</t>
  </si>
  <si>
    <t>(Eurostat, n.d.)</t>
  </si>
  <si>
    <t>(Verre Online, 2004)</t>
  </si>
  <si>
    <t>(INSEE, 1980)</t>
  </si>
  <si>
    <t>(CNPF, INSEE, 1971)</t>
  </si>
  <si>
    <t>(Boaglio, 1990)</t>
  </si>
  <si>
    <t>(INSEE, 1981-1988)</t>
  </si>
  <si>
    <t>(SESSI, 1989-2004)</t>
  </si>
  <si>
    <t>(Commission of the European Communities, 1984)</t>
  </si>
  <si>
    <t>(Fédératon des chambres syndicales de l’industrie du verre, 1954)</t>
  </si>
  <si>
    <t>(Anon., 1957)</t>
  </si>
  <si>
    <t>(European Environment Agency and Kuenen, 2016)</t>
  </si>
  <si>
    <t>(PE International, 2011)</t>
  </si>
  <si>
    <t>(Ligeron Sonovision, 2011)</t>
  </si>
  <si>
    <t>(Glass for Europe, 2020)</t>
  </si>
  <si>
    <t>(INSEE, 1981)</t>
  </si>
  <si>
    <t>REFERENCES</t>
  </si>
  <si>
    <t>fuel oil, GJ/t</t>
  </si>
  <si>
    <t>(Anon., 2007)</t>
  </si>
  <si>
    <t xml:space="preserve">Anon., 2007. L'industrie verrière française en 2006. Verre, 13 (6), 66-9. </t>
  </si>
  <si>
    <t>Ligeron Sonovision, 2011. Analyse de Cycle de Vie ‘cradle to gate’ d’un verre plat type float (Online EPD). Brussels: Glass for Europe.</t>
  </si>
  <si>
    <t xml:space="preserve">PE International, 2011. Life Cycle Assessment of Float Glass. EPD for Glass for Europe. </t>
  </si>
  <si>
    <t>(Tackels, 1993)</t>
  </si>
  <si>
    <t>Tackels, Guy, 1993. La dépollution des fours de verrerie : un nouveau défi pour les verriers français. Verre, 7 (5), 433-441.</t>
  </si>
  <si>
    <t>(VGI-FIV, 2001)</t>
  </si>
  <si>
    <t>Fédération de l'industrie du verre (VGI-FIV), 2001. La réduction des émissions de gaz à effet de serre.</t>
  </si>
  <si>
    <t>Total, GJ/t</t>
  </si>
  <si>
    <t>s</t>
  </si>
  <si>
    <t>(Souviron and Khan, 2021)</t>
  </si>
  <si>
    <t>Souviron, Jean and Ahmed Z Khan, 2021. "The Materiality of Transparency: An Environmental Analysis of the Architectural Flat Glass Industry since 1945 in Europe, France and Belgium," Resources, Conservation and Recycling.</t>
  </si>
  <si>
    <t>average thickness, mm</t>
  </si>
  <si>
    <t>Compagnie de Saint-Gobain, 1953. Éclairage naturel et isolation. Le matériau verre au service du bâtiment. Paris: Centre de documentation Saint-Gobain.</t>
  </si>
  <si>
    <t>(Compagnie de Saint-Gobain, 1953)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</si>
</sst>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_-* #,##0_-;\-* #,##0_-;_-* &quot;-&quot;??_-;_-@_-"/>
    <numFmt numFmtId="165" formatCode="0.0"/>
    <numFmt numFmtId="166" formatCode="0.000"/>
    <numFmt numFmtId="167" formatCode="_-* #,##0.000_-;\-* #,##0.000_-;_-* &quot;-&quot;??_-;_-@_-"/>
    <numFmt numFmtId="168" formatCode="0.0000"/>
  </numFmts>
  <fonts count="9"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9"/>
      <color indexed="81"/>
      <name val="Tahoma"/>
      <family val="2"/>
    </font>
    <font>
      <sz val="11"/>
      <name val="Calibri"/>
      <family val="2"/>
      <scheme val="minor"/>
    </font>
    <font>
      <i/>
      <sz val="11"/>
      <name val="Calibri"/>
      <family val="2"/>
      <scheme val="minor"/>
    </font>
    <font>
      <u/>
      <sz val="11"/>
      <color theme="10"/>
      <name val="Calibri"/>
      <family val="2"/>
      <scheme val="minor"/>
    </font>
    <font>
      <b/>
      <sz val="11"/>
      <color rgb="FFC00000"/>
      <name val="Calibri"/>
      <family val="2"/>
      <scheme val="minor"/>
    </font>
  </fonts>
  <fills count="3">
    <fill>
      <patternFill patternType="none"/>
    </fill>
    <fill>
      <patternFill patternType="gray125"/>
    </fill>
    <fill>
      <patternFill patternType="solid">
        <fgColor theme="0" tint="-4.9989318521683403E-2"/>
        <bgColor indexed="64"/>
      </patternFill>
    </fill>
  </fills>
  <borders count="4">
    <border>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7" fillId="0" borderId="0" applyNumberFormat="0" applyFill="0" applyBorder="0" applyAlignment="0" applyProtection="0"/>
  </cellStyleXfs>
  <cellXfs count="57">
    <xf numFmtId="0" fontId="0" fillId="0" borderId="0" xfId="0"/>
    <xf numFmtId="0" fontId="0" fillId="0" borderId="0" xfId="0" applyAlignment="1">
      <alignment horizontal="right"/>
    </xf>
    <xf numFmtId="0" fontId="0" fillId="0" borderId="0" xfId="0" applyAlignment="1">
      <alignment horizontal="center"/>
    </xf>
    <xf numFmtId="0" fontId="3" fillId="0" borderId="0" xfId="0" applyFont="1" applyAlignment="1">
      <alignment horizontal="right"/>
    </xf>
    <xf numFmtId="0" fontId="0" fillId="0" borderId="0" xfId="0" applyBorder="1" applyAlignment="1">
      <alignment horizontal="right" wrapText="1"/>
    </xf>
    <xf numFmtId="0" fontId="3" fillId="0" borderId="2" xfId="0" applyFont="1" applyBorder="1" applyAlignment="1">
      <alignment horizontal="right" wrapText="1"/>
    </xf>
    <xf numFmtId="0" fontId="0" fillId="0" borderId="0" xfId="0" applyBorder="1" applyAlignment="1">
      <alignment horizontal="right"/>
    </xf>
    <xf numFmtId="164" fontId="0" fillId="0" borderId="0" xfId="1" applyNumberFormat="1" applyFont="1" applyBorder="1" applyAlignment="1">
      <alignment horizontal="right"/>
    </xf>
    <xf numFmtId="164" fontId="0" fillId="0" borderId="0" xfId="1" applyNumberFormat="1" applyFont="1" applyBorder="1" applyAlignment="1">
      <alignment horizontal="right" wrapText="1"/>
    </xf>
    <xf numFmtId="0" fontId="0" fillId="0" borderId="0" xfId="0" applyBorder="1" applyAlignment="1">
      <alignment horizontal="center"/>
    </xf>
    <xf numFmtId="0" fontId="0" fillId="0" borderId="1" xfId="0" applyBorder="1" applyAlignment="1">
      <alignment horizontal="center"/>
    </xf>
    <xf numFmtId="0" fontId="3" fillId="0" borderId="0" xfId="0" applyFont="1" applyBorder="1" applyAlignment="1">
      <alignment horizontal="right"/>
    </xf>
    <xf numFmtId="0" fontId="3" fillId="0" borderId="3" xfId="0" applyFont="1" applyBorder="1" applyAlignment="1">
      <alignment horizontal="center"/>
    </xf>
    <xf numFmtId="0" fontId="3" fillId="0" borderId="3" xfId="0" applyFont="1" applyBorder="1" applyAlignment="1">
      <alignment horizontal="center" wrapText="1"/>
    </xf>
    <xf numFmtId="0" fontId="3" fillId="0" borderId="0" xfId="0" applyFont="1" applyBorder="1" applyAlignment="1">
      <alignment horizontal="right" wrapText="1"/>
    </xf>
    <xf numFmtId="2" fontId="5" fillId="0" borderId="0" xfId="0" applyNumberFormat="1" applyFont="1" applyFill="1" applyBorder="1" applyAlignment="1">
      <alignment horizontal="right"/>
    </xf>
    <xf numFmtId="0" fontId="5" fillId="0" borderId="0" xfId="0" applyFont="1" applyFill="1" applyBorder="1" applyAlignment="1">
      <alignment horizontal="right"/>
    </xf>
    <xf numFmtId="43" fontId="5" fillId="0" borderId="0" xfId="0" applyNumberFormat="1" applyFont="1" applyFill="1" applyBorder="1" applyAlignment="1">
      <alignment horizontal="right"/>
    </xf>
    <xf numFmtId="1" fontId="5" fillId="0" borderId="0" xfId="0" applyNumberFormat="1" applyFont="1" applyFill="1" applyBorder="1" applyAlignment="1">
      <alignment horizontal="right"/>
    </xf>
    <xf numFmtId="0" fontId="5" fillId="0" borderId="0" xfId="0" applyFont="1" applyFill="1" applyBorder="1" applyAlignment="1">
      <alignment horizontal="center"/>
    </xf>
    <xf numFmtId="0" fontId="5" fillId="0" borderId="0" xfId="0" applyFont="1" applyFill="1" applyBorder="1" applyAlignment="1">
      <alignment horizontal="right" wrapText="1"/>
    </xf>
    <xf numFmtId="0" fontId="6" fillId="0" borderId="0" xfId="0" applyFont="1" applyFill="1" applyBorder="1" applyAlignment="1">
      <alignment horizontal="right" wrapText="1"/>
    </xf>
    <xf numFmtId="0" fontId="3" fillId="0" borderId="2" xfId="0" quotePrefix="1" applyFont="1" applyBorder="1" applyAlignment="1">
      <alignment horizontal="right" wrapText="1"/>
    </xf>
    <xf numFmtId="0" fontId="3" fillId="0" borderId="0" xfId="0" applyFont="1" applyAlignment="1">
      <alignment horizontal="right" wrapText="1"/>
    </xf>
    <xf numFmtId="43" fontId="0" fillId="0" borderId="0" xfId="0" applyNumberFormat="1" applyAlignment="1">
      <alignment horizontal="right"/>
    </xf>
    <xf numFmtId="43" fontId="5" fillId="0" borderId="0" xfId="1" applyFont="1" applyFill="1" applyBorder="1" applyAlignment="1">
      <alignment horizontal="right"/>
    </xf>
    <xf numFmtId="0" fontId="0" fillId="0" borderId="0" xfId="0" applyAlignment="1">
      <alignment vertical="center" wrapText="1"/>
    </xf>
    <xf numFmtId="164" fontId="0" fillId="0" borderId="0" xfId="1" applyNumberFormat="1" applyFont="1" applyAlignment="1">
      <alignment vertical="center" wrapText="1"/>
    </xf>
    <xf numFmtId="43" fontId="5" fillId="0" borderId="0" xfId="0" applyNumberFormat="1" applyFont="1" applyAlignment="1">
      <alignment horizontal="right"/>
    </xf>
    <xf numFmtId="164" fontId="0" fillId="0" borderId="0" xfId="0" applyNumberFormat="1" applyBorder="1" applyAlignment="1">
      <alignment horizontal="right" wrapText="1"/>
    </xf>
    <xf numFmtId="9" fontId="5" fillId="0" borderId="0" xfId="2" applyFont="1" applyFill="1" applyBorder="1" applyAlignment="1">
      <alignment horizontal="right"/>
    </xf>
    <xf numFmtId="168" fontId="5" fillId="0" borderId="0" xfId="0" applyNumberFormat="1" applyFont="1" applyFill="1" applyBorder="1" applyAlignment="1">
      <alignment horizontal="right"/>
    </xf>
    <xf numFmtId="166" fontId="5" fillId="0" borderId="0" xfId="0" applyNumberFormat="1" applyFont="1" applyFill="1" applyBorder="1" applyAlignment="1">
      <alignment horizontal="right"/>
    </xf>
    <xf numFmtId="11" fontId="5" fillId="0" borderId="0" xfId="0" applyNumberFormat="1" applyFont="1" applyFill="1" applyBorder="1" applyAlignment="1">
      <alignment horizontal="right"/>
    </xf>
    <xf numFmtId="0" fontId="5" fillId="0" borderId="0" xfId="0" applyFont="1" applyFill="1" applyBorder="1" applyAlignment="1">
      <alignment horizontal="left"/>
    </xf>
    <xf numFmtId="0" fontId="3" fillId="0" borderId="2" xfId="0" applyFont="1" applyBorder="1" applyAlignment="1">
      <alignment horizontal="right" wrapText="1"/>
    </xf>
    <xf numFmtId="0" fontId="0" fillId="0" borderId="0" xfId="0" applyAlignment="1">
      <alignment vertical="top"/>
    </xf>
    <xf numFmtId="0" fontId="0" fillId="2" borderId="0" xfId="0" applyFill="1" applyAlignment="1">
      <alignment vertical="top"/>
    </xf>
    <xf numFmtId="0" fontId="8" fillId="0" borderId="0" xfId="0" applyFont="1" applyAlignment="1">
      <alignment vertical="top"/>
    </xf>
    <xf numFmtId="2" fontId="5" fillId="0" borderId="0" xfId="0" applyNumberFormat="1" applyFont="1" applyAlignment="1">
      <alignment horizontal="right"/>
    </xf>
    <xf numFmtId="0" fontId="7" fillId="0" borderId="0" xfId="4" applyAlignment="1">
      <alignment vertical="top"/>
    </xf>
    <xf numFmtId="0" fontId="6" fillId="0" borderId="3" xfId="0" applyFont="1" applyBorder="1" applyAlignment="1">
      <alignment horizontal="center" wrapText="1"/>
    </xf>
    <xf numFmtId="0" fontId="6" fillId="0" borderId="2" xfId="0" applyFont="1" applyBorder="1" applyAlignment="1">
      <alignment horizontal="right" wrapText="1"/>
    </xf>
    <xf numFmtId="0" fontId="5" fillId="0" borderId="1" xfId="0" applyFont="1" applyBorder="1" applyAlignment="1">
      <alignment horizontal="center"/>
    </xf>
    <xf numFmtId="0" fontId="5" fillId="0" borderId="0" xfId="0" applyFont="1" applyAlignment="1">
      <alignment horizontal="right"/>
    </xf>
    <xf numFmtId="167" fontId="5" fillId="0" borderId="0" xfId="0" applyNumberFormat="1" applyFont="1" applyAlignment="1">
      <alignment horizontal="right"/>
    </xf>
    <xf numFmtId="0" fontId="6" fillId="0" borderId="0" xfId="0" applyFont="1" applyAlignment="1">
      <alignment horizontal="right" wrapText="1"/>
    </xf>
    <xf numFmtId="165" fontId="5" fillId="0" borderId="0" xfId="0" applyNumberFormat="1" applyFont="1" applyAlignment="1">
      <alignment horizontal="right"/>
    </xf>
    <xf numFmtId="164" fontId="5" fillId="0" borderId="0" xfId="1" applyNumberFormat="1" applyFont="1" applyFill="1" applyBorder="1" applyAlignment="1">
      <alignment horizontal="right"/>
    </xf>
    <xf numFmtId="164" fontId="5" fillId="0" borderId="0" xfId="0" applyNumberFormat="1" applyFont="1" applyAlignment="1">
      <alignment horizontal="right"/>
    </xf>
    <xf numFmtId="3" fontId="5" fillId="0" borderId="0" xfId="0" applyNumberFormat="1" applyFont="1" applyAlignment="1">
      <alignment horizontal="right"/>
    </xf>
    <xf numFmtId="0" fontId="5" fillId="0" borderId="0" xfId="0" applyFont="1" applyAlignment="1">
      <alignment horizontal="center"/>
    </xf>
    <xf numFmtId="0" fontId="5" fillId="0" borderId="0" xfId="0" applyFont="1" applyAlignment="1">
      <alignment horizontal="right" wrapText="1"/>
    </xf>
    <xf numFmtId="1" fontId="0" fillId="0" borderId="0" xfId="0" applyNumberFormat="1" applyAlignment="1">
      <alignment horizontal="right"/>
    </xf>
    <xf numFmtId="0" fontId="0" fillId="0" borderId="0" xfId="0" applyAlignment="1">
      <alignment horizontal="right" wrapText="1"/>
    </xf>
    <xf numFmtId="0" fontId="0" fillId="0" borderId="0" xfId="0" applyAlignment="1">
      <alignment vertical="top" wrapText="1"/>
    </xf>
    <xf numFmtId="0" fontId="2" fillId="2" borderId="0" xfId="0" applyFont="1" applyFill="1" applyAlignment="1">
      <alignment vertical="top" wrapText="1"/>
    </xf>
  </cellXfs>
  <cellStyles count="5">
    <cellStyle name="Comma" xfId="1" builtinId="3"/>
    <cellStyle name="Comma 2" xfId="3" xr:uid="{CA04568B-0FF1-4ABD-BCC0-CE12AA75C5DF}"/>
    <cellStyle name="Hyperlink" xfId="4"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ouvi/Documents/These/80_Calculations/01_MFA_GlassIndustry/RawData/FR_RawData_VPyth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s"/>
      <sheetName val="prod"/>
      <sheetName val="import"/>
      <sheetName val="export"/>
      <sheetName val="Population"/>
      <sheetName val="MatEnergy_WindowGlass"/>
      <sheetName val="MatEnergy_PlateGlass"/>
      <sheetName val="RawMat_Intensity"/>
      <sheetName val="Energy_Intensity"/>
      <sheetName val="emissions"/>
    </sheetNames>
    <sheetDataSet>
      <sheetData sheetId="0"/>
      <sheetData sheetId="1">
        <row r="7">
          <cell r="G7">
            <v>0.25630252100840334</v>
          </cell>
          <cell r="I7">
            <v>0.40493697478991592</v>
          </cell>
          <cell r="K7">
            <v>0.33876050420168063</v>
          </cell>
        </row>
        <row r="9">
          <cell r="G9">
            <v>0.30584551148225469</v>
          </cell>
          <cell r="I9">
            <v>0.34029227557411273</v>
          </cell>
          <cell r="K9">
            <v>0.35386221294363257</v>
          </cell>
        </row>
        <row r="11">
          <cell r="G11">
            <v>0.29217148182665426</v>
          </cell>
          <cell r="I11">
            <v>0.37418452935694313</v>
          </cell>
          <cell r="K11">
            <v>0.33364398881640261</v>
          </cell>
        </row>
        <row r="13">
          <cell r="G13">
            <v>0.30932058723113692</v>
          </cell>
          <cell r="I13">
            <v>0.39740525776715607</v>
          </cell>
          <cell r="K13">
            <v>0.29327415500170712</v>
          </cell>
        </row>
        <row r="15">
          <cell r="G15">
            <v>0.35769656699889257</v>
          </cell>
          <cell r="I15">
            <v>0.37375415282392027</v>
          </cell>
          <cell r="K15">
            <v>0.26854928017718716</v>
          </cell>
        </row>
        <row r="17">
          <cell r="G17">
            <v>0.42198751800288048</v>
          </cell>
          <cell r="I17">
            <v>0.36197791646663469</v>
          </cell>
          <cell r="K17">
            <v>0.21603456553048486</v>
          </cell>
        </row>
        <row r="19">
          <cell r="G19">
            <v>0.44739616276618177</v>
          </cell>
          <cell r="I19">
            <v>0.32405650432215899</v>
          </cell>
          <cell r="K19">
            <v>0.22854733291165932</v>
          </cell>
        </row>
        <row r="21">
          <cell r="G21">
            <v>0.41925980482415759</v>
          </cell>
          <cell r="I21">
            <v>0.34947523476339531</v>
          </cell>
          <cell r="K21">
            <v>0.23126496041244704</v>
          </cell>
        </row>
        <row r="23">
          <cell r="G23">
            <v>0.44106397774687062</v>
          </cell>
          <cell r="I23">
            <v>0.3397079276773296</v>
          </cell>
          <cell r="K23">
            <v>0.2192280945757997</v>
          </cell>
        </row>
        <row r="25">
          <cell r="G25">
            <v>0.44588428545354997</v>
          </cell>
          <cell r="I25">
            <v>0.3610147837196569</v>
          </cell>
          <cell r="K25">
            <v>0.19310093082679322</v>
          </cell>
        </row>
        <row r="27">
          <cell r="G27">
            <v>0.40976882923191654</v>
          </cell>
          <cell r="I27">
            <v>0.40175242356450414</v>
          </cell>
          <cell r="K27">
            <v>0.18847874720357941</v>
          </cell>
        </row>
        <row r="29">
          <cell r="G29">
            <v>0.4469430780042164</v>
          </cell>
          <cell r="I29">
            <v>0.38580463808854526</v>
          </cell>
          <cell r="K29">
            <v>0.16725228390723823</v>
          </cell>
        </row>
        <row r="31">
          <cell r="G31">
            <v>0.4580152671755725</v>
          </cell>
          <cell r="I31">
            <v>0.39877862595419844</v>
          </cell>
          <cell r="K31">
            <v>0.143206106870229</v>
          </cell>
        </row>
        <row r="34">
          <cell r="G34">
            <v>0.50524562864279765</v>
          </cell>
          <cell r="I34">
            <v>0.3315570358034971</v>
          </cell>
          <cell r="K34">
            <v>0.16319733555370525</v>
          </cell>
        </row>
        <row r="50">
          <cell r="G50">
            <v>0.99</v>
          </cell>
          <cell r="I50">
            <v>0.01</v>
          </cell>
          <cell r="K50">
            <v>0</v>
          </cell>
        </row>
      </sheetData>
      <sheetData sheetId="2"/>
      <sheetData sheetId="3"/>
      <sheetData sheetId="4"/>
      <sheetData sheetId="5">
        <row r="7">
          <cell r="B7">
            <v>0.38</v>
          </cell>
          <cell r="C7">
            <v>1.7999999999999999E-2</v>
          </cell>
          <cell r="D7">
            <v>0.68600000000000005</v>
          </cell>
          <cell r="E7">
            <v>0.20600000000000002</v>
          </cell>
          <cell r="F7">
            <v>4.1999999999999996E-2</v>
          </cell>
          <cell r="G7">
            <v>6.8000000000000005E-2</v>
          </cell>
          <cell r="H7">
            <v>0.13799999999999998</v>
          </cell>
          <cell r="I7">
            <v>0.02</v>
          </cell>
          <cell r="L7">
            <v>26.691839999999999</v>
          </cell>
          <cell r="N7">
            <v>0.36000000000000004</v>
          </cell>
          <cell r="O7">
            <v>0</v>
          </cell>
        </row>
        <row r="9">
          <cell r="B9">
            <v>0.38</v>
          </cell>
          <cell r="C9">
            <v>1.7999999999999999E-2</v>
          </cell>
          <cell r="D9">
            <v>0.68600000000000005</v>
          </cell>
          <cell r="E9">
            <v>0.20600000000000002</v>
          </cell>
          <cell r="F9">
            <v>4.1999999999999996E-2</v>
          </cell>
          <cell r="G9">
            <v>6.8000000000000005E-2</v>
          </cell>
          <cell r="H9">
            <v>0.13799999999999998</v>
          </cell>
          <cell r="I9">
            <v>0.02</v>
          </cell>
        </row>
        <row r="11">
          <cell r="B11">
            <v>0.38</v>
          </cell>
          <cell r="C11">
            <v>1.7999999999999999E-2</v>
          </cell>
          <cell r="D11">
            <v>0.68600000000000005</v>
          </cell>
          <cell r="E11">
            <v>0.20600000000000002</v>
          </cell>
          <cell r="F11">
            <v>4.1999999999999996E-2</v>
          </cell>
          <cell r="G11">
            <v>6.8000000000000005E-2</v>
          </cell>
          <cell r="H11">
            <v>0.13799999999999998</v>
          </cell>
          <cell r="I11">
            <v>0.02</v>
          </cell>
        </row>
        <row r="13">
          <cell r="B13">
            <v>0.38</v>
          </cell>
          <cell r="C13">
            <v>1.7999999999999999E-2</v>
          </cell>
          <cell r="D13">
            <v>0.68600000000000005</v>
          </cell>
          <cell r="E13">
            <v>0.20600000000000002</v>
          </cell>
          <cell r="F13">
            <v>4.1999999999999996E-2</v>
          </cell>
          <cell r="G13">
            <v>6.8000000000000005E-2</v>
          </cell>
          <cell r="H13">
            <v>0.13799999999999998</v>
          </cell>
          <cell r="I13">
            <v>0.02</v>
          </cell>
        </row>
        <row r="15">
          <cell r="B15">
            <v>0.38</v>
          </cell>
          <cell r="C15">
            <v>1.7999999999999999E-2</v>
          </cell>
          <cell r="D15">
            <v>0.68600000000000005</v>
          </cell>
          <cell r="E15">
            <v>0.20600000000000002</v>
          </cell>
          <cell r="F15">
            <v>4.1999999999999996E-2</v>
          </cell>
          <cell r="G15">
            <v>6.8000000000000005E-2</v>
          </cell>
          <cell r="H15">
            <v>0.13799999999999998</v>
          </cell>
          <cell r="I15">
            <v>0.02</v>
          </cell>
        </row>
        <row r="17">
          <cell r="B17">
            <v>0.38</v>
          </cell>
          <cell r="C17">
            <v>1.7999999999999999E-2</v>
          </cell>
          <cell r="D17">
            <v>0.68600000000000005</v>
          </cell>
          <cell r="E17">
            <v>0.20600000000000002</v>
          </cell>
          <cell r="F17">
            <v>4.1999999999999996E-2</v>
          </cell>
          <cell r="G17">
            <v>6.8000000000000005E-2</v>
          </cell>
          <cell r="H17">
            <v>0.13799999999999998</v>
          </cell>
          <cell r="I17">
            <v>0.02</v>
          </cell>
        </row>
        <row r="19">
          <cell r="B19">
            <v>0.38</v>
          </cell>
          <cell r="C19">
            <v>1.7999999999999999E-2</v>
          </cell>
          <cell r="D19">
            <v>0.68600000000000005</v>
          </cell>
          <cell r="E19">
            <v>0.20600000000000002</v>
          </cell>
          <cell r="F19">
            <v>4.1999999999999996E-2</v>
          </cell>
          <cell r="G19">
            <v>6.8000000000000005E-2</v>
          </cell>
          <cell r="H19">
            <v>0.13799999999999998</v>
          </cell>
          <cell r="I19">
            <v>0.02</v>
          </cell>
        </row>
        <row r="21">
          <cell r="B21">
            <v>0.38</v>
          </cell>
          <cell r="C21">
            <v>1.7999999999999999E-2</v>
          </cell>
          <cell r="D21">
            <v>0.68600000000000005</v>
          </cell>
          <cell r="E21">
            <v>0.20600000000000002</v>
          </cell>
          <cell r="F21">
            <v>4.1999999999999996E-2</v>
          </cell>
          <cell r="G21">
            <v>6.8000000000000005E-2</v>
          </cell>
          <cell r="H21">
            <v>0.13799999999999998</v>
          </cell>
          <cell r="I21">
            <v>0.02</v>
          </cell>
        </row>
        <row r="23">
          <cell r="B23">
            <v>0.38</v>
          </cell>
          <cell r="C23">
            <v>1.7999999999999999E-2</v>
          </cell>
          <cell r="D23">
            <v>0.68600000000000005</v>
          </cell>
          <cell r="E23">
            <v>0.20600000000000002</v>
          </cell>
          <cell r="F23">
            <v>1.4000000000000002E-2</v>
          </cell>
          <cell r="G23">
            <v>6.8000000000000005E-2</v>
          </cell>
          <cell r="H23">
            <v>0.13799999999999998</v>
          </cell>
          <cell r="I23">
            <v>0.02</v>
          </cell>
        </row>
        <row r="25">
          <cell r="B25">
            <v>0.38</v>
          </cell>
          <cell r="C25">
            <v>1.7999999999999999E-2</v>
          </cell>
          <cell r="D25">
            <v>0.68600000000000005</v>
          </cell>
          <cell r="E25">
            <v>0.20600000000000002</v>
          </cell>
          <cell r="F25">
            <v>1.4000000000000002E-2</v>
          </cell>
          <cell r="G25">
            <v>6.8000000000000005E-2</v>
          </cell>
          <cell r="H25">
            <v>0.13799999999999998</v>
          </cell>
          <cell r="I25">
            <v>0.02</v>
          </cell>
        </row>
        <row r="27">
          <cell r="B27">
            <v>0.38</v>
          </cell>
          <cell r="C27">
            <v>1.7999999999999999E-2</v>
          </cell>
          <cell r="D27">
            <v>0.68600000000000005</v>
          </cell>
          <cell r="E27">
            <v>0.20600000000000002</v>
          </cell>
          <cell r="F27">
            <v>1.4000000000000002E-2</v>
          </cell>
          <cell r="G27">
            <v>6.8000000000000005E-2</v>
          </cell>
          <cell r="H27">
            <v>0.13799999999999998</v>
          </cell>
          <cell r="I27">
            <v>0.02</v>
          </cell>
        </row>
        <row r="29">
          <cell r="B29">
            <v>0.38</v>
          </cell>
          <cell r="C29">
            <v>1.7999999999999999E-2</v>
          </cell>
          <cell r="D29">
            <v>0.68600000000000005</v>
          </cell>
          <cell r="E29">
            <v>0.20600000000000002</v>
          </cell>
          <cell r="F29">
            <v>1.4000000000000002E-2</v>
          </cell>
          <cell r="G29">
            <v>6.8000000000000005E-2</v>
          </cell>
          <cell r="H29">
            <v>0.13799999999999998</v>
          </cell>
          <cell r="I29">
            <v>0.02</v>
          </cell>
        </row>
      </sheetData>
      <sheetData sheetId="6">
        <row r="7">
          <cell r="B7">
            <v>5.8666666666666645E-2</v>
          </cell>
          <cell r="C7">
            <v>0.35266666666666668</v>
          </cell>
          <cell r="D7">
            <v>0.54133333333333333</v>
          </cell>
          <cell r="E7">
            <v>0.17866666666666667</v>
          </cell>
          <cell r="F7">
            <v>1.6E-2</v>
          </cell>
          <cell r="G7">
            <v>9.7333333333333327E-2</v>
          </cell>
          <cell r="H7">
            <v>0.10800000000000001</v>
          </cell>
          <cell r="I7">
            <v>2.7333333333333331E-2</v>
          </cell>
          <cell r="L7">
            <v>43.411199999999994</v>
          </cell>
          <cell r="N7">
            <v>1.8</v>
          </cell>
          <cell r="O7">
            <v>0</v>
          </cell>
        </row>
        <row r="9">
          <cell r="B9">
            <v>5.8666666666666645E-2</v>
          </cell>
          <cell r="C9">
            <v>0.35266666666666668</v>
          </cell>
          <cell r="D9">
            <v>0.54133333333333333</v>
          </cell>
          <cell r="E9">
            <v>0.17866666666666667</v>
          </cell>
          <cell r="F9">
            <v>1.6E-2</v>
          </cell>
          <cell r="G9">
            <v>9.7333333333333327E-2</v>
          </cell>
          <cell r="H9">
            <v>0.10800000000000001</v>
          </cell>
          <cell r="I9">
            <v>2.7333333333333331E-2</v>
          </cell>
        </row>
        <row r="11">
          <cell r="B11">
            <v>5.8666666666666645E-2</v>
          </cell>
          <cell r="C11">
            <v>0.35266666666666668</v>
          </cell>
          <cell r="D11">
            <v>0.54133333333333333</v>
          </cell>
          <cell r="E11">
            <v>0.17866666666666667</v>
          </cell>
          <cell r="F11">
            <v>1.6E-2</v>
          </cell>
          <cell r="G11">
            <v>9.7333333333333327E-2</v>
          </cell>
          <cell r="H11">
            <v>0.10800000000000001</v>
          </cell>
          <cell r="I11">
            <v>2.7333333333333331E-2</v>
          </cell>
        </row>
        <row r="13">
          <cell r="B13">
            <v>5.8666666666666645E-2</v>
          </cell>
          <cell r="C13">
            <v>0.35266666666666668</v>
          </cell>
          <cell r="D13">
            <v>0.54133333333333333</v>
          </cell>
          <cell r="E13">
            <v>0.17866666666666667</v>
          </cell>
          <cell r="F13">
            <v>1.6E-2</v>
          </cell>
          <cell r="G13">
            <v>9.7333333333333327E-2</v>
          </cell>
          <cell r="H13">
            <v>0.10800000000000001</v>
          </cell>
          <cell r="I13">
            <v>2.7333333333333331E-2</v>
          </cell>
        </row>
        <row r="15">
          <cell r="B15">
            <v>5.8666666666666645E-2</v>
          </cell>
          <cell r="C15">
            <v>0.35266666666666668</v>
          </cell>
          <cell r="D15">
            <v>0.54133333333333333</v>
          </cell>
          <cell r="E15">
            <v>0.17866666666666667</v>
          </cell>
          <cell r="F15">
            <v>1.6E-2</v>
          </cell>
          <cell r="G15">
            <v>9.7333333333333327E-2</v>
          </cell>
          <cell r="H15">
            <v>0.10800000000000001</v>
          </cell>
          <cell r="I15">
            <v>2.7333333333333331E-2</v>
          </cell>
        </row>
        <row r="17">
          <cell r="B17">
            <v>5.8666666666666645E-2</v>
          </cell>
          <cell r="C17">
            <v>0.35266666666666668</v>
          </cell>
          <cell r="D17">
            <v>0.54133333333333333</v>
          </cell>
          <cell r="E17">
            <v>0.17866666666666667</v>
          </cell>
          <cell r="F17">
            <v>1.6E-2</v>
          </cell>
          <cell r="G17">
            <v>9.7333333333333327E-2</v>
          </cell>
          <cell r="H17">
            <v>0.10800000000000001</v>
          </cell>
          <cell r="I17">
            <v>2.7333333333333331E-2</v>
          </cell>
        </row>
        <row r="19">
          <cell r="B19">
            <v>5.8666666666666645E-2</v>
          </cell>
          <cell r="C19">
            <v>0.35266666666666668</v>
          </cell>
          <cell r="D19">
            <v>0.54133333333333333</v>
          </cell>
          <cell r="E19">
            <v>0.17866666666666667</v>
          </cell>
          <cell r="F19">
            <v>1.6E-2</v>
          </cell>
          <cell r="G19">
            <v>9.7333333333333327E-2</v>
          </cell>
          <cell r="H19">
            <v>0.10800000000000001</v>
          </cell>
          <cell r="I19">
            <v>2.7333333333333331E-2</v>
          </cell>
        </row>
        <row r="21">
          <cell r="B21">
            <v>5.8666666666666645E-2</v>
          </cell>
          <cell r="C21">
            <v>0.35266666666666668</v>
          </cell>
          <cell r="D21">
            <v>0.54133333333333333</v>
          </cell>
          <cell r="E21">
            <v>0.17866666666666667</v>
          </cell>
          <cell r="F21">
            <v>1.6E-2</v>
          </cell>
          <cell r="G21">
            <v>9.7333333333333327E-2</v>
          </cell>
          <cell r="H21">
            <v>0.10800000000000001</v>
          </cell>
          <cell r="I21">
            <v>2.7333333333333331E-2</v>
          </cell>
        </row>
        <row r="23">
          <cell r="B23">
            <v>5.1333333333333342E-2</v>
          </cell>
          <cell r="C23">
            <v>0.308</v>
          </cell>
          <cell r="D23">
            <v>0.45533333333333331</v>
          </cell>
          <cell r="E23">
            <v>0.14133333333333334</v>
          </cell>
          <cell r="F23">
            <v>1.3333333333333334E-2</v>
          </cell>
          <cell r="G23">
            <v>6.0666666666666667E-2</v>
          </cell>
          <cell r="H23">
            <v>0.114</v>
          </cell>
          <cell r="I23">
            <v>5.4666666666666662E-2</v>
          </cell>
        </row>
        <row r="25">
          <cell r="B25">
            <v>5.1333333333333342E-2</v>
          </cell>
          <cell r="C25">
            <v>0.308</v>
          </cell>
          <cell r="D25">
            <v>0.45533333333333331</v>
          </cell>
          <cell r="E25">
            <v>0.14133333333333334</v>
          </cell>
          <cell r="F25">
            <v>1.3333333333333334E-2</v>
          </cell>
          <cell r="G25">
            <v>6.0666666666666667E-2</v>
          </cell>
          <cell r="H25">
            <v>0.114</v>
          </cell>
          <cell r="I25">
            <v>5.4666666666666662E-2</v>
          </cell>
        </row>
        <row r="27">
          <cell r="B27">
            <v>5.1333333333333342E-2</v>
          </cell>
          <cell r="C27">
            <v>0.308</v>
          </cell>
          <cell r="D27">
            <v>0.45533333333333331</v>
          </cell>
          <cell r="E27">
            <v>0.14133333333333334</v>
          </cell>
          <cell r="F27">
            <v>1.3333333333333334E-2</v>
          </cell>
          <cell r="G27">
            <v>6.0666666666666667E-2</v>
          </cell>
          <cell r="H27">
            <v>0.114</v>
          </cell>
          <cell r="I27">
            <v>5.4666666666666662E-2</v>
          </cell>
        </row>
        <row r="29">
          <cell r="B29">
            <v>5.1333333333333342E-2</v>
          </cell>
          <cell r="C29">
            <v>0.308</v>
          </cell>
          <cell r="D29">
            <v>0.45533333333333331</v>
          </cell>
          <cell r="E29">
            <v>0.14133333333333334</v>
          </cell>
          <cell r="F29">
            <v>1.3333333333333334E-2</v>
          </cell>
          <cell r="G29">
            <v>6.0666666666666667E-2</v>
          </cell>
          <cell r="H29">
            <v>0.114</v>
          </cell>
          <cell r="I29">
            <v>5.4666666666666662E-2</v>
          </cell>
        </row>
        <row r="31">
          <cell r="B31">
            <v>5.1333333333333342E-2</v>
          </cell>
          <cell r="C31">
            <v>0.308</v>
          </cell>
          <cell r="D31">
            <v>0.45533333333333331</v>
          </cell>
          <cell r="E31">
            <v>0.14133333333333334</v>
          </cell>
          <cell r="F31">
            <v>1.3333333333333334E-2</v>
          </cell>
          <cell r="G31">
            <v>6.0666666666666667E-2</v>
          </cell>
          <cell r="H31">
            <v>0.114</v>
          </cell>
          <cell r="I31">
            <v>5.4666666666666662E-2</v>
          </cell>
        </row>
        <row r="34">
          <cell r="B34">
            <v>5.1333333333333342E-2</v>
          </cell>
          <cell r="C34">
            <v>0.308</v>
          </cell>
          <cell r="D34">
            <v>0.45533333333333331</v>
          </cell>
          <cell r="E34">
            <v>0.14133333333333334</v>
          </cell>
          <cell r="F34">
            <v>1.3333333333333334E-2</v>
          </cell>
          <cell r="G34">
            <v>6.0666666666666667E-2</v>
          </cell>
          <cell r="H34">
            <v>0.114</v>
          </cell>
          <cell r="I34">
            <v>5.4666666666666662E-2</v>
          </cell>
        </row>
        <row r="50">
          <cell r="B50">
            <v>5.1333333333333342E-2</v>
          </cell>
          <cell r="C50">
            <v>0.308</v>
          </cell>
          <cell r="D50">
            <v>0.45533333333333331</v>
          </cell>
          <cell r="E50">
            <v>0.14133333333333334</v>
          </cell>
          <cell r="F50">
            <v>1.3333333333333334E-2</v>
          </cell>
          <cell r="G50">
            <v>6.0666666666666667E-2</v>
          </cell>
          <cell r="H50">
            <v>0.114</v>
          </cell>
          <cell r="I50">
            <v>5.4666666666666662E-2</v>
          </cell>
        </row>
      </sheetData>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lassforeurope.com/report-life-cycle-assessment-of-float-glass/" TargetMode="External"/><Relationship Id="rId3" Type="http://schemas.openxmlformats.org/officeDocument/2006/relationships/hyperlink" Target="https://glassforeurope.com/2050-flat-glass-in-a-climate-neutral-europe/" TargetMode="External"/><Relationship Id="rId7" Type="http://schemas.openxmlformats.org/officeDocument/2006/relationships/hyperlink" Target="https://glassforeurope.com/report-life-cycle-assessment-of-float-glass/" TargetMode="External"/><Relationship Id="rId2" Type="http://schemas.openxmlformats.org/officeDocument/2006/relationships/hyperlink" Target="http://www.verre-avenir.fr/Espace-Communication/Espace-Presse/Communiques-de-presse" TargetMode="External"/><Relationship Id="rId1" Type="http://schemas.openxmlformats.org/officeDocument/2006/relationships/hyperlink" Target="https://ec.europa.eu/eurostat/web/prodcom/data/database" TargetMode="External"/><Relationship Id="rId6" Type="http://schemas.openxmlformats.org/officeDocument/2006/relationships/hyperlink" Target="http://catalogue.bnf.fr/ark:/12148/cb35674554t" TargetMode="External"/><Relationship Id="rId11" Type="http://schemas.openxmlformats.org/officeDocument/2006/relationships/printerSettings" Target="../printerSettings/printerSettings1.bin"/><Relationship Id="rId5" Type="http://schemas.openxmlformats.org/officeDocument/2006/relationships/hyperlink" Target="http://catalogue.bnf.fr/ark:/12148/cb35674553g" TargetMode="External"/><Relationship Id="rId10" Type="http://schemas.openxmlformats.org/officeDocument/2006/relationships/hyperlink" Target="http://bookshop.europa.eu/uri?target=EUB:NOTICE:CDNA09287:FR:HTML" TargetMode="External"/><Relationship Id="rId4" Type="http://schemas.openxmlformats.org/officeDocument/2006/relationships/hyperlink" Target="http://catalogue.bnf.fr/ark:/12148/cb34349577d" TargetMode="External"/><Relationship Id="rId9" Type="http://schemas.openxmlformats.org/officeDocument/2006/relationships/hyperlink" Target="http://www.verreonline.fr/"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8D57F-0F45-4FFC-9D40-2D0FFB63D294}">
  <dimension ref="A2:D52"/>
  <sheetViews>
    <sheetView showGridLines="0" workbookViewId="0">
      <selection activeCell="B17" sqref="B17"/>
    </sheetView>
  </sheetViews>
  <sheetFormatPr defaultColWidth="118.7109375" defaultRowHeight="15" x14ac:dyDescent="0.25"/>
  <cols>
    <col min="1" max="1" width="4.28515625" style="36" customWidth="1"/>
    <col min="2" max="2" width="60.5703125" style="36" bestFit="1" customWidth="1"/>
    <col min="3" max="3" width="88.5703125" style="55" customWidth="1"/>
    <col min="4" max="4" width="86.140625" style="36" bestFit="1" customWidth="1"/>
    <col min="5" max="16384" width="118.7109375" style="36"/>
  </cols>
  <sheetData>
    <row r="2" spans="1:4" x14ac:dyDescent="0.25">
      <c r="B2" s="38" t="s">
        <v>58</v>
      </c>
    </row>
    <row r="3" spans="1:4" ht="30" x14ac:dyDescent="0.25">
      <c r="A3" s="37"/>
      <c r="B3" s="37"/>
      <c r="C3" s="56" t="s">
        <v>14</v>
      </c>
      <c r="D3" s="37"/>
    </row>
    <row r="6" spans="1:4" ht="30" x14ac:dyDescent="0.25">
      <c r="B6" s="36" t="s">
        <v>74</v>
      </c>
      <c r="C6" s="55" t="s">
        <v>73</v>
      </c>
    </row>
    <row r="8" spans="1:4" x14ac:dyDescent="0.25">
      <c r="B8" s="36" t="s">
        <v>52</v>
      </c>
      <c r="C8" s="55" t="s">
        <v>15</v>
      </c>
    </row>
    <row r="10" spans="1:4" x14ac:dyDescent="0.25">
      <c r="B10" s="36" t="s">
        <v>60</v>
      </c>
      <c r="C10" s="55" t="s">
        <v>61</v>
      </c>
    </row>
    <row r="12" spans="1:4" ht="45" x14ac:dyDescent="0.25">
      <c r="B12" s="36" t="s">
        <v>47</v>
      </c>
      <c r="C12" s="55" t="s">
        <v>16</v>
      </c>
    </row>
    <row r="14" spans="1:4" ht="30" x14ac:dyDescent="0.25">
      <c r="B14" s="36" t="s">
        <v>46</v>
      </c>
      <c r="C14" s="55" t="s">
        <v>17</v>
      </c>
    </row>
    <row r="16" spans="1:4" ht="30" x14ac:dyDescent="0.25">
      <c r="B16" s="36" t="s">
        <v>50</v>
      </c>
      <c r="C16" s="55" t="s">
        <v>23</v>
      </c>
      <c r="D16" s="40" t="s">
        <v>24</v>
      </c>
    </row>
    <row r="18" spans="2:4" ht="30" x14ac:dyDescent="0.25">
      <c r="B18" s="36" t="s">
        <v>74</v>
      </c>
      <c r="C18" s="55" t="s">
        <v>73</v>
      </c>
    </row>
    <row r="20" spans="2:4" ht="45" x14ac:dyDescent="0.25">
      <c r="B20" s="36" t="s">
        <v>53</v>
      </c>
      <c r="C20" s="55" t="s">
        <v>18</v>
      </c>
    </row>
    <row r="22" spans="2:4" x14ac:dyDescent="0.25">
      <c r="B22" s="36" t="s">
        <v>43</v>
      </c>
      <c r="C22" s="55" t="s">
        <v>25</v>
      </c>
      <c r="D22" s="40" t="s">
        <v>26</v>
      </c>
    </row>
    <row r="24" spans="2:4" ht="30" x14ac:dyDescent="0.25">
      <c r="B24" s="36" t="s">
        <v>51</v>
      </c>
      <c r="C24" s="55" t="s">
        <v>19</v>
      </c>
    </row>
    <row r="26" spans="2:4" ht="30" x14ac:dyDescent="0.25">
      <c r="B26" s="36" t="s">
        <v>41</v>
      </c>
      <c r="C26" s="55" t="s">
        <v>27</v>
      </c>
      <c r="D26" s="40" t="s">
        <v>28</v>
      </c>
    </row>
    <row r="27" spans="2:4" x14ac:dyDescent="0.25">
      <c r="D27" s="40"/>
    </row>
    <row r="28" spans="2:4" ht="30" x14ac:dyDescent="0.25">
      <c r="B28" s="36" t="s">
        <v>56</v>
      </c>
      <c r="C28" s="55" t="s">
        <v>29</v>
      </c>
      <c r="D28" s="40" t="s">
        <v>30</v>
      </c>
    </row>
    <row r="29" spans="2:4" x14ac:dyDescent="0.25">
      <c r="D29" s="40"/>
    </row>
    <row r="30" spans="2:4" ht="45" x14ac:dyDescent="0.25">
      <c r="B30" s="36" t="s">
        <v>40</v>
      </c>
      <c r="C30" s="55" t="s">
        <v>31</v>
      </c>
      <c r="D30" s="40" t="s">
        <v>32</v>
      </c>
    </row>
    <row r="31" spans="2:4" x14ac:dyDescent="0.25">
      <c r="D31" s="40"/>
    </row>
    <row r="32" spans="2:4" ht="45" x14ac:dyDescent="0.25">
      <c r="B32" s="36" t="s">
        <v>45</v>
      </c>
      <c r="C32" s="55" t="s">
        <v>33</v>
      </c>
      <c r="D32" s="40" t="s">
        <v>34</v>
      </c>
    </row>
    <row r="33" spans="2:4" x14ac:dyDescent="0.25">
      <c r="D33" s="40"/>
    </row>
    <row r="34" spans="2:4" ht="45" x14ac:dyDescent="0.25">
      <c r="B34" s="36" t="s">
        <v>57</v>
      </c>
      <c r="C34" s="55" t="s">
        <v>35</v>
      </c>
      <c r="D34" s="40" t="s">
        <v>36</v>
      </c>
    </row>
    <row r="35" spans="2:4" x14ac:dyDescent="0.25">
      <c r="D35" s="40"/>
    </row>
    <row r="36" spans="2:4" ht="30" x14ac:dyDescent="0.25">
      <c r="B36" s="36" t="s">
        <v>48</v>
      </c>
      <c r="C36" s="55" t="s">
        <v>20</v>
      </c>
    </row>
    <row r="38" spans="2:4" ht="30" x14ac:dyDescent="0.25">
      <c r="B38" s="36" t="s">
        <v>42</v>
      </c>
      <c r="C38" s="55" t="s">
        <v>21</v>
      </c>
    </row>
    <row r="40" spans="2:4" ht="30" x14ac:dyDescent="0.25">
      <c r="B40" s="36" t="s">
        <v>55</v>
      </c>
      <c r="C40" s="55" t="s">
        <v>62</v>
      </c>
      <c r="D40" s="40" t="s">
        <v>37</v>
      </c>
    </row>
    <row r="42" spans="2:4" x14ac:dyDescent="0.25">
      <c r="B42" s="36" t="s">
        <v>54</v>
      </c>
      <c r="C42" s="55" t="s">
        <v>63</v>
      </c>
      <c r="D42" s="40" t="s">
        <v>37</v>
      </c>
    </row>
    <row r="43" spans="2:4" x14ac:dyDescent="0.25">
      <c r="D43" s="40"/>
    </row>
    <row r="44" spans="2:4" ht="45" x14ac:dyDescent="0.25">
      <c r="B44" s="36" t="s">
        <v>49</v>
      </c>
      <c r="C44" s="55" t="s">
        <v>22</v>
      </c>
    </row>
    <row r="46" spans="2:4" ht="45" x14ac:dyDescent="0.25">
      <c r="B46" s="36" t="s">
        <v>70</v>
      </c>
      <c r="C46" s="55" t="s">
        <v>71</v>
      </c>
    </row>
    <row r="48" spans="2:4" ht="30" x14ac:dyDescent="0.25">
      <c r="B48" s="36" t="s">
        <v>64</v>
      </c>
      <c r="C48" s="55" t="s">
        <v>65</v>
      </c>
    </row>
    <row r="50" spans="2:4" x14ac:dyDescent="0.25">
      <c r="B50" s="36" t="s">
        <v>44</v>
      </c>
      <c r="C50" s="55" t="s">
        <v>38</v>
      </c>
      <c r="D50" s="40" t="s">
        <v>39</v>
      </c>
    </row>
    <row r="52" spans="2:4" ht="30" x14ac:dyDescent="0.25">
      <c r="B52" s="36" t="s">
        <v>66</v>
      </c>
      <c r="C52" s="55" t="s">
        <v>67</v>
      </c>
    </row>
  </sheetData>
  <hyperlinks>
    <hyperlink ref="D22" r:id="rId1" xr:uid="{CFD8A750-1B90-49DF-AFB9-7B8EC69C9B75}"/>
    <hyperlink ref="D26" r:id="rId2" xr:uid="{57438CE3-F58B-4405-91B7-6337CD10A6B6}"/>
    <hyperlink ref="D28" r:id="rId3" xr:uid="{61DF7B56-ECD6-4EFF-BDB8-4F3E35A6F82C}"/>
    <hyperlink ref="D30" r:id="rId4" xr:uid="{67CCC20E-A927-4EAA-A768-F7BAB0A9FF13}"/>
    <hyperlink ref="D32" r:id="rId5" xr:uid="{A84D4851-B0A5-4A19-B431-208312EEAD28}"/>
    <hyperlink ref="D34" r:id="rId6" xr:uid="{AC43BF4C-39E1-406E-B3C0-1AB13C067471}"/>
    <hyperlink ref="D40" r:id="rId7" xr:uid="{186D89BF-8734-45B7-9AB0-13E8A42D79FA}"/>
    <hyperlink ref="D42" r:id="rId8" xr:uid="{C86169BE-4127-491B-9ED3-86CE0DEF140C}"/>
    <hyperlink ref="D50" r:id="rId9" display="http://www.verreonline.fr/" xr:uid="{075D5B70-A2E5-4D52-A485-ACF28138E540}"/>
    <hyperlink ref="D16" r:id="rId10" xr:uid="{8C6AF03A-536E-4E03-B8A1-6DADE56B1B5E}"/>
  </hyperlinks>
  <pageMargins left="0.7" right="0.7" top="0.75" bottom="0.75" header="0.3" footer="0.3"/>
  <pageSetup paperSize="9" orientation="portrait" horizontalDpi="1200" verticalDpi="1200" r:id="rId1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B49BA-6D54-42C1-84EE-7F8663080B50}">
  <dimension ref="A1:BE88"/>
  <sheetViews>
    <sheetView zoomScale="55" zoomScaleNormal="55" workbookViewId="0">
      <pane xSplit="1" ySplit="1" topLeftCell="B2" activePane="bottomRight" state="frozen"/>
      <selection pane="topRight" activeCell="B1" sqref="B1"/>
      <selection pane="bottomLeft" activeCell="A2" sqref="A2"/>
      <selection pane="bottomRight" activeCell="I59" sqref="I59"/>
    </sheetView>
  </sheetViews>
  <sheetFormatPr defaultColWidth="10.7109375" defaultRowHeight="15" x14ac:dyDescent="0.25"/>
  <cols>
    <col min="1" max="1" width="12.28515625" style="9" customWidth="1"/>
    <col min="2" max="2" width="26.42578125" style="4" customWidth="1"/>
    <col min="3" max="16384" width="10.7109375" style="6"/>
  </cols>
  <sheetData>
    <row r="1" spans="1:2" s="11" customFormat="1" x14ac:dyDescent="0.25">
      <c r="A1" s="12" t="s">
        <v>0</v>
      </c>
      <c r="B1" s="5" t="s">
        <v>1</v>
      </c>
    </row>
    <row r="2" spans="1:2" x14ac:dyDescent="0.25">
      <c r="A2" s="10">
        <v>1945</v>
      </c>
      <c r="B2" s="8"/>
    </row>
    <row r="3" spans="1:2" x14ac:dyDescent="0.25">
      <c r="A3" s="10">
        <v>1946</v>
      </c>
      <c r="B3" s="1">
        <v>0</v>
      </c>
    </row>
    <row r="4" spans="1:2" x14ac:dyDescent="0.25">
      <c r="A4" s="10">
        <v>1947</v>
      </c>
    </row>
    <row r="5" spans="1:2" x14ac:dyDescent="0.25">
      <c r="A5" s="10">
        <v>1948</v>
      </c>
      <c r="B5" s="8"/>
    </row>
    <row r="6" spans="1:2" x14ac:dyDescent="0.25">
      <c r="A6" s="10">
        <v>1949</v>
      </c>
      <c r="B6" s="8"/>
    </row>
    <row r="7" spans="1:2" x14ac:dyDescent="0.25">
      <c r="A7" s="10">
        <v>1950</v>
      </c>
    </row>
    <row r="8" spans="1:2" x14ac:dyDescent="0.25">
      <c r="A8" s="10">
        <v>1951</v>
      </c>
      <c r="B8" s="8"/>
    </row>
    <row r="9" spans="1:2" x14ac:dyDescent="0.25">
      <c r="A9" s="10">
        <v>1952</v>
      </c>
      <c r="B9" s="8"/>
    </row>
    <row r="10" spans="1:2" x14ac:dyDescent="0.25">
      <c r="A10" s="10">
        <v>1953</v>
      </c>
      <c r="B10" s="8"/>
    </row>
    <row r="11" spans="1:2" x14ac:dyDescent="0.25">
      <c r="A11" s="10">
        <v>1954</v>
      </c>
      <c r="B11" s="8"/>
    </row>
    <row r="12" spans="1:2" x14ac:dyDescent="0.25">
      <c r="A12" s="10">
        <v>1955</v>
      </c>
      <c r="B12" s="29">
        <f>0.02*B27</f>
        <v>69.5</v>
      </c>
    </row>
    <row r="13" spans="1:2" x14ac:dyDescent="0.25">
      <c r="A13" s="10">
        <v>1956</v>
      </c>
      <c r="B13" s="6"/>
    </row>
    <row r="14" spans="1:2" x14ac:dyDescent="0.25">
      <c r="A14" s="10">
        <v>1957</v>
      </c>
    </row>
    <row r="15" spans="1:2" x14ac:dyDescent="0.25">
      <c r="A15" s="10">
        <v>1958</v>
      </c>
    </row>
    <row r="16" spans="1:2" x14ac:dyDescent="0.25">
      <c r="A16" s="10">
        <v>1959</v>
      </c>
      <c r="B16" s="8"/>
    </row>
    <row r="17" spans="1:2" x14ac:dyDescent="0.25">
      <c r="A17" s="10">
        <v>1960</v>
      </c>
      <c r="B17" s="8"/>
    </row>
    <row r="18" spans="1:2" x14ac:dyDescent="0.25">
      <c r="A18" s="10">
        <v>1961</v>
      </c>
      <c r="B18" s="8"/>
    </row>
    <row r="19" spans="1:2" x14ac:dyDescent="0.25">
      <c r="A19" s="10">
        <v>1962</v>
      </c>
      <c r="B19" s="8"/>
    </row>
    <row r="20" spans="1:2" x14ac:dyDescent="0.25">
      <c r="A20" s="10">
        <v>1963</v>
      </c>
      <c r="B20" s="8"/>
    </row>
    <row r="21" spans="1:2" x14ac:dyDescent="0.25">
      <c r="A21" s="10">
        <v>1964</v>
      </c>
      <c r="B21" s="8"/>
    </row>
    <row r="22" spans="1:2" x14ac:dyDescent="0.25">
      <c r="A22" s="10">
        <v>1965</v>
      </c>
      <c r="B22" s="8"/>
    </row>
    <row r="23" spans="1:2" x14ac:dyDescent="0.25">
      <c r="A23" s="10">
        <v>1966</v>
      </c>
      <c r="B23" s="8"/>
    </row>
    <row r="24" spans="1:2" x14ac:dyDescent="0.25">
      <c r="A24" s="10">
        <v>1967</v>
      </c>
      <c r="B24" s="8"/>
    </row>
    <row r="25" spans="1:2" x14ac:dyDescent="0.25">
      <c r="A25" s="10">
        <v>1968</v>
      </c>
      <c r="B25" s="8"/>
    </row>
    <row r="26" spans="1:2" x14ac:dyDescent="0.25">
      <c r="A26" s="10">
        <v>1969</v>
      </c>
      <c r="B26" s="8"/>
    </row>
    <row r="27" spans="1:2" x14ac:dyDescent="0.25">
      <c r="A27" s="10">
        <v>1970</v>
      </c>
      <c r="B27" s="8">
        <v>3475</v>
      </c>
    </row>
    <row r="28" spans="1:2" x14ac:dyDescent="0.25">
      <c r="A28" s="10">
        <v>1971</v>
      </c>
      <c r="B28" s="8">
        <v>3405</v>
      </c>
    </row>
    <row r="29" spans="1:2" x14ac:dyDescent="0.25">
      <c r="A29" s="10">
        <v>1972</v>
      </c>
      <c r="B29" s="8">
        <v>3440</v>
      </c>
    </row>
    <row r="30" spans="1:2" x14ac:dyDescent="0.25">
      <c r="A30" s="10">
        <v>1973</v>
      </c>
      <c r="B30" s="8">
        <v>3580</v>
      </c>
    </row>
    <row r="31" spans="1:2" x14ac:dyDescent="0.25">
      <c r="A31" s="10">
        <v>1974</v>
      </c>
      <c r="B31" s="8">
        <v>3900</v>
      </c>
    </row>
    <row r="32" spans="1:2" x14ac:dyDescent="0.25">
      <c r="A32" s="10">
        <v>1975</v>
      </c>
      <c r="B32" s="8">
        <v>4165</v>
      </c>
    </row>
    <row r="33" spans="1:12" x14ac:dyDescent="0.25">
      <c r="A33" s="10">
        <v>1976</v>
      </c>
      <c r="B33" s="8">
        <v>4505</v>
      </c>
    </row>
    <row r="34" spans="1:12" x14ac:dyDescent="0.25">
      <c r="A34" s="10">
        <v>1977</v>
      </c>
      <c r="B34" s="8">
        <v>4807</v>
      </c>
    </row>
    <row r="35" spans="1:12" x14ac:dyDescent="0.25">
      <c r="A35" s="10">
        <v>1978</v>
      </c>
      <c r="B35" s="8">
        <v>4830</v>
      </c>
    </row>
    <row r="36" spans="1:12" x14ac:dyDescent="0.25">
      <c r="A36" s="10">
        <v>1979</v>
      </c>
      <c r="B36" s="8"/>
    </row>
    <row r="37" spans="1:12" x14ac:dyDescent="0.25">
      <c r="A37" s="10">
        <v>1980</v>
      </c>
      <c r="B37" s="8"/>
    </row>
    <row r="38" spans="1:12" x14ac:dyDescent="0.25">
      <c r="A38" s="10">
        <v>1981</v>
      </c>
      <c r="B38" s="8"/>
    </row>
    <row r="39" spans="1:12" x14ac:dyDescent="0.25">
      <c r="A39" s="10">
        <v>1982</v>
      </c>
      <c r="B39" s="7">
        <v>4184</v>
      </c>
    </row>
    <row r="40" spans="1:12" x14ac:dyDescent="0.25">
      <c r="A40" s="10">
        <v>1983</v>
      </c>
      <c r="B40" s="7">
        <v>4850</v>
      </c>
    </row>
    <row r="41" spans="1:12" x14ac:dyDescent="0.25">
      <c r="A41" s="10">
        <v>1984</v>
      </c>
      <c r="B41" s="7">
        <v>4429</v>
      </c>
    </row>
    <row r="42" spans="1:12" x14ac:dyDescent="0.25">
      <c r="A42" s="10">
        <v>1985</v>
      </c>
      <c r="B42" s="7">
        <v>4314</v>
      </c>
    </row>
    <row r="43" spans="1:12" x14ac:dyDescent="0.25">
      <c r="A43" s="10">
        <v>1986</v>
      </c>
      <c r="B43" s="7">
        <v>5072</v>
      </c>
    </row>
    <row r="44" spans="1:12" x14ac:dyDescent="0.25">
      <c r="A44" s="10">
        <v>1987</v>
      </c>
      <c r="B44" s="7">
        <v>6019</v>
      </c>
    </row>
    <row r="45" spans="1:12" x14ac:dyDescent="0.25">
      <c r="A45" s="10">
        <v>1988</v>
      </c>
      <c r="B45" s="7">
        <v>6660</v>
      </c>
    </row>
    <row r="46" spans="1:12" x14ac:dyDescent="0.25">
      <c r="A46" s="10">
        <v>1989</v>
      </c>
      <c r="B46" s="7">
        <v>6760</v>
      </c>
    </row>
    <row r="47" spans="1:12" x14ac:dyDescent="0.25">
      <c r="A47" s="10">
        <v>1990</v>
      </c>
      <c r="B47" s="7">
        <v>7062</v>
      </c>
      <c r="L47" s="7"/>
    </row>
    <row r="48" spans="1:12" x14ac:dyDescent="0.25">
      <c r="A48" s="10">
        <v>1991</v>
      </c>
      <c r="B48" s="7">
        <v>8047</v>
      </c>
      <c r="L48" s="7"/>
    </row>
    <row r="49" spans="1:2" x14ac:dyDescent="0.25">
      <c r="A49" s="10">
        <v>1992</v>
      </c>
      <c r="B49" s="7">
        <v>7945</v>
      </c>
    </row>
    <row r="50" spans="1:2" x14ac:dyDescent="0.25">
      <c r="A50" s="10">
        <v>1993</v>
      </c>
      <c r="B50" s="7">
        <v>8091</v>
      </c>
    </row>
    <row r="51" spans="1:2" x14ac:dyDescent="0.25">
      <c r="A51" s="10">
        <v>1994</v>
      </c>
      <c r="B51" s="7">
        <v>8998</v>
      </c>
    </row>
    <row r="52" spans="1:2" x14ac:dyDescent="0.25">
      <c r="A52" s="10">
        <v>1995</v>
      </c>
      <c r="B52" s="7">
        <v>9563</v>
      </c>
    </row>
    <row r="53" spans="1:2" x14ac:dyDescent="0.25">
      <c r="A53" s="10">
        <v>1996</v>
      </c>
      <c r="B53" s="7">
        <v>9768</v>
      </c>
    </row>
    <row r="54" spans="1:2" x14ac:dyDescent="0.25">
      <c r="A54" s="10">
        <v>1997</v>
      </c>
      <c r="B54" s="8">
        <v>10243</v>
      </c>
    </row>
    <row r="55" spans="1:2" x14ac:dyDescent="0.25">
      <c r="A55" s="10">
        <v>1998</v>
      </c>
      <c r="B55" s="8">
        <v>10926</v>
      </c>
    </row>
    <row r="56" spans="1:2" x14ac:dyDescent="0.25">
      <c r="A56" s="10">
        <v>1999</v>
      </c>
      <c r="B56" s="8">
        <v>12257</v>
      </c>
    </row>
    <row r="57" spans="1:2" x14ac:dyDescent="0.25">
      <c r="A57" s="10">
        <v>2000</v>
      </c>
      <c r="B57" s="8">
        <v>13383</v>
      </c>
    </row>
    <row r="58" spans="1:2" x14ac:dyDescent="0.25">
      <c r="A58" s="10">
        <v>2001</v>
      </c>
      <c r="B58" s="8">
        <v>14400</v>
      </c>
    </row>
    <row r="59" spans="1:2" x14ac:dyDescent="0.25">
      <c r="A59" s="10">
        <v>2002</v>
      </c>
      <c r="B59" s="8">
        <v>14281</v>
      </c>
    </row>
    <row r="60" spans="1:2" x14ac:dyDescent="0.25">
      <c r="A60" s="10">
        <v>2003</v>
      </c>
      <c r="B60" s="8">
        <v>14465</v>
      </c>
    </row>
    <row r="61" spans="1:2" x14ac:dyDescent="0.25">
      <c r="A61" s="10">
        <v>2004</v>
      </c>
      <c r="B61" s="8">
        <v>15296</v>
      </c>
    </row>
    <row r="62" spans="1:2" x14ac:dyDescent="0.25">
      <c r="A62" s="10">
        <v>2005</v>
      </c>
      <c r="B62" s="8">
        <v>15318.19</v>
      </c>
    </row>
    <row r="63" spans="1:2" x14ac:dyDescent="0.25">
      <c r="A63" s="10">
        <v>2006</v>
      </c>
      <c r="B63" s="8">
        <v>16158</v>
      </c>
    </row>
    <row r="64" spans="1:2" x14ac:dyDescent="0.25">
      <c r="A64" s="10">
        <v>2007</v>
      </c>
      <c r="B64" s="8">
        <v>16730</v>
      </c>
    </row>
    <row r="65" spans="1:57" x14ac:dyDescent="0.25">
      <c r="A65" s="10">
        <v>2008</v>
      </c>
      <c r="B65" s="8">
        <v>16382.708000000001</v>
      </c>
    </row>
    <row r="66" spans="1:57" x14ac:dyDescent="0.25">
      <c r="A66" s="10">
        <v>2009</v>
      </c>
      <c r="B66" s="8">
        <v>15460.977999999999</v>
      </c>
    </row>
    <row r="67" spans="1:57" x14ac:dyDescent="0.25">
      <c r="A67" s="10">
        <v>2010</v>
      </c>
      <c r="B67" s="8">
        <v>16209.016</v>
      </c>
    </row>
    <row r="68" spans="1:57" x14ac:dyDescent="0.25">
      <c r="A68" s="10">
        <v>2011</v>
      </c>
      <c r="B68" s="8">
        <v>16997.707999999999</v>
      </c>
    </row>
    <row r="69" spans="1:57" x14ac:dyDescent="0.25">
      <c r="A69" s="10">
        <v>2012</v>
      </c>
      <c r="B69" s="8">
        <v>16424.399000000001</v>
      </c>
    </row>
    <row r="70" spans="1:57" x14ac:dyDescent="0.25">
      <c r="A70" s="10">
        <v>2013</v>
      </c>
      <c r="B70" s="8">
        <v>15763.493</v>
      </c>
    </row>
    <row r="71" spans="1:57" x14ac:dyDescent="0.25">
      <c r="A71" s="10">
        <v>2014</v>
      </c>
      <c r="B71" s="8">
        <v>15000.332</v>
      </c>
    </row>
    <row r="72" spans="1:57" x14ac:dyDescent="0.25">
      <c r="A72" s="10">
        <v>2015</v>
      </c>
      <c r="B72" s="8">
        <v>15062.705</v>
      </c>
    </row>
    <row r="73" spans="1:57" x14ac:dyDescent="0.25">
      <c r="A73" s="10">
        <v>2016</v>
      </c>
      <c r="B73" s="8">
        <v>15192.061</v>
      </c>
    </row>
    <row r="74" spans="1:57" x14ac:dyDescent="0.25">
      <c r="A74" s="10">
        <v>2017</v>
      </c>
      <c r="B74" s="8">
        <v>15696.879000000001</v>
      </c>
    </row>
    <row r="75" spans="1:57" x14ac:dyDescent="0.25">
      <c r="A75" s="10">
        <v>2018</v>
      </c>
      <c r="B75" s="8">
        <v>16462.59</v>
      </c>
    </row>
    <row r="76" spans="1:57" x14ac:dyDescent="0.25">
      <c r="A76" s="10">
        <v>2019</v>
      </c>
      <c r="B76" s="8">
        <v>17206.73</v>
      </c>
    </row>
    <row r="77" spans="1:57" x14ac:dyDescent="0.25">
      <c r="A77" s="10">
        <v>2020</v>
      </c>
      <c r="B77" s="8"/>
    </row>
    <row r="78" spans="1:57" s="4" customFormat="1" x14ac:dyDescent="0.25">
      <c r="A78" s="9"/>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row>
    <row r="79" spans="1:57" s="4" customFormat="1" x14ac:dyDescent="0.25">
      <c r="A79" s="9"/>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row>
    <row r="80" spans="1:57" s="4" customFormat="1" x14ac:dyDescent="0.25">
      <c r="A80" s="9"/>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row>
    <row r="87" spans="1:57" s="4" customFormat="1" x14ac:dyDescent="0.25">
      <c r="A87" s="9"/>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row>
    <row r="88" spans="1:57" s="4" customFormat="1" x14ac:dyDescent="0.25">
      <c r="A88" s="9"/>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row>
  </sheetData>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1BC36-79CC-403E-BDAB-F4ACF4DC04E2}">
  <dimension ref="A1:BN88"/>
  <sheetViews>
    <sheetView topLeftCell="A33" zoomScale="70" zoomScaleNormal="70" workbookViewId="0">
      <selection activeCell="C33" sqref="C1:C1048576"/>
    </sheetView>
  </sheetViews>
  <sheetFormatPr defaultColWidth="10.7109375" defaultRowHeight="15" x14ac:dyDescent="0.25"/>
  <cols>
    <col min="1" max="1" width="10" style="2" customWidth="1"/>
    <col min="2" max="2" width="26.85546875" style="6" customWidth="1"/>
    <col min="3" max="16384" width="10.7109375" style="6"/>
  </cols>
  <sheetData>
    <row r="1" spans="1:2" s="23" customFormat="1" x14ac:dyDescent="0.25">
      <c r="A1" s="13" t="s">
        <v>0</v>
      </c>
      <c r="B1" s="22" t="s">
        <v>1</v>
      </c>
    </row>
    <row r="2" spans="1:2" s="1" customFormat="1" x14ac:dyDescent="0.25">
      <c r="A2" s="10">
        <v>1945</v>
      </c>
    </row>
    <row r="3" spans="1:2" s="1" customFormat="1" x14ac:dyDescent="0.25">
      <c r="A3" s="10">
        <v>1946</v>
      </c>
    </row>
    <row r="4" spans="1:2" s="1" customFormat="1" x14ac:dyDescent="0.25">
      <c r="A4" s="10">
        <v>1947</v>
      </c>
    </row>
    <row r="5" spans="1:2" s="1" customFormat="1" x14ac:dyDescent="0.25">
      <c r="A5" s="10">
        <v>1948</v>
      </c>
    </row>
    <row r="6" spans="1:2" s="1" customFormat="1" x14ac:dyDescent="0.25">
      <c r="A6" s="10">
        <v>1949</v>
      </c>
    </row>
    <row r="7" spans="1:2" s="1" customFormat="1" x14ac:dyDescent="0.25">
      <c r="A7" s="10">
        <v>1950</v>
      </c>
    </row>
    <row r="8" spans="1:2" s="1" customFormat="1" x14ac:dyDescent="0.25">
      <c r="A8" s="10">
        <v>1951</v>
      </c>
    </row>
    <row r="9" spans="1:2" s="1" customFormat="1" x14ac:dyDescent="0.25">
      <c r="A9" s="10">
        <v>1952</v>
      </c>
    </row>
    <row r="10" spans="1:2" s="1" customFormat="1" x14ac:dyDescent="0.25">
      <c r="A10" s="10">
        <v>1953</v>
      </c>
    </row>
    <row r="11" spans="1:2" s="1" customFormat="1" x14ac:dyDescent="0.25">
      <c r="A11" s="10">
        <v>1954</v>
      </c>
    </row>
    <row r="12" spans="1:2" s="1" customFormat="1" x14ac:dyDescent="0.25">
      <c r="A12" s="10">
        <v>1955</v>
      </c>
    </row>
    <row r="13" spans="1:2" s="1" customFormat="1" x14ac:dyDescent="0.25">
      <c r="A13" s="10">
        <v>1956</v>
      </c>
    </row>
    <row r="14" spans="1:2" s="1" customFormat="1" x14ac:dyDescent="0.25">
      <c r="A14" s="10">
        <v>1957</v>
      </c>
    </row>
    <row r="15" spans="1:2" s="1" customFormat="1" x14ac:dyDescent="0.25">
      <c r="A15" s="10">
        <v>1958</v>
      </c>
    </row>
    <row r="16" spans="1:2" s="1" customFormat="1" x14ac:dyDescent="0.25">
      <c r="A16" s="10">
        <v>1959</v>
      </c>
    </row>
    <row r="17" spans="1:1" s="1" customFormat="1" x14ac:dyDescent="0.25">
      <c r="A17" s="10">
        <v>1960</v>
      </c>
    </row>
    <row r="18" spans="1:1" s="1" customFormat="1" x14ac:dyDescent="0.25">
      <c r="A18" s="10">
        <v>1961</v>
      </c>
    </row>
    <row r="19" spans="1:1" s="1" customFormat="1" x14ac:dyDescent="0.25">
      <c r="A19" s="10">
        <v>1962</v>
      </c>
    </row>
    <row r="20" spans="1:1" s="1" customFormat="1" x14ac:dyDescent="0.25">
      <c r="A20" s="10">
        <v>1963</v>
      </c>
    </row>
    <row r="21" spans="1:1" s="1" customFormat="1" x14ac:dyDescent="0.25">
      <c r="A21" s="10">
        <v>1964</v>
      </c>
    </row>
    <row r="22" spans="1:1" s="1" customFormat="1" x14ac:dyDescent="0.25">
      <c r="A22" s="10">
        <v>1965</v>
      </c>
    </row>
    <row r="23" spans="1:1" s="1" customFormat="1" x14ac:dyDescent="0.25">
      <c r="A23" s="10">
        <v>1966</v>
      </c>
    </row>
    <row r="24" spans="1:1" s="1" customFormat="1" x14ac:dyDescent="0.25">
      <c r="A24" s="10">
        <v>1967</v>
      </c>
    </row>
    <row r="25" spans="1:1" s="1" customFormat="1" x14ac:dyDescent="0.25">
      <c r="A25" s="10">
        <v>1968</v>
      </c>
    </row>
    <row r="26" spans="1:1" s="1" customFormat="1" x14ac:dyDescent="0.25">
      <c r="A26" s="10">
        <v>1969</v>
      </c>
    </row>
    <row r="27" spans="1:1" s="1" customFormat="1" x14ac:dyDescent="0.25">
      <c r="A27" s="10">
        <v>1970</v>
      </c>
    </row>
    <row r="28" spans="1:1" s="1" customFormat="1" x14ac:dyDescent="0.25">
      <c r="A28" s="10">
        <v>1971</v>
      </c>
    </row>
    <row r="29" spans="1:1" s="1" customFormat="1" x14ac:dyDescent="0.25">
      <c r="A29" s="10">
        <v>1972</v>
      </c>
    </row>
    <row r="30" spans="1:1" s="1" customFormat="1" x14ac:dyDescent="0.25">
      <c r="A30" s="10">
        <v>1973</v>
      </c>
    </row>
    <row r="31" spans="1:1" s="1" customFormat="1" x14ac:dyDescent="0.25">
      <c r="A31" s="10">
        <v>1974</v>
      </c>
    </row>
    <row r="32" spans="1:1" s="1" customFormat="1" x14ac:dyDescent="0.25">
      <c r="A32" s="10">
        <v>1975</v>
      </c>
    </row>
    <row r="33" spans="1:1" s="1" customFormat="1" x14ac:dyDescent="0.25">
      <c r="A33" s="10">
        <v>1976</v>
      </c>
    </row>
    <row r="34" spans="1:1" s="1" customFormat="1" x14ac:dyDescent="0.25">
      <c r="A34" s="10">
        <v>1977</v>
      </c>
    </row>
    <row r="35" spans="1:1" s="1" customFormat="1" x14ac:dyDescent="0.25">
      <c r="A35" s="10">
        <v>1978</v>
      </c>
    </row>
    <row r="36" spans="1:1" s="1" customFormat="1" x14ac:dyDescent="0.25">
      <c r="A36" s="10">
        <v>1979</v>
      </c>
    </row>
    <row r="37" spans="1:1" s="1" customFormat="1" x14ac:dyDescent="0.25">
      <c r="A37" s="10">
        <v>1980</v>
      </c>
    </row>
    <row r="38" spans="1:1" s="1" customFormat="1" x14ac:dyDescent="0.25">
      <c r="A38" s="10">
        <v>1981</v>
      </c>
    </row>
    <row r="39" spans="1:1" s="1" customFormat="1" x14ac:dyDescent="0.25">
      <c r="A39" s="10">
        <v>1982</v>
      </c>
    </row>
    <row r="40" spans="1:1" s="1" customFormat="1" x14ac:dyDescent="0.25">
      <c r="A40" s="10">
        <v>1983</v>
      </c>
    </row>
    <row r="41" spans="1:1" s="1" customFormat="1" x14ac:dyDescent="0.25">
      <c r="A41" s="10">
        <v>1984</v>
      </c>
    </row>
    <row r="42" spans="1:1" s="1" customFormat="1" x14ac:dyDescent="0.25">
      <c r="A42" s="10">
        <v>1985</v>
      </c>
    </row>
    <row r="43" spans="1:1" s="1" customFormat="1" x14ac:dyDescent="0.25">
      <c r="A43" s="10">
        <v>1986</v>
      </c>
    </row>
    <row r="44" spans="1:1" s="1" customFormat="1" x14ac:dyDescent="0.25">
      <c r="A44" s="10">
        <v>1987</v>
      </c>
    </row>
    <row r="45" spans="1:1" s="1" customFormat="1" x14ac:dyDescent="0.25">
      <c r="A45" s="10">
        <v>1988</v>
      </c>
    </row>
    <row r="46" spans="1:1" s="1" customFormat="1" x14ac:dyDescent="0.25">
      <c r="A46" s="10">
        <v>1989</v>
      </c>
    </row>
    <row r="47" spans="1:1" s="1" customFormat="1" x14ac:dyDescent="0.25">
      <c r="A47" s="10">
        <v>1990</v>
      </c>
    </row>
    <row r="48" spans="1:1" s="1" customFormat="1" x14ac:dyDescent="0.25">
      <c r="A48" s="10">
        <v>1991</v>
      </c>
    </row>
    <row r="49" spans="1:4" s="1" customFormat="1" x14ac:dyDescent="0.25">
      <c r="A49" s="10">
        <v>1992</v>
      </c>
    </row>
    <row r="50" spans="1:4" s="1" customFormat="1" x14ac:dyDescent="0.25">
      <c r="A50" s="10">
        <v>1993</v>
      </c>
    </row>
    <row r="51" spans="1:4" s="1" customFormat="1" x14ac:dyDescent="0.25">
      <c r="A51" s="10">
        <v>1994</v>
      </c>
    </row>
    <row r="52" spans="1:4" s="1" customFormat="1" x14ac:dyDescent="0.25">
      <c r="A52" s="10">
        <v>1995</v>
      </c>
      <c r="B52" s="7"/>
    </row>
    <row r="53" spans="1:4" s="1" customFormat="1" x14ac:dyDescent="0.25">
      <c r="A53" s="10">
        <v>1996</v>
      </c>
      <c r="B53" s="7"/>
      <c r="D53" s="24"/>
    </row>
    <row r="54" spans="1:4" s="1" customFormat="1" x14ac:dyDescent="0.25">
      <c r="A54" s="10">
        <v>1997</v>
      </c>
      <c r="B54" s="7">
        <v>907.14300000000003</v>
      </c>
      <c r="D54" s="24"/>
    </row>
    <row r="55" spans="1:4" s="1" customFormat="1" x14ac:dyDescent="0.25">
      <c r="A55" s="10">
        <v>1998</v>
      </c>
      <c r="B55" s="7">
        <v>905.85</v>
      </c>
      <c r="D55" s="24"/>
    </row>
    <row r="56" spans="1:4" s="1" customFormat="1" x14ac:dyDescent="0.25">
      <c r="A56" s="10">
        <v>1999</v>
      </c>
      <c r="B56" s="7">
        <v>1316.0060000000001</v>
      </c>
      <c r="D56" s="24"/>
    </row>
    <row r="57" spans="1:4" s="1" customFormat="1" x14ac:dyDescent="0.25">
      <c r="A57" s="10">
        <v>2000</v>
      </c>
      <c r="B57" s="7">
        <v>1522.134</v>
      </c>
      <c r="D57" s="24"/>
    </row>
    <row r="58" spans="1:4" s="1" customFormat="1" x14ac:dyDescent="0.25">
      <c r="A58" s="10">
        <v>2001</v>
      </c>
      <c r="B58" s="7">
        <v>1334.1020000000001</v>
      </c>
      <c r="D58" s="24"/>
    </row>
    <row r="59" spans="1:4" s="1" customFormat="1" x14ac:dyDescent="0.25">
      <c r="A59" s="10">
        <v>2002</v>
      </c>
      <c r="B59" s="7">
        <v>1448.894</v>
      </c>
      <c r="D59" s="24"/>
    </row>
    <row r="60" spans="1:4" s="1" customFormat="1" x14ac:dyDescent="0.25">
      <c r="A60" s="10">
        <v>2003</v>
      </c>
      <c r="B60" s="7">
        <v>1797.1279999999999</v>
      </c>
      <c r="D60" s="24"/>
    </row>
    <row r="61" spans="1:4" s="1" customFormat="1" x14ac:dyDescent="0.25">
      <c r="A61" s="10">
        <v>2004</v>
      </c>
      <c r="B61" s="7">
        <v>1249.3679999999999</v>
      </c>
      <c r="D61" s="24"/>
    </row>
    <row r="62" spans="1:4" s="1" customFormat="1" x14ac:dyDescent="0.25">
      <c r="A62" s="10">
        <v>2005</v>
      </c>
      <c r="B62" s="7">
        <v>1161.8030000000001</v>
      </c>
      <c r="D62" s="24"/>
    </row>
    <row r="63" spans="1:4" s="1" customFormat="1" x14ac:dyDescent="0.25">
      <c r="A63" s="10">
        <v>2006</v>
      </c>
      <c r="B63" s="7">
        <v>1276.7460000000001</v>
      </c>
      <c r="D63" s="24"/>
    </row>
    <row r="64" spans="1:4" s="1" customFormat="1" x14ac:dyDescent="0.25">
      <c r="A64" s="10">
        <v>2007</v>
      </c>
      <c r="B64" s="7">
        <v>1605.365</v>
      </c>
      <c r="D64" s="24"/>
    </row>
    <row r="65" spans="1:66" s="1" customFormat="1" x14ac:dyDescent="0.25">
      <c r="A65" s="10">
        <v>2008</v>
      </c>
      <c r="B65" s="7">
        <v>1534.673</v>
      </c>
      <c r="D65" s="24"/>
    </row>
    <row r="66" spans="1:66" s="1" customFormat="1" x14ac:dyDescent="0.25">
      <c r="A66" s="10">
        <v>2009</v>
      </c>
      <c r="B66" s="7">
        <v>1130.6949999999999</v>
      </c>
      <c r="D66" s="24"/>
    </row>
    <row r="67" spans="1:66" s="1" customFormat="1" x14ac:dyDescent="0.25">
      <c r="A67" s="10">
        <v>2010</v>
      </c>
      <c r="B67" s="7">
        <v>1329.6479999999999</v>
      </c>
      <c r="D67" s="24"/>
    </row>
    <row r="68" spans="1:66" s="1" customFormat="1" x14ac:dyDescent="0.25">
      <c r="A68" s="10">
        <v>2011</v>
      </c>
      <c r="B68" s="7">
        <v>952.46199999999999</v>
      </c>
      <c r="D68" s="24"/>
    </row>
    <row r="69" spans="1:66" s="1" customFormat="1" x14ac:dyDescent="0.25">
      <c r="A69" s="10">
        <v>2012</v>
      </c>
      <c r="B69" s="7">
        <v>628.72500000000002</v>
      </c>
      <c r="D69" s="24"/>
    </row>
    <row r="70" spans="1:66" s="1" customFormat="1" x14ac:dyDescent="0.25">
      <c r="A70" s="10">
        <v>2013</v>
      </c>
      <c r="B70" s="7">
        <v>627.096</v>
      </c>
      <c r="D70" s="24"/>
    </row>
    <row r="71" spans="1:66" s="1" customFormat="1" x14ac:dyDescent="0.25">
      <c r="A71" s="10">
        <v>2014</v>
      </c>
      <c r="B71" s="7">
        <v>555.11800000000005</v>
      </c>
      <c r="D71" s="24"/>
    </row>
    <row r="72" spans="1:66" s="1" customFormat="1" x14ac:dyDescent="0.25">
      <c r="A72" s="10">
        <v>2015</v>
      </c>
      <c r="B72" s="7">
        <v>387.24</v>
      </c>
      <c r="D72" s="24"/>
    </row>
    <row r="73" spans="1:66" s="1" customFormat="1" x14ac:dyDescent="0.25">
      <c r="A73" s="10">
        <v>2016</v>
      </c>
      <c r="B73" s="7">
        <v>346.61599999999999</v>
      </c>
      <c r="D73" s="24"/>
    </row>
    <row r="74" spans="1:66" s="1" customFormat="1" x14ac:dyDescent="0.25">
      <c r="A74" s="10">
        <v>2017</v>
      </c>
      <c r="B74" s="7">
        <v>321.06</v>
      </c>
      <c r="D74" s="24"/>
    </row>
    <row r="75" spans="1:66" s="1" customFormat="1" x14ac:dyDescent="0.25">
      <c r="A75" s="10">
        <v>2018</v>
      </c>
      <c r="B75" s="7">
        <v>437.02</v>
      </c>
      <c r="D75" s="24"/>
    </row>
    <row r="76" spans="1:66" s="1" customFormat="1" x14ac:dyDescent="0.25">
      <c r="A76" s="10">
        <v>2019</v>
      </c>
      <c r="B76" s="7">
        <v>413.42700000000002</v>
      </c>
      <c r="D76" s="24"/>
    </row>
    <row r="77" spans="1:66" s="1" customFormat="1" x14ac:dyDescent="0.25">
      <c r="A77" s="10">
        <v>2020</v>
      </c>
    </row>
    <row r="78" spans="1:66" s="4" customFormat="1" x14ac:dyDescent="0.25">
      <c r="A78" s="2"/>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row>
    <row r="79" spans="1:66" s="4" customFormat="1" x14ac:dyDescent="0.25">
      <c r="A79" s="2"/>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row>
    <row r="80" spans="1:66" s="4" customFormat="1" x14ac:dyDescent="0.25">
      <c r="A80" s="2"/>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row>
    <row r="82" spans="1:66" x14ac:dyDescent="0.25">
      <c r="B82" s="7"/>
    </row>
    <row r="83" spans="1:66" x14ac:dyDescent="0.25">
      <c r="B83" s="7"/>
    </row>
    <row r="84" spans="1:66" x14ac:dyDescent="0.25">
      <c r="B84" s="7"/>
    </row>
    <row r="85" spans="1:66" x14ac:dyDescent="0.25">
      <c r="B85" s="7"/>
    </row>
    <row r="86" spans="1:66" x14ac:dyDescent="0.25">
      <c r="B86" s="7"/>
    </row>
    <row r="87" spans="1:66" s="4" customFormat="1" x14ac:dyDescent="0.25">
      <c r="A87" s="2"/>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row>
    <row r="88" spans="1:66" s="4" customFormat="1" x14ac:dyDescent="0.25">
      <c r="A88" s="2"/>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29125-5F59-4D2B-B790-D44D45AA199C}">
  <dimension ref="A1:BL88"/>
  <sheetViews>
    <sheetView tabSelected="1" zoomScale="83" zoomScaleNormal="70" workbookViewId="0">
      <pane xSplit="1" ySplit="1" topLeftCell="B37" activePane="bottomRight" state="frozen"/>
      <selection pane="topRight" activeCell="B1" sqref="B1"/>
      <selection pane="bottomLeft" activeCell="A2" sqref="A2"/>
      <selection pane="bottomRight" activeCell="E46" sqref="E46"/>
    </sheetView>
  </sheetViews>
  <sheetFormatPr defaultColWidth="10.7109375" defaultRowHeight="15" x14ac:dyDescent="0.25"/>
  <cols>
    <col min="1" max="1" width="9.28515625" style="9" customWidth="1"/>
    <col min="2" max="2" width="20.7109375" style="7" customWidth="1"/>
    <col min="4" max="16384" width="10.7109375" style="6"/>
  </cols>
  <sheetData>
    <row r="1" spans="1:2" s="14" customFormat="1" x14ac:dyDescent="0.25">
      <c r="A1" s="13" t="s">
        <v>0</v>
      </c>
      <c r="B1" s="22" t="s">
        <v>1</v>
      </c>
    </row>
    <row r="2" spans="1:2" x14ac:dyDescent="0.25">
      <c r="A2" s="10">
        <v>1945</v>
      </c>
    </row>
    <row r="3" spans="1:2" x14ac:dyDescent="0.25">
      <c r="A3" s="10">
        <v>1946</v>
      </c>
    </row>
    <row r="4" spans="1:2" x14ac:dyDescent="0.25">
      <c r="A4" s="10">
        <v>1947</v>
      </c>
    </row>
    <row r="5" spans="1:2" x14ac:dyDescent="0.25">
      <c r="A5" s="10">
        <v>1948</v>
      </c>
    </row>
    <row r="6" spans="1:2" x14ac:dyDescent="0.25">
      <c r="A6" s="10">
        <v>1949</v>
      </c>
    </row>
    <row r="7" spans="1:2" x14ac:dyDescent="0.25">
      <c r="A7" s="10">
        <v>1950</v>
      </c>
    </row>
    <row r="8" spans="1:2" x14ac:dyDescent="0.25">
      <c r="A8" s="10">
        <v>1951</v>
      </c>
    </row>
    <row r="9" spans="1:2" x14ac:dyDescent="0.25">
      <c r="A9" s="10">
        <v>1952</v>
      </c>
    </row>
    <row r="10" spans="1:2" x14ac:dyDescent="0.25">
      <c r="A10" s="10">
        <v>1953</v>
      </c>
    </row>
    <row r="11" spans="1:2" x14ac:dyDescent="0.25">
      <c r="A11" s="10">
        <v>1954</v>
      </c>
    </row>
    <row r="12" spans="1:2" x14ac:dyDescent="0.25">
      <c r="A12" s="10">
        <v>1955</v>
      </c>
    </row>
    <row r="13" spans="1:2" x14ac:dyDescent="0.25">
      <c r="A13" s="10">
        <v>1956</v>
      </c>
    </row>
    <row r="14" spans="1:2" x14ac:dyDescent="0.25">
      <c r="A14" s="10">
        <v>1957</v>
      </c>
    </row>
    <row r="15" spans="1:2" x14ac:dyDescent="0.25">
      <c r="A15" s="10">
        <v>1958</v>
      </c>
    </row>
    <row r="16" spans="1:2" x14ac:dyDescent="0.25">
      <c r="A16" s="10">
        <v>1959</v>
      </c>
    </row>
    <row r="17" spans="1:1" x14ac:dyDescent="0.25">
      <c r="A17" s="10">
        <v>1960</v>
      </c>
    </row>
    <row r="18" spans="1:1" x14ac:dyDescent="0.25">
      <c r="A18" s="10">
        <v>1961</v>
      </c>
    </row>
    <row r="19" spans="1:1" x14ac:dyDescent="0.25">
      <c r="A19" s="10">
        <v>1962</v>
      </c>
    </row>
    <row r="20" spans="1:1" x14ac:dyDescent="0.25">
      <c r="A20" s="10">
        <v>1963</v>
      </c>
    </row>
    <row r="21" spans="1:1" x14ac:dyDescent="0.25">
      <c r="A21" s="10">
        <v>1964</v>
      </c>
    </row>
    <row r="22" spans="1:1" x14ac:dyDescent="0.25">
      <c r="A22" s="10">
        <v>1965</v>
      </c>
    </row>
    <row r="23" spans="1:1" x14ac:dyDescent="0.25">
      <c r="A23" s="10">
        <v>1966</v>
      </c>
    </row>
    <row r="24" spans="1:1" x14ac:dyDescent="0.25">
      <c r="A24" s="10">
        <v>1967</v>
      </c>
    </row>
    <row r="25" spans="1:1" x14ac:dyDescent="0.25">
      <c r="A25" s="10">
        <v>1968</v>
      </c>
    </row>
    <row r="26" spans="1:1" x14ac:dyDescent="0.25">
      <c r="A26" s="10">
        <v>1969</v>
      </c>
    </row>
    <row r="27" spans="1:1" x14ac:dyDescent="0.25">
      <c r="A27" s="10">
        <v>1970</v>
      </c>
    </row>
    <row r="28" spans="1:1" x14ac:dyDescent="0.25">
      <c r="A28" s="10">
        <v>1971</v>
      </c>
    </row>
    <row r="29" spans="1:1" x14ac:dyDescent="0.25">
      <c r="A29" s="10">
        <v>1972</v>
      </c>
    </row>
    <row r="30" spans="1:1" x14ac:dyDescent="0.25">
      <c r="A30" s="10">
        <v>1973</v>
      </c>
    </row>
    <row r="31" spans="1:1" x14ac:dyDescent="0.25">
      <c r="A31" s="10">
        <v>1974</v>
      </c>
    </row>
    <row r="32" spans="1:1" x14ac:dyDescent="0.25">
      <c r="A32" s="10">
        <v>1975</v>
      </c>
    </row>
    <row r="33" spans="1:2" x14ac:dyDescent="0.25">
      <c r="A33" s="10">
        <v>1976</v>
      </c>
    </row>
    <row r="34" spans="1:2" x14ac:dyDescent="0.25">
      <c r="A34" s="10">
        <v>1977</v>
      </c>
    </row>
    <row r="35" spans="1:2" x14ac:dyDescent="0.25">
      <c r="A35" s="10">
        <v>1978</v>
      </c>
    </row>
    <row r="36" spans="1:2" x14ac:dyDescent="0.25">
      <c r="A36" s="10">
        <v>1979</v>
      </c>
    </row>
    <row r="37" spans="1:2" x14ac:dyDescent="0.25">
      <c r="A37" s="10">
        <v>1980</v>
      </c>
    </row>
    <row r="38" spans="1:2" x14ac:dyDescent="0.25">
      <c r="A38" s="10">
        <v>1981</v>
      </c>
    </row>
    <row r="39" spans="1:2" x14ac:dyDescent="0.25">
      <c r="A39" s="10">
        <v>1982</v>
      </c>
    </row>
    <row r="40" spans="1:2" x14ac:dyDescent="0.25">
      <c r="A40" s="10">
        <v>1983</v>
      </c>
    </row>
    <row r="41" spans="1:2" x14ac:dyDescent="0.25">
      <c r="A41" s="10">
        <v>1984</v>
      </c>
    </row>
    <row r="42" spans="1:2" x14ac:dyDescent="0.25">
      <c r="A42" s="10">
        <v>1985</v>
      </c>
    </row>
    <row r="43" spans="1:2" x14ac:dyDescent="0.25">
      <c r="A43" s="10">
        <v>1986</v>
      </c>
    </row>
    <row r="44" spans="1:2" x14ac:dyDescent="0.25">
      <c r="A44" s="10">
        <v>1987</v>
      </c>
    </row>
    <row r="45" spans="1:2" x14ac:dyDescent="0.25">
      <c r="A45" s="10">
        <v>1988</v>
      </c>
    </row>
    <row r="46" spans="1:2" x14ac:dyDescent="0.25">
      <c r="A46" s="10">
        <v>1989</v>
      </c>
      <c r="B46" s="7">
        <v>555</v>
      </c>
    </row>
    <row r="47" spans="1:2" x14ac:dyDescent="0.25">
      <c r="A47" s="10">
        <v>1990</v>
      </c>
      <c r="B47" s="7">
        <v>673.33333333333337</v>
      </c>
    </row>
    <row r="48" spans="1:2" x14ac:dyDescent="0.25">
      <c r="A48" s="10">
        <v>1991</v>
      </c>
      <c r="B48" s="7">
        <v>509.33333333333331</v>
      </c>
    </row>
    <row r="49" spans="1:2" x14ac:dyDescent="0.25">
      <c r="A49" s="10">
        <v>1992</v>
      </c>
      <c r="B49" s="7">
        <v>506</v>
      </c>
    </row>
    <row r="50" spans="1:2" x14ac:dyDescent="0.25">
      <c r="A50" s="10">
        <v>1993</v>
      </c>
      <c r="B50" s="7">
        <v>614.66666666666663</v>
      </c>
    </row>
    <row r="51" spans="1:2" x14ac:dyDescent="0.25">
      <c r="A51" s="10">
        <v>1994</v>
      </c>
    </row>
    <row r="52" spans="1:2" x14ac:dyDescent="0.25">
      <c r="A52" s="10">
        <v>1995</v>
      </c>
      <c r="B52" s="8">
        <v>685.298</v>
      </c>
    </row>
    <row r="53" spans="1:2" x14ac:dyDescent="0.25">
      <c r="A53" s="10">
        <v>1996</v>
      </c>
      <c r="B53" s="8">
        <v>765.65300000000002</v>
      </c>
    </row>
    <row r="54" spans="1:2" x14ac:dyDescent="0.25">
      <c r="A54" s="10">
        <v>1997</v>
      </c>
      <c r="B54" s="8">
        <v>654.58600000000001</v>
      </c>
    </row>
    <row r="55" spans="1:2" x14ac:dyDescent="0.25">
      <c r="A55" s="10">
        <v>1998</v>
      </c>
      <c r="B55" s="8">
        <v>469.65499999999997</v>
      </c>
    </row>
    <row r="56" spans="1:2" x14ac:dyDescent="0.25">
      <c r="A56" s="10">
        <v>1999</v>
      </c>
      <c r="B56" s="8">
        <v>281.13200000000001</v>
      </c>
    </row>
    <row r="57" spans="1:2" x14ac:dyDescent="0.25">
      <c r="A57" s="10">
        <v>2000</v>
      </c>
      <c r="B57" s="8">
        <v>268.596</v>
      </c>
    </row>
    <row r="58" spans="1:2" x14ac:dyDescent="0.25">
      <c r="A58" s="10">
        <v>2001</v>
      </c>
      <c r="B58" s="8">
        <v>169.071</v>
      </c>
    </row>
    <row r="59" spans="1:2" x14ac:dyDescent="0.25">
      <c r="A59" s="10">
        <v>2002</v>
      </c>
      <c r="B59" s="8">
        <v>284.79199999999997</v>
      </c>
    </row>
    <row r="60" spans="1:2" x14ac:dyDescent="0.25">
      <c r="A60" s="10">
        <v>2003</v>
      </c>
      <c r="B60" s="8">
        <v>317.03800000000001</v>
      </c>
    </row>
    <row r="61" spans="1:2" x14ac:dyDescent="0.25">
      <c r="A61" s="10">
        <v>2004</v>
      </c>
      <c r="B61" s="8">
        <v>320.613</v>
      </c>
    </row>
    <row r="62" spans="1:2" x14ac:dyDescent="0.25">
      <c r="A62" s="10">
        <v>2005</v>
      </c>
      <c r="B62" s="8">
        <v>459.02699999999999</v>
      </c>
    </row>
    <row r="63" spans="1:2" x14ac:dyDescent="0.25">
      <c r="A63" s="10">
        <v>2006</v>
      </c>
      <c r="B63" s="8">
        <v>497.476</v>
      </c>
    </row>
    <row r="64" spans="1:2" x14ac:dyDescent="0.25">
      <c r="A64" s="10">
        <v>2007</v>
      </c>
      <c r="B64" s="8">
        <v>459.43</v>
      </c>
    </row>
    <row r="65" spans="1:64" x14ac:dyDescent="0.25">
      <c r="A65" s="10">
        <v>2008</v>
      </c>
      <c r="B65" s="8">
        <v>482.06700000000001</v>
      </c>
    </row>
    <row r="66" spans="1:64" x14ac:dyDescent="0.25">
      <c r="A66" s="10">
        <v>2009</v>
      </c>
      <c r="B66" s="8">
        <v>415.94900000000001</v>
      </c>
    </row>
    <row r="67" spans="1:64" x14ac:dyDescent="0.25">
      <c r="A67" s="10">
        <v>2010</v>
      </c>
      <c r="B67" s="8">
        <v>492.572</v>
      </c>
    </row>
    <row r="68" spans="1:64" x14ac:dyDescent="0.25">
      <c r="A68" s="10">
        <v>2011</v>
      </c>
      <c r="B68" s="8">
        <v>405.72899999999998</v>
      </c>
    </row>
    <row r="69" spans="1:64" x14ac:dyDescent="0.25">
      <c r="A69" s="10">
        <v>2012</v>
      </c>
      <c r="B69" s="8">
        <v>429.05399999999997</v>
      </c>
    </row>
    <row r="70" spans="1:64" x14ac:dyDescent="0.25">
      <c r="A70" s="10">
        <v>2013</v>
      </c>
      <c r="B70" s="8">
        <v>462.90199999999999</v>
      </c>
    </row>
    <row r="71" spans="1:64" x14ac:dyDescent="0.25">
      <c r="A71" s="10">
        <v>2014</v>
      </c>
      <c r="B71" s="8">
        <v>498.60500000000002</v>
      </c>
    </row>
    <row r="72" spans="1:64" x14ac:dyDescent="0.25">
      <c r="A72" s="10">
        <v>2015</v>
      </c>
      <c r="B72" s="8">
        <v>476.73</v>
      </c>
    </row>
    <row r="73" spans="1:64" x14ac:dyDescent="0.25">
      <c r="A73" s="10">
        <v>2016</v>
      </c>
      <c r="B73" s="8">
        <v>507.42700000000002</v>
      </c>
    </row>
    <row r="74" spans="1:64" x14ac:dyDescent="0.25">
      <c r="A74" s="10">
        <v>2017</v>
      </c>
      <c r="B74" s="8">
        <v>630.41999999999996</v>
      </c>
    </row>
    <row r="75" spans="1:64" x14ac:dyDescent="0.25">
      <c r="A75" s="10">
        <v>2018</v>
      </c>
      <c r="B75" s="8">
        <v>651.88099999999997</v>
      </c>
    </row>
    <row r="76" spans="1:64" x14ac:dyDescent="0.25">
      <c r="A76" s="10">
        <v>2019</v>
      </c>
      <c r="B76" s="8">
        <v>820.09100000000001</v>
      </c>
    </row>
    <row r="77" spans="1:64" x14ac:dyDescent="0.25">
      <c r="A77" s="10">
        <v>2020</v>
      </c>
    </row>
    <row r="78" spans="1:64" s="4" customFormat="1" x14ac:dyDescent="0.25">
      <c r="A78" s="9"/>
      <c r="B78" s="7"/>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row>
    <row r="79" spans="1:64" s="4" customFormat="1" x14ac:dyDescent="0.25">
      <c r="A79" s="9"/>
      <c r="B79" s="7"/>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row>
    <row r="80" spans="1:64" s="4" customFormat="1" x14ac:dyDescent="0.25">
      <c r="A80" s="9"/>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row>
    <row r="87" spans="1:64" s="4" customFormat="1" x14ac:dyDescent="0.25">
      <c r="A87" s="9"/>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row>
    <row r="88" spans="1:64" s="4" customFormat="1" x14ac:dyDescent="0.25">
      <c r="A88" s="9"/>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8A2BA-3FC0-4741-B7C4-68BAB960C857}">
  <dimension ref="A1:F77"/>
  <sheetViews>
    <sheetView workbookViewId="0">
      <selection activeCell="E30" sqref="E30"/>
    </sheetView>
  </sheetViews>
  <sheetFormatPr defaultRowHeight="15" x14ac:dyDescent="0.25"/>
  <cols>
    <col min="1" max="1" width="9.28515625" style="2" customWidth="1"/>
    <col min="2" max="2" width="17" customWidth="1"/>
  </cols>
  <sheetData>
    <row r="1" spans="1:6" x14ac:dyDescent="0.25">
      <c r="A1" s="12" t="s">
        <v>0</v>
      </c>
      <c r="B1" s="5" t="s">
        <v>13</v>
      </c>
    </row>
    <row r="2" spans="1:6" x14ac:dyDescent="0.25">
      <c r="A2" s="10">
        <v>1945</v>
      </c>
      <c r="B2" s="27">
        <v>39660</v>
      </c>
    </row>
    <row r="3" spans="1:6" x14ac:dyDescent="0.25">
      <c r="A3" s="10">
        <v>1946</v>
      </c>
      <c r="B3" s="27">
        <v>40287</v>
      </c>
    </row>
    <row r="4" spans="1:6" x14ac:dyDescent="0.25">
      <c r="A4" s="10">
        <v>1947</v>
      </c>
      <c r="B4" s="27">
        <v>40679</v>
      </c>
    </row>
    <row r="5" spans="1:6" x14ac:dyDescent="0.25">
      <c r="A5" s="10">
        <v>1948</v>
      </c>
      <c r="B5" s="27">
        <v>41112</v>
      </c>
    </row>
    <row r="6" spans="1:6" x14ac:dyDescent="0.25">
      <c r="A6" s="10">
        <v>1949</v>
      </c>
      <c r="B6" s="27">
        <v>41480</v>
      </c>
    </row>
    <row r="7" spans="1:6" x14ac:dyDescent="0.25">
      <c r="A7" s="10">
        <v>1950</v>
      </c>
      <c r="B7" s="27">
        <v>41647.258000000002</v>
      </c>
      <c r="F7" s="26"/>
    </row>
    <row r="8" spans="1:6" x14ac:dyDescent="0.25">
      <c r="A8" s="10">
        <v>1951</v>
      </c>
      <c r="B8" s="27">
        <v>42010.088000000003</v>
      </c>
      <c r="E8" s="26"/>
      <c r="F8" s="26"/>
    </row>
    <row r="9" spans="1:6" x14ac:dyDescent="0.25">
      <c r="A9" s="10">
        <v>1952</v>
      </c>
      <c r="B9" s="27">
        <v>42300.981</v>
      </c>
      <c r="E9" s="26"/>
      <c r="F9" s="26"/>
    </row>
    <row r="10" spans="1:6" x14ac:dyDescent="0.25">
      <c r="A10" s="10">
        <v>1953</v>
      </c>
      <c r="B10" s="27">
        <v>42618.353999999999</v>
      </c>
      <c r="E10" s="26"/>
      <c r="F10" s="26"/>
    </row>
    <row r="11" spans="1:6" x14ac:dyDescent="0.25">
      <c r="A11" s="10">
        <v>1954</v>
      </c>
      <c r="B11" s="27">
        <v>42885.137999999999</v>
      </c>
      <c r="E11" s="26"/>
      <c r="F11" s="26"/>
    </row>
    <row r="12" spans="1:6" x14ac:dyDescent="0.25">
      <c r="A12" s="10">
        <v>1955</v>
      </c>
      <c r="B12" s="27">
        <v>43227.872000000003</v>
      </c>
      <c r="E12" s="26"/>
      <c r="F12" s="26"/>
    </row>
    <row r="13" spans="1:6" x14ac:dyDescent="0.25">
      <c r="A13" s="10">
        <v>1956</v>
      </c>
      <c r="B13" s="27">
        <v>43627.466999999997</v>
      </c>
      <c r="E13" s="26"/>
      <c r="F13" s="26"/>
    </row>
    <row r="14" spans="1:6" x14ac:dyDescent="0.25">
      <c r="A14" s="10">
        <v>1957</v>
      </c>
      <c r="B14" s="27">
        <v>44058.682999999997</v>
      </c>
      <c r="E14" s="26"/>
      <c r="F14" s="26"/>
    </row>
    <row r="15" spans="1:6" x14ac:dyDescent="0.25">
      <c r="A15" s="10">
        <v>1958</v>
      </c>
      <c r="B15" s="27">
        <v>44563.042999999998</v>
      </c>
      <c r="E15" s="26"/>
      <c r="F15" s="26"/>
    </row>
    <row r="16" spans="1:6" x14ac:dyDescent="0.25">
      <c r="A16" s="10">
        <v>1959</v>
      </c>
      <c r="B16" s="27">
        <v>45014.661999999997</v>
      </c>
      <c r="E16" s="26"/>
      <c r="F16" s="26"/>
    </row>
    <row r="17" spans="1:6" x14ac:dyDescent="0.25">
      <c r="A17" s="10">
        <v>1960</v>
      </c>
      <c r="B17" s="27">
        <v>45684</v>
      </c>
      <c r="E17" s="26"/>
      <c r="F17" s="26"/>
    </row>
    <row r="18" spans="1:6" x14ac:dyDescent="0.25">
      <c r="A18" s="10">
        <v>1961</v>
      </c>
      <c r="B18" s="27">
        <v>46163</v>
      </c>
      <c r="E18" s="26"/>
      <c r="F18" s="26"/>
    </row>
    <row r="19" spans="1:6" x14ac:dyDescent="0.25">
      <c r="A19" s="10">
        <v>1962</v>
      </c>
      <c r="B19" s="27">
        <v>46998</v>
      </c>
      <c r="E19" s="26"/>
      <c r="F19" s="26"/>
    </row>
    <row r="20" spans="1:6" x14ac:dyDescent="0.25">
      <c r="A20" s="10">
        <v>1963</v>
      </c>
      <c r="B20" s="27">
        <v>47816</v>
      </c>
      <c r="E20" s="26"/>
      <c r="F20" s="26"/>
    </row>
    <row r="21" spans="1:6" x14ac:dyDescent="0.25">
      <c r="A21" s="10">
        <v>1964</v>
      </c>
      <c r="B21" s="27">
        <v>48310</v>
      </c>
      <c r="E21" s="26"/>
      <c r="F21" s="26"/>
    </row>
    <row r="22" spans="1:6" x14ac:dyDescent="0.25">
      <c r="A22" s="10">
        <v>1965</v>
      </c>
      <c r="B22" s="27">
        <v>48758</v>
      </c>
    </row>
    <row r="23" spans="1:6" x14ac:dyDescent="0.25">
      <c r="A23" s="10">
        <v>1966</v>
      </c>
      <c r="B23" s="27">
        <v>49164</v>
      </c>
    </row>
    <row r="24" spans="1:6" x14ac:dyDescent="0.25">
      <c r="A24" s="10">
        <v>1967</v>
      </c>
      <c r="B24" s="27">
        <v>49548</v>
      </c>
    </row>
    <row r="25" spans="1:6" x14ac:dyDescent="0.25">
      <c r="A25" s="10">
        <v>1968</v>
      </c>
      <c r="B25" s="27">
        <v>49915</v>
      </c>
    </row>
    <row r="26" spans="1:6" x14ac:dyDescent="0.25">
      <c r="A26" s="10">
        <v>1969</v>
      </c>
      <c r="B26" s="27">
        <v>50318</v>
      </c>
    </row>
    <row r="27" spans="1:6" x14ac:dyDescent="0.25">
      <c r="A27" s="10">
        <v>1970</v>
      </c>
      <c r="B27" s="27">
        <v>50772</v>
      </c>
    </row>
    <row r="28" spans="1:6" x14ac:dyDescent="0.25">
      <c r="A28" s="10">
        <v>1971</v>
      </c>
      <c r="B28" s="27">
        <v>51251</v>
      </c>
    </row>
    <row r="29" spans="1:6" x14ac:dyDescent="0.25">
      <c r="A29" s="10">
        <v>1972</v>
      </c>
      <c r="B29" s="27">
        <v>51701</v>
      </c>
    </row>
    <row r="30" spans="1:6" x14ac:dyDescent="0.25">
      <c r="A30" s="10">
        <v>1973</v>
      </c>
      <c r="B30" s="27">
        <v>52118</v>
      </c>
    </row>
    <row r="31" spans="1:6" x14ac:dyDescent="0.25">
      <c r="A31" s="10">
        <v>1974</v>
      </c>
      <c r="B31" s="27">
        <v>52460</v>
      </c>
    </row>
    <row r="32" spans="1:6" x14ac:dyDescent="0.25">
      <c r="A32" s="10">
        <v>1975</v>
      </c>
      <c r="B32" s="27">
        <v>52699</v>
      </c>
    </row>
    <row r="33" spans="1:2" x14ac:dyDescent="0.25">
      <c r="A33" s="10">
        <v>1976</v>
      </c>
      <c r="B33" s="27">
        <v>52909</v>
      </c>
    </row>
    <row r="34" spans="1:2" x14ac:dyDescent="0.25">
      <c r="A34" s="10">
        <v>1977</v>
      </c>
      <c r="B34" s="27">
        <v>53145</v>
      </c>
    </row>
    <row r="35" spans="1:2" x14ac:dyDescent="0.25">
      <c r="A35" s="10">
        <v>1978</v>
      </c>
      <c r="B35" s="27">
        <v>53376</v>
      </c>
    </row>
    <row r="36" spans="1:2" x14ac:dyDescent="0.25">
      <c r="A36" s="10">
        <v>1979</v>
      </c>
      <c r="B36" s="27">
        <v>53606</v>
      </c>
    </row>
    <row r="37" spans="1:2" x14ac:dyDescent="0.25">
      <c r="A37" s="10">
        <v>1980</v>
      </c>
      <c r="B37" s="27">
        <v>53880</v>
      </c>
    </row>
    <row r="38" spans="1:2" x14ac:dyDescent="0.25">
      <c r="A38" s="10">
        <v>1981</v>
      </c>
      <c r="B38" s="27">
        <v>54182</v>
      </c>
    </row>
    <row r="39" spans="1:2" x14ac:dyDescent="0.25">
      <c r="A39" s="10">
        <v>1982</v>
      </c>
      <c r="B39" s="27">
        <v>54492</v>
      </c>
    </row>
    <row r="40" spans="1:2" x14ac:dyDescent="0.25">
      <c r="A40" s="10">
        <v>1983</v>
      </c>
      <c r="B40" s="27">
        <v>54772</v>
      </c>
    </row>
    <row r="41" spans="1:2" x14ac:dyDescent="0.25">
      <c r="A41" s="10">
        <v>1984</v>
      </c>
      <c r="B41" s="27">
        <v>55026</v>
      </c>
    </row>
    <row r="42" spans="1:2" x14ac:dyDescent="0.25">
      <c r="A42" s="10">
        <v>1985</v>
      </c>
      <c r="B42" s="27">
        <v>55284</v>
      </c>
    </row>
    <row r="43" spans="1:2" x14ac:dyDescent="0.25">
      <c r="A43" s="10">
        <v>1986</v>
      </c>
      <c r="B43" s="27">
        <v>55547</v>
      </c>
    </row>
    <row r="44" spans="1:2" x14ac:dyDescent="0.25">
      <c r="A44" s="10">
        <v>1987</v>
      </c>
      <c r="B44" s="27">
        <v>55824</v>
      </c>
    </row>
    <row r="45" spans="1:2" x14ac:dyDescent="0.25">
      <c r="A45" s="10">
        <v>1988</v>
      </c>
      <c r="B45" s="27">
        <v>56118</v>
      </c>
    </row>
    <row r="46" spans="1:2" x14ac:dyDescent="0.25">
      <c r="A46" s="10">
        <v>1989</v>
      </c>
      <c r="B46" s="27">
        <v>56423</v>
      </c>
    </row>
    <row r="47" spans="1:2" x14ac:dyDescent="0.25">
      <c r="A47" s="10">
        <v>1990</v>
      </c>
      <c r="B47" s="27">
        <v>56709</v>
      </c>
    </row>
    <row r="48" spans="1:2" x14ac:dyDescent="0.25">
      <c r="A48" s="10">
        <v>1991</v>
      </c>
      <c r="B48" s="27">
        <v>58426</v>
      </c>
    </row>
    <row r="49" spans="1:2" x14ac:dyDescent="0.25">
      <c r="A49" s="10">
        <v>1992</v>
      </c>
      <c r="B49" s="27">
        <v>58712</v>
      </c>
    </row>
    <row r="50" spans="1:2" x14ac:dyDescent="0.25">
      <c r="A50" s="10">
        <v>1993</v>
      </c>
      <c r="B50" s="27">
        <v>58961</v>
      </c>
    </row>
    <row r="51" spans="1:2" x14ac:dyDescent="0.25">
      <c r="A51" s="10">
        <v>1994</v>
      </c>
      <c r="B51" s="27">
        <v>59175</v>
      </c>
    </row>
    <row r="52" spans="1:2" x14ac:dyDescent="0.25">
      <c r="A52" s="10">
        <v>1995</v>
      </c>
      <c r="B52" s="27">
        <v>59384</v>
      </c>
    </row>
    <row r="53" spans="1:2" x14ac:dyDescent="0.25">
      <c r="A53" s="10">
        <v>1996</v>
      </c>
      <c r="B53" s="27">
        <v>59589</v>
      </c>
    </row>
    <row r="54" spans="1:2" x14ac:dyDescent="0.25">
      <c r="A54" s="10">
        <v>1997</v>
      </c>
      <c r="B54" s="27">
        <v>59795</v>
      </c>
    </row>
    <row r="55" spans="1:2" x14ac:dyDescent="0.25">
      <c r="A55" s="10">
        <v>1998</v>
      </c>
      <c r="B55" s="27">
        <v>60011</v>
      </c>
    </row>
    <row r="56" spans="1:2" x14ac:dyDescent="0.25">
      <c r="A56" s="10">
        <v>1999</v>
      </c>
      <c r="B56" s="27">
        <v>60315</v>
      </c>
    </row>
    <row r="57" spans="1:2" x14ac:dyDescent="0.25">
      <c r="A57" s="10">
        <v>2000</v>
      </c>
      <c r="B57" s="27">
        <v>60725</v>
      </c>
    </row>
    <row r="58" spans="1:2" x14ac:dyDescent="0.25">
      <c r="A58" s="10">
        <v>2001</v>
      </c>
      <c r="B58" s="27">
        <v>61163</v>
      </c>
    </row>
    <row r="59" spans="1:2" x14ac:dyDescent="0.25">
      <c r="A59" s="10">
        <v>2002</v>
      </c>
      <c r="B59" s="27">
        <v>61605</v>
      </c>
    </row>
    <row r="60" spans="1:2" x14ac:dyDescent="0.25">
      <c r="A60" s="10">
        <v>2003</v>
      </c>
      <c r="B60" s="27">
        <v>62038</v>
      </c>
    </row>
    <row r="61" spans="1:2" x14ac:dyDescent="0.25">
      <c r="A61" s="10">
        <v>2004</v>
      </c>
      <c r="B61" s="27">
        <v>62491</v>
      </c>
    </row>
    <row r="62" spans="1:2" x14ac:dyDescent="0.25">
      <c r="A62" s="10">
        <v>2005</v>
      </c>
      <c r="B62" s="27">
        <v>62958</v>
      </c>
    </row>
    <row r="63" spans="1:2" x14ac:dyDescent="0.25">
      <c r="A63" s="10">
        <v>2006</v>
      </c>
      <c r="B63" s="27">
        <v>63393</v>
      </c>
    </row>
    <row r="64" spans="1:2" x14ac:dyDescent="0.25">
      <c r="A64" s="10">
        <v>2007</v>
      </c>
      <c r="B64" s="27">
        <v>63781</v>
      </c>
    </row>
    <row r="65" spans="1:2" x14ac:dyDescent="0.25">
      <c r="A65" s="10">
        <v>2008</v>
      </c>
      <c r="B65" s="27">
        <v>64133</v>
      </c>
    </row>
    <row r="66" spans="1:2" x14ac:dyDescent="0.25">
      <c r="A66" s="10">
        <v>2009</v>
      </c>
      <c r="B66" s="27">
        <v>64459</v>
      </c>
    </row>
    <row r="67" spans="1:2" x14ac:dyDescent="0.25">
      <c r="A67" s="10">
        <v>2010</v>
      </c>
      <c r="B67" s="27">
        <v>64773</v>
      </c>
    </row>
    <row r="68" spans="1:2" x14ac:dyDescent="0.25">
      <c r="A68" s="10">
        <v>2011</v>
      </c>
      <c r="B68" s="27">
        <v>65087</v>
      </c>
    </row>
    <row r="69" spans="1:2" x14ac:dyDescent="0.25">
      <c r="A69" s="10">
        <v>2012</v>
      </c>
      <c r="B69" s="27">
        <v>65403</v>
      </c>
    </row>
    <row r="70" spans="1:2" x14ac:dyDescent="0.25">
      <c r="A70" s="10">
        <v>2013</v>
      </c>
      <c r="B70" s="27">
        <v>65736</v>
      </c>
    </row>
    <row r="71" spans="1:2" x14ac:dyDescent="0.25">
      <c r="A71" s="10">
        <v>2014</v>
      </c>
      <c r="B71" s="27">
        <v>66277</v>
      </c>
    </row>
    <row r="72" spans="1:2" x14ac:dyDescent="0.25">
      <c r="A72" s="10">
        <v>2015</v>
      </c>
      <c r="B72" s="27">
        <v>66513</v>
      </c>
    </row>
    <row r="73" spans="1:2" x14ac:dyDescent="0.25">
      <c r="A73" s="10">
        <v>2016</v>
      </c>
      <c r="B73" s="27">
        <v>66686</v>
      </c>
    </row>
    <row r="74" spans="1:2" x14ac:dyDescent="0.25">
      <c r="A74" s="10">
        <v>2017</v>
      </c>
      <c r="B74" s="27">
        <v>66830</v>
      </c>
    </row>
    <row r="75" spans="1:2" x14ac:dyDescent="0.25">
      <c r="A75" s="10">
        <v>2018</v>
      </c>
      <c r="B75" s="27">
        <v>66942</v>
      </c>
    </row>
    <row r="76" spans="1:2" x14ac:dyDescent="0.25">
      <c r="A76" s="10">
        <v>2019</v>
      </c>
      <c r="B76" s="27">
        <v>66990</v>
      </c>
    </row>
    <row r="77" spans="1:2" x14ac:dyDescent="0.25">
      <c r="A77" s="10">
        <v>2020</v>
      </c>
      <c r="B77" s="27">
        <v>67064</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6E015-E034-4B1D-981D-EB5D673F3774}">
  <dimension ref="A1:AN88"/>
  <sheetViews>
    <sheetView zoomScale="70" zoomScaleNormal="70" workbookViewId="0">
      <pane xSplit="1" ySplit="1" topLeftCell="B2" activePane="bottomRight" state="frozen"/>
      <selection pane="topRight" activeCell="B1" sqref="B1"/>
      <selection pane="bottomLeft" activeCell="A2" sqref="A2"/>
      <selection pane="bottomRight" activeCell="F11" sqref="F11"/>
    </sheetView>
  </sheetViews>
  <sheetFormatPr defaultColWidth="10.7109375" defaultRowHeight="15" x14ac:dyDescent="0.25"/>
  <cols>
    <col min="1" max="1" width="12.28515625" style="9" customWidth="1"/>
    <col min="2" max="2" width="26.42578125" style="4" customWidth="1"/>
    <col min="3" max="16384" width="10.7109375" style="6"/>
  </cols>
  <sheetData>
    <row r="1" spans="1:2" s="11" customFormat="1" x14ac:dyDescent="0.25">
      <c r="A1" s="12" t="s">
        <v>0</v>
      </c>
      <c r="B1" s="35" t="s">
        <v>72</v>
      </c>
    </row>
    <row r="2" spans="1:2" x14ac:dyDescent="0.25">
      <c r="A2" s="10">
        <v>1945</v>
      </c>
      <c r="B2" s="8"/>
    </row>
    <row r="3" spans="1:2" x14ac:dyDescent="0.25">
      <c r="A3" s="10">
        <v>1946</v>
      </c>
      <c r="B3" s="8">
        <f>2*5</f>
        <v>10</v>
      </c>
    </row>
    <row r="4" spans="1:2" x14ac:dyDescent="0.25">
      <c r="A4" s="10">
        <v>1947</v>
      </c>
    </row>
    <row r="5" spans="1:2" x14ac:dyDescent="0.25">
      <c r="A5" s="10">
        <v>1948</v>
      </c>
      <c r="B5" s="8"/>
    </row>
    <row r="6" spans="1:2" x14ac:dyDescent="0.25">
      <c r="A6" s="10">
        <v>1949</v>
      </c>
      <c r="B6" s="8"/>
    </row>
    <row r="7" spans="1:2" x14ac:dyDescent="0.25">
      <c r="A7" s="10">
        <v>1950</v>
      </c>
    </row>
    <row r="8" spans="1:2" x14ac:dyDescent="0.25">
      <c r="A8" s="10">
        <v>1951</v>
      </c>
      <c r="B8" s="8"/>
    </row>
    <row r="9" spans="1:2" x14ac:dyDescent="0.25">
      <c r="A9" s="10">
        <v>1952</v>
      </c>
      <c r="B9" s="8"/>
    </row>
    <row r="10" spans="1:2" x14ac:dyDescent="0.25">
      <c r="A10" s="10">
        <v>1953</v>
      </c>
      <c r="B10" s="8">
        <f>2*5</f>
        <v>10</v>
      </c>
    </row>
    <row r="11" spans="1:2" x14ac:dyDescent="0.25">
      <c r="A11" s="10">
        <v>1954</v>
      </c>
      <c r="B11" s="8"/>
    </row>
    <row r="12" spans="1:2" x14ac:dyDescent="0.25">
      <c r="A12" s="10">
        <v>1955</v>
      </c>
      <c r="B12" s="7"/>
    </row>
    <row r="13" spans="1:2" x14ac:dyDescent="0.25">
      <c r="A13" s="10">
        <v>1956</v>
      </c>
      <c r="B13" s="6"/>
    </row>
    <row r="14" spans="1:2" x14ac:dyDescent="0.25">
      <c r="A14" s="10">
        <v>1957</v>
      </c>
      <c r="B14" s="6"/>
    </row>
    <row r="15" spans="1:2" x14ac:dyDescent="0.25">
      <c r="A15" s="10">
        <v>1958</v>
      </c>
      <c r="B15" s="8"/>
    </row>
    <row r="16" spans="1:2" x14ac:dyDescent="0.25">
      <c r="A16" s="10">
        <v>1959</v>
      </c>
      <c r="B16" s="8"/>
    </row>
    <row r="17" spans="1:2" x14ac:dyDescent="0.25">
      <c r="A17" s="10">
        <v>1960</v>
      </c>
      <c r="B17" s="8"/>
    </row>
    <row r="18" spans="1:2" x14ac:dyDescent="0.25">
      <c r="A18" s="10">
        <v>1961</v>
      </c>
      <c r="B18" s="8"/>
    </row>
    <row r="19" spans="1:2" x14ac:dyDescent="0.25">
      <c r="A19" s="10">
        <v>1962</v>
      </c>
      <c r="B19" s="8"/>
    </row>
    <row r="20" spans="1:2" x14ac:dyDescent="0.25">
      <c r="A20" s="10">
        <v>1963</v>
      </c>
      <c r="B20" s="8"/>
    </row>
    <row r="21" spans="1:2" x14ac:dyDescent="0.25">
      <c r="A21" s="10">
        <v>1964</v>
      </c>
      <c r="B21" s="8"/>
    </row>
    <row r="22" spans="1:2" x14ac:dyDescent="0.25">
      <c r="A22" s="10">
        <v>1965</v>
      </c>
      <c r="B22" s="8"/>
    </row>
    <row r="23" spans="1:2" x14ac:dyDescent="0.25">
      <c r="A23" s="10">
        <v>1966</v>
      </c>
      <c r="B23" s="8"/>
    </row>
    <row r="24" spans="1:2" x14ac:dyDescent="0.25">
      <c r="A24" s="10">
        <v>1967</v>
      </c>
      <c r="B24" s="8"/>
    </row>
    <row r="25" spans="1:2" x14ac:dyDescent="0.25">
      <c r="A25" s="10">
        <v>1968</v>
      </c>
      <c r="B25" s="8"/>
    </row>
    <row r="26" spans="1:2" x14ac:dyDescent="0.25">
      <c r="A26" s="10">
        <v>1969</v>
      </c>
      <c r="B26" s="8"/>
    </row>
    <row r="27" spans="1:2" x14ac:dyDescent="0.25">
      <c r="A27" s="10">
        <v>1970</v>
      </c>
      <c r="B27" s="7"/>
    </row>
    <row r="28" spans="1:2" x14ac:dyDescent="0.25">
      <c r="A28" s="10">
        <v>1971</v>
      </c>
      <c r="B28" s="7"/>
    </row>
    <row r="29" spans="1:2" x14ac:dyDescent="0.25">
      <c r="A29" s="10">
        <v>1972</v>
      </c>
      <c r="B29" s="7"/>
    </row>
    <row r="30" spans="1:2" x14ac:dyDescent="0.25">
      <c r="A30" s="10">
        <v>1973</v>
      </c>
      <c r="B30" s="7"/>
    </row>
    <row r="31" spans="1:2" x14ac:dyDescent="0.25">
      <c r="A31" s="10">
        <v>1974</v>
      </c>
      <c r="B31" s="7"/>
    </row>
    <row r="32" spans="1:2" x14ac:dyDescent="0.25">
      <c r="A32" s="10">
        <v>1975</v>
      </c>
      <c r="B32" s="7"/>
    </row>
    <row r="33" spans="1:2" x14ac:dyDescent="0.25">
      <c r="A33" s="10">
        <v>1976</v>
      </c>
      <c r="B33" s="7"/>
    </row>
    <row r="34" spans="1:2" x14ac:dyDescent="0.25">
      <c r="A34" s="10">
        <v>1977</v>
      </c>
      <c r="B34" s="7"/>
    </row>
    <row r="35" spans="1:2" x14ac:dyDescent="0.25">
      <c r="A35" s="10">
        <v>1978</v>
      </c>
      <c r="B35" s="7"/>
    </row>
    <row r="36" spans="1:2" x14ac:dyDescent="0.25">
      <c r="A36" s="10">
        <v>1979</v>
      </c>
      <c r="B36" s="8"/>
    </row>
    <row r="37" spans="1:2" x14ac:dyDescent="0.25">
      <c r="A37" s="10">
        <v>1980</v>
      </c>
      <c r="B37" s="8"/>
    </row>
    <row r="38" spans="1:2" x14ac:dyDescent="0.25">
      <c r="A38" s="10">
        <v>1981</v>
      </c>
      <c r="B38" s="8"/>
    </row>
    <row r="39" spans="1:2" x14ac:dyDescent="0.25">
      <c r="A39" s="10">
        <v>1982</v>
      </c>
      <c r="B39" s="7"/>
    </row>
    <row r="40" spans="1:2" x14ac:dyDescent="0.25">
      <c r="A40" s="10">
        <v>1983</v>
      </c>
      <c r="B40" s="7"/>
    </row>
    <row r="41" spans="1:2" x14ac:dyDescent="0.25">
      <c r="A41" s="10">
        <v>1984</v>
      </c>
      <c r="B41" s="7"/>
    </row>
    <row r="42" spans="1:2" x14ac:dyDescent="0.25">
      <c r="A42" s="10">
        <v>1985</v>
      </c>
      <c r="B42" s="7"/>
    </row>
    <row r="43" spans="1:2" x14ac:dyDescent="0.25">
      <c r="A43" s="10">
        <v>1986</v>
      </c>
      <c r="B43" s="7"/>
    </row>
    <row r="44" spans="1:2" x14ac:dyDescent="0.25">
      <c r="A44" s="10">
        <v>1987</v>
      </c>
      <c r="B44" s="7"/>
    </row>
    <row r="45" spans="1:2" x14ac:dyDescent="0.25">
      <c r="A45" s="10">
        <v>1988</v>
      </c>
      <c r="B45" s="7"/>
    </row>
    <row r="46" spans="1:2" x14ac:dyDescent="0.25">
      <c r="A46" s="10">
        <v>1989</v>
      </c>
      <c r="B46" s="7"/>
    </row>
    <row r="47" spans="1:2" x14ac:dyDescent="0.25">
      <c r="A47" s="10">
        <v>1990</v>
      </c>
      <c r="B47" s="7"/>
    </row>
    <row r="48" spans="1:2" x14ac:dyDescent="0.25">
      <c r="A48" s="10">
        <v>1991</v>
      </c>
      <c r="B48" s="7"/>
    </row>
    <row r="49" spans="1:2" x14ac:dyDescent="0.25">
      <c r="A49" s="10">
        <v>1992</v>
      </c>
      <c r="B49" s="7"/>
    </row>
    <row r="50" spans="1:2" x14ac:dyDescent="0.25">
      <c r="A50" s="10">
        <v>1993</v>
      </c>
      <c r="B50" s="7"/>
    </row>
    <row r="51" spans="1:2" x14ac:dyDescent="0.25">
      <c r="A51" s="10">
        <v>1994</v>
      </c>
      <c r="B51" s="7"/>
    </row>
    <row r="52" spans="1:2" x14ac:dyDescent="0.25">
      <c r="A52" s="10">
        <v>1995</v>
      </c>
      <c r="B52" s="7"/>
    </row>
    <row r="53" spans="1:2" x14ac:dyDescent="0.25">
      <c r="A53" s="10">
        <v>1996</v>
      </c>
      <c r="B53" s="7"/>
    </row>
    <row r="54" spans="1:2" x14ac:dyDescent="0.25">
      <c r="A54" s="10">
        <v>1997</v>
      </c>
      <c r="B54" s="7"/>
    </row>
    <row r="55" spans="1:2" x14ac:dyDescent="0.25">
      <c r="A55" s="10">
        <v>1998</v>
      </c>
      <c r="B55" s="7"/>
    </row>
    <row r="56" spans="1:2" x14ac:dyDescent="0.25">
      <c r="A56" s="10">
        <v>1999</v>
      </c>
      <c r="B56" s="7"/>
    </row>
    <row r="57" spans="1:2" x14ac:dyDescent="0.25">
      <c r="A57" s="10">
        <v>2000</v>
      </c>
      <c r="B57" s="7"/>
    </row>
    <row r="58" spans="1:2" x14ac:dyDescent="0.25">
      <c r="A58" s="10">
        <v>2001</v>
      </c>
      <c r="B58" s="7"/>
    </row>
    <row r="59" spans="1:2" x14ac:dyDescent="0.25">
      <c r="A59" s="10">
        <v>2002</v>
      </c>
      <c r="B59" s="7"/>
    </row>
    <row r="60" spans="1:2" x14ac:dyDescent="0.25">
      <c r="A60" s="10">
        <v>2003</v>
      </c>
      <c r="B60" s="7"/>
    </row>
    <row r="61" spans="1:2" x14ac:dyDescent="0.25">
      <c r="A61" s="10">
        <v>2004</v>
      </c>
      <c r="B61" s="7"/>
    </row>
    <row r="62" spans="1:2" x14ac:dyDescent="0.25">
      <c r="A62" s="10">
        <v>2005</v>
      </c>
      <c r="B62" s="7">
        <v>9</v>
      </c>
    </row>
    <row r="63" spans="1:2" x14ac:dyDescent="0.25">
      <c r="A63" s="10">
        <v>2006</v>
      </c>
      <c r="B63" s="7"/>
    </row>
    <row r="64" spans="1:2" x14ac:dyDescent="0.25">
      <c r="A64" s="10">
        <v>2007</v>
      </c>
      <c r="B64" s="7"/>
    </row>
    <row r="65" spans="1:40" x14ac:dyDescent="0.25">
      <c r="A65" s="10">
        <v>2008</v>
      </c>
      <c r="B65" s="7"/>
    </row>
    <row r="66" spans="1:40" x14ac:dyDescent="0.25">
      <c r="A66" s="10">
        <v>2009</v>
      </c>
      <c r="B66" s="7"/>
    </row>
    <row r="67" spans="1:40" x14ac:dyDescent="0.25">
      <c r="A67" s="10">
        <v>2010</v>
      </c>
      <c r="B67" s="7">
        <v>9</v>
      </c>
    </row>
    <row r="68" spans="1:40" x14ac:dyDescent="0.25">
      <c r="A68" s="10">
        <v>2011</v>
      </c>
      <c r="B68" s="7"/>
    </row>
    <row r="69" spans="1:40" x14ac:dyDescent="0.25">
      <c r="A69" s="10">
        <v>2012</v>
      </c>
      <c r="B69" s="7"/>
    </row>
    <row r="70" spans="1:40" x14ac:dyDescent="0.25">
      <c r="A70" s="10">
        <v>2013</v>
      </c>
      <c r="B70" s="7"/>
    </row>
    <row r="71" spans="1:40" x14ac:dyDescent="0.25">
      <c r="A71" s="10">
        <v>2014</v>
      </c>
      <c r="B71" s="7"/>
    </row>
    <row r="72" spans="1:40" x14ac:dyDescent="0.25">
      <c r="A72" s="10">
        <v>2015</v>
      </c>
      <c r="B72" s="7"/>
    </row>
    <row r="73" spans="1:40" x14ac:dyDescent="0.25">
      <c r="A73" s="10">
        <v>2016</v>
      </c>
      <c r="B73" s="7"/>
    </row>
    <row r="74" spans="1:40" x14ac:dyDescent="0.25">
      <c r="A74" s="10">
        <v>2017</v>
      </c>
      <c r="B74" s="7"/>
    </row>
    <row r="75" spans="1:40" x14ac:dyDescent="0.25">
      <c r="A75" s="10">
        <v>2018</v>
      </c>
      <c r="B75" s="7"/>
    </row>
    <row r="76" spans="1:40" x14ac:dyDescent="0.25">
      <c r="A76" s="10">
        <v>2019</v>
      </c>
      <c r="B76" s="7">
        <v>10</v>
      </c>
    </row>
    <row r="77" spans="1:40" x14ac:dyDescent="0.25">
      <c r="A77" s="10">
        <v>2020</v>
      </c>
      <c r="B77" s="8"/>
    </row>
    <row r="78" spans="1:40" s="4" customFormat="1" x14ac:dyDescent="0.25">
      <c r="A78" s="9"/>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row>
    <row r="79" spans="1:40" s="4" customFormat="1" x14ac:dyDescent="0.25">
      <c r="A79" s="9"/>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row>
    <row r="80" spans="1:40" s="4" customFormat="1" x14ac:dyDescent="0.25">
      <c r="A80" s="9"/>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row>
    <row r="87" spans="1:40" s="4" customFormat="1" x14ac:dyDescent="0.25">
      <c r="A87" s="9"/>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row>
    <row r="88" spans="1:40" s="4" customFormat="1" x14ac:dyDescent="0.25">
      <c r="A88" s="9"/>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D97B3-9416-45F1-8919-6CB0D3F82407}">
  <dimension ref="A1:BR88"/>
  <sheetViews>
    <sheetView zoomScale="70" zoomScaleNormal="70" workbookViewId="0">
      <pane xSplit="1" ySplit="1" topLeftCell="B2" activePane="bottomRight" state="frozen"/>
      <selection pane="topRight" activeCell="B1" sqref="B1"/>
      <selection pane="bottomLeft" activeCell="A2" sqref="A2"/>
      <selection pane="bottomRight" activeCell="L30" sqref="L30"/>
    </sheetView>
  </sheetViews>
  <sheetFormatPr defaultColWidth="10.7109375" defaultRowHeight="15" x14ac:dyDescent="0.25"/>
  <cols>
    <col min="1" max="1" width="8" style="19" bestFit="1" customWidth="1"/>
    <col min="2" max="9" width="15.140625" style="16" customWidth="1"/>
    <col min="10" max="16384" width="10.7109375" style="16"/>
  </cols>
  <sheetData>
    <row r="1" spans="1:11" s="21" customFormat="1" ht="45" x14ac:dyDescent="0.25">
      <c r="A1" s="41" t="s">
        <v>0</v>
      </c>
      <c r="B1" s="42" t="s">
        <v>8</v>
      </c>
      <c r="C1" s="42" t="s">
        <v>9</v>
      </c>
      <c r="D1" s="42" t="s">
        <v>4</v>
      </c>
      <c r="E1" s="42" t="s">
        <v>10</v>
      </c>
      <c r="F1" s="42" t="s">
        <v>7</v>
      </c>
      <c r="G1" s="42" t="s">
        <v>2</v>
      </c>
      <c r="H1" s="42" t="s">
        <v>3</v>
      </c>
      <c r="I1" s="42" t="s">
        <v>5</v>
      </c>
    </row>
    <row r="2" spans="1:11" x14ac:dyDescent="0.25">
      <c r="A2" s="43">
        <v>1945</v>
      </c>
      <c r="B2" s="28"/>
      <c r="C2" s="28"/>
      <c r="D2" s="28"/>
      <c r="E2" s="28"/>
      <c r="F2" s="28"/>
      <c r="G2" s="28"/>
      <c r="H2" s="28"/>
      <c r="I2" s="28"/>
    </row>
    <row r="3" spans="1:11" x14ac:dyDescent="0.25">
      <c r="A3" s="43">
        <v>1946</v>
      </c>
      <c r="B3" s="28"/>
      <c r="C3" s="28"/>
      <c r="D3" s="28"/>
      <c r="E3" s="28"/>
      <c r="F3" s="28"/>
      <c r="G3" s="28"/>
      <c r="H3" s="28"/>
      <c r="I3" s="28"/>
    </row>
    <row r="4" spans="1:11" x14ac:dyDescent="0.25">
      <c r="A4" s="43">
        <v>1947</v>
      </c>
      <c r="B4" s="28"/>
      <c r="C4" s="28"/>
      <c r="D4" s="28"/>
      <c r="E4" s="28"/>
      <c r="F4" s="28"/>
      <c r="G4" s="28"/>
      <c r="H4" s="28"/>
      <c r="I4" s="28"/>
    </row>
    <row r="5" spans="1:11" x14ac:dyDescent="0.25">
      <c r="A5" s="43">
        <v>1948</v>
      </c>
      <c r="B5" s="28"/>
      <c r="C5" s="28"/>
      <c r="D5" s="28"/>
      <c r="E5" s="28"/>
      <c r="F5" s="28"/>
      <c r="G5" s="28"/>
      <c r="H5" s="28"/>
      <c r="I5" s="28"/>
    </row>
    <row r="6" spans="1:11" x14ac:dyDescent="0.25">
      <c r="A6" s="43">
        <v>1949</v>
      </c>
      <c r="B6" s="28"/>
      <c r="C6" s="28"/>
      <c r="D6" s="28"/>
      <c r="E6" s="28"/>
      <c r="F6" s="28"/>
      <c r="G6" s="28"/>
      <c r="H6" s="28"/>
      <c r="I6" s="28"/>
    </row>
    <row r="7" spans="1:11" x14ac:dyDescent="0.25">
      <c r="A7" s="43">
        <v>1950</v>
      </c>
      <c r="B7" s="28">
        <f>([1]prod!$G7*[1]MatEnergy_PlateGlass!B7)+(([1]prod!$I7+[1]prod!$K7)*[1]MatEnergy_WindowGlass!B7)</f>
        <v>0.29764145658263302</v>
      </c>
      <c r="C7" s="28">
        <f>([1]prod!$G7*[1]MatEnergy_PlateGlass!C7)+(([1]prod!$I7+[1]prod!$K7)*[1]MatEnergy_WindowGlass!C7)</f>
        <v>0.10377591036414564</v>
      </c>
      <c r="D7" s="28">
        <f>([1]prod!$G7*[1]MatEnergy_PlateGlass!D7)+(([1]prod!$I7+[1]prod!$K7)*[1]MatEnergy_WindowGlass!D7)</f>
        <v>0.64892156862745087</v>
      </c>
      <c r="E7" s="28">
        <f>([1]prod!$G7*[1]MatEnergy_PlateGlass!E7)+(([1]prod!$I7+[1]prod!$K7)*[1]MatEnergy_WindowGlass!E7)</f>
        <v>0.19899439775910366</v>
      </c>
      <c r="F7" s="28">
        <f>([1]prod!$G7*[1]MatEnergy_PlateGlass!F7)+(([1]prod!$I7+[1]prod!$K7)*[1]MatEnergy_WindowGlass!F7)</f>
        <v>3.5336134453781504E-2</v>
      </c>
      <c r="G7" s="28">
        <f>([1]prod!$G7*[1]MatEnergy_PlateGlass!G7)+(([1]prod!$I7+[1]prod!$K7)*[1]MatEnergy_WindowGlass!G7)</f>
        <v>7.5518207282913155E-2</v>
      </c>
      <c r="H7" s="28">
        <f>([1]prod!$G7*[1]MatEnergy_PlateGlass!H7)+(([1]prod!$I7+[1]prod!$K7)*[1]MatEnergy_WindowGlass!H7)</f>
        <v>0.13031092436974787</v>
      </c>
      <c r="I7" s="28">
        <f>([1]prod!$G7*[1]MatEnergy_PlateGlass!I7)+(([1]prod!$I7+[1]prod!$K7)*[1]MatEnergy_WindowGlass!I7)</f>
        <v>2.1879551820728288E-2</v>
      </c>
      <c r="J7" s="17"/>
      <c r="K7" s="17"/>
    </row>
    <row r="8" spans="1:11" x14ac:dyDescent="0.25">
      <c r="A8" s="43">
        <v>1951</v>
      </c>
      <c r="B8" s="28"/>
      <c r="C8" s="28"/>
      <c r="D8" s="28"/>
      <c r="E8" s="28"/>
      <c r="F8" s="28"/>
      <c r="G8" s="28"/>
      <c r="H8" s="28"/>
      <c r="I8" s="28"/>
      <c r="K8" s="17"/>
    </row>
    <row r="9" spans="1:11" x14ac:dyDescent="0.25">
      <c r="A9" s="43">
        <v>1952</v>
      </c>
      <c r="B9" s="28">
        <f>([1]prod!$G9*[1]MatEnergy_PlateGlass!B9)+(([1]prod!$I9+[1]prod!$K9)*[1]MatEnergy_WindowGlass!B9)</f>
        <v>0.28172164231036884</v>
      </c>
      <c r="C9" s="28">
        <f>([1]prod!$G9*[1]MatEnergy_PlateGlass!C9)+(([1]prod!$I9+[1]prod!$K9)*[1]MatEnergy_WindowGlass!C9)</f>
        <v>0.12035629784272792</v>
      </c>
      <c r="D9" s="28">
        <f>([1]prod!$G9*[1]MatEnergy_PlateGlass!D9)+(([1]prod!$I9+[1]prod!$K9)*[1]MatEnergy_WindowGlass!D9)</f>
        <v>0.64175434933890052</v>
      </c>
      <c r="E9" s="28">
        <f>([1]prod!$G9*[1]MatEnergy_PlateGlass!E9)+(([1]prod!$I9+[1]prod!$K9)*[1]MatEnergy_WindowGlass!E9)</f>
        <v>0.19764022268615172</v>
      </c>
      <c r="F9" s="28">
        <f>([1]prod!$G9*[1]MatEnergy_PlateGlass!F9)+(([1]prod!$I9+[1]prod!$K9)*[1]MatEnergy_WindowGlass!F9)</f>
        <v>3.4048016701461375E-2</v>
      </c>
      <c r="G9" s="28">
        <f>([1]prod!$G9*[1]MatEnergy_PlateGlass!G9)+(([1]prod!$I9+[1]prod!$K9)*[1]MatEnergy_WindowGlass!G9)</f>
        <v>7.6971468336812815E-2</v>
      </c>
      <c r="H9" s="28">
        <f>([1]prod!$G9*[1]MatEnergy_PlateGlass!H9)+(([1]prod!$I9+[1]prod!$K9)*[1]MatEnergy_WindowGlass!H9)</f>
        <v>0.12882463465553234</v>
      </c>
      <c r="I9" s="28">
        <f>([1]prod!$G9*[1]MatEnergy_PlateGlass!I9)+(([1]prod!$I9+[1]prod!$K9)*[1]MatEnergy_WindowGlass!I9)</f>
        <v>2.2242867084203199E-2</v>
      </c>
      <c r="K9" s="17"/>
    </row>
    <row r="10" spans="1:11" x14ac:dyDescent="0.25">
      <c r="A10" s="43">
        <v>1953</v>
      </c>
      <c r="B10" s="28"/>
      <c r="C10" s="28"/>
      <c r="D10" s="28"/>
      <c r="E10" s="28"/>
      <c r="F10" s="28"/>
      <c r="G10" s="28"/>
      <c r="H10" s="28"/>
      <c r="I10" s="28"/>
      <c r="K10" s="17"/>
    </row>
    <row r="11" spans="1:11" x14ac:dyDescent="0.25">
      <c r="A11" s="43">
        <v>1954</v>
      </c>
      <c r="B11" s="28">
        <f>([1]prod!$G11*[1]MatEnergy_PlateGlass!B11)+(([1]prod!$I11+[1]prod!$K11)*[1]MatEnergy_WindowGlass!B11)</f>
        <v>0.28611556383970177</v>
      </c>
      <c r="C11" s="28">
        <f>([1]prod!$G11*[1]MatEnergy_PlateGlass!C11)+(([1]prod!$I11+[1]prod!$K11)*[1]MatEnergy_WindowGlass!C11)</f>
        <v>0.11578005591798697</v>
      </c>
      <c r="D11" s="28">
        <f>([1]prod!$G11*[1]MatEnergy_PlateGlass!D11)+(([1]prod!$I11+[1]prod!$K11)*[1]MatEnergy_WindowGlass!D11)</f>
        <v>0.64373252562907735</v>
      </c>
      <c r="E11" s="28">
        <f>([1]prod!$G11*[1]MatEnergy_PlateGlass!E11)+(([1]prod!$I11+[1]prod!$K11)*[1]MatEnergy_WindowGlass!E11)</f>
        <v>0.19801397949673813</v>
      </c>
      <c r="F11" s="28">
        <f>([1]prod!$G11*[1]MatEnergy_PlateGlass!F11)+(([1]prod!$I11+[1]prod!$K11)*[1]MatEnergy_WindowGlass!F11)</f>
        <v>3.4403541472506988E-2</v>
      </c>
      <c r="G11" s="28">
        <f>([1]prod!$G11*[1]MatEnergy_PlateGlass!G11)+(([1]prod!$I11+[1]prod!$K11)*[1]MatEnergy_WindowGlass!G11)</f>
        <v>7.6570363466915189E-2</v>
      </c>
      <c r="H11" s="28">
        <f>([1]prod!$G11*[1]MatEnergy_PlateGlass!H11)+(([1]prod!$I11+[1]prod!$K11)*[1]MatEnergy_WindowGlass!H11)</f>
        <v>0.12923485554520037</v>
      </c>
      <c r="I11" s="28">
        <f>([1]prod!$G11*[1]MatEnergy_PlateGlass!I11)+(([1]prod!$I11+[1]prod!$K11)*[1]MatEnergy_WindowGlass!I11)</f>
        <v>2.2142590866728797E-2</v>
      </c>
      <c r="K11" s="17"/>
    </row>
    <row r="12" spans="1:11" x14ac:dyDescent="0.25">
      <c r="A12" s="43">
        <v>1955</v>
      </c>
      <c r="B12" s="28"/>
      <c r="C12" s="28"/>
      <c r="D12" s="28"/>
      <c r="E12" s="28"/>
      <c r="F12" s="28"/>
      <c r="G12" s="28"/>
      <c r="H12" s="28"/>
      <c r="I12" s="28"/>
      <c r="K12" s="17"/>
    </row>
    <row r="13" spans="1:11" x14ac:dyDescent="0.25">
      <c r="A13" s="43">
        <v>1956</v>
      </c>
      <c r="B13" s="28">
        <f>([1]prod!$G13*[1]MatEnergy_PlateGlass!B13)+(([1]prod!$I13+[1]prod!$K13)*[1]MatEnergy_WindowGlass!B13)</f>
        <v>0.28060498463639466</v>
      </c>
      <c r="C13" s="28">
        <f>([1]prod!$G13*[1]MatEnergy_PlateGlass!C13)+(([1]prod!$I13+[1]prod!$K13)*[1]MatEnergy_WindowGlass!C13)</f>
        <v>0.1215192898600205</v>
      </c>
      <c r="D13" s="28">
        <f>([1]prod!$G13*[1]MatEnergy_PlateGlass!D13)+(([1]prod!$I13+[1]prod!$K13)*[1]MatEnergy_WindowGlass!D13)</f>
        <v>0.6412516217138956</v>
      </c>
      <c r="E13" s="28">
        <f>([1]prod!$G13*[1]MatEnergy_PlateGlass!E13)+(([1]prod!$I13+[1]prod!$K13)*[1]MatEnergy_WindowGlass!E13)</f>
        <v>0.19754523728234896</v>
      </c>
      <c r="F13" s="28">
        <f>([1]prod!$G13*[1]MatEnergy_PlateGlass!F13)+(([1]prod!$I13+[1]prod!$K13)*[1]MatEnergy_WindowGlass!F13)</f>
        <v>3.3957664731990439E-2</v>
      </c>
      <c r="G13" s="28">
        <f>([1]prod!$G13*[1]MatEnergy_PlateGlass!G13)+(([1]prod!$I13+[1]prod!$K13)*[1]MatEnergy_WindowGlass!G13)</f>
        <v>7.7073403892113354E-2</v>
      </c>
      <c r="H13" s="28">
        <f>([1]prod!$G13*[1]MatEnergy_PlateGlass!H13)+(([1]prod!$I13+[1]prod!$K13)*[1]MatEnergy_WindowGlass!H13)</f>
        <v>0.12872038238306588</v>
      </c>
      <c r="I13" s="28">
        <f>([1]prod!$G13*[1]MatEnergy_PlateGlass!I13)+(([1]prod!$I13+[1]prod!$K13)*[1]MatEnergy_WindowGlass!I13)</f>
        <v>2.2268350973028338E-2</v>
      </c>
      <c r="K13" s="17"/>
    </row>
    <row r="14" spans="1:11" x14ac:dyDescent="0.25">
      <c r="A14" s="43">
        <v>1957</v>
      </c>
      <c r="B14" s="28"/>
      <c r="C14" s="28"/>
      <c r="D14" s="28"/>
      <c r="E14" s="28"/>
      <c r="F14" s="28"/>
      <c r="G14" s="28"/>
      <c r="H14" s="28"/>
      <c r="I14" s="28"/>
      <c r="K14" s="17"/>
    </row>
    <row r="15" spans="1:11" x14ac:dyDescent="0.25">
      <c r="A15" s="43">
        <v>1958</v>
      </c>
      <c r="B15" s="28">
        <f>([1]prod!$G15*[1]MatEnergy_PlateGlass!B15)+(([1]prod!$I15+[1]prod!$K15)*[1]MatEnergy_WindowGlass!B15)</f>
        <v>0.26506016980435587</v>
      </c>
      <c r="C15" s="28">
        <f>([1]prod!$G15*[1]MatEnergy_PlateGlass!C15)+(([1]prod!$I15+[1]prod!$K15)*[1]MatEnergy_WindowGlass!C15)</f>
        <v>0.13770911775562938</v>
      </c>
      <c r="D15" s="28">
        <f>([1]prod!$G15*[1]MatEnergy_PlateGlass!D15)+(([1]prod!$I15+[1]prod!$K15)*[1]MatEnergy_WindowGlass!D15)</f>
        <v>0.63425322997416034</v>
      </c>
      <c r="E15" s="28">
        <f>([1]prod!$G15*[1]MatEnergy_PlateGlass!E15)+(([1]prod!$I15+[1]prod!$K15)*[1]MatEnergy_WindowGlass!E15)</f>
        <v>0.19622296050203031</v>
      </c>
      <c r="F15" s="28">
        <f>([1]prod!$G15*[1]MatEnergy_PlateGlass!F15)+(([1]prod!$I15+[1]prod!$K15)*[1]MatEnergy_WindowGlass!F15)</f>
        <v>3.2699889258028796E-2</v>
      </c>
      <c r="G15" s="28">
        <f>([1]prod!$G15*[1]MatEnergy_PlateGlass!G15)+(([1]prod!$I15+[1]prod!$K15)*[1]MatEnergy_WindowGlass!G15)</f>
        <v>7.8492432631967521E-2</v>
      </c>
      <c r="H15" s="28">
        <f>([1]prod!$G15*[1]MatEnergy_PlateGlass!H15)+(([1]prod!$I15+[1]prod!$K15)*[1]MatEnergy_WindowGlass!H15)</f>
        <v>0.12726910299003322</v>
      </c>
      <c r="I15" s="28">
        <f>([1]prod!$G15*[1]MatEnergy_PlateGlass!I15)+(([1]prod!$I15+[1]prod!$K15)*[1]MatEnergy_WindowGlass!I15)</f>
        <v>2.2623108157991879E-2</v>
      </c>
      <c r="K15" s="17"/>
    </row>
    <row r="16" spans="1:11" x14ac:dyDescent="0.25">
      <c r="A16" s="43">
        <v>1959</v>
      </c>
      <c r="B16" s="28"/>
      <c r="C16" s="28"/>
      <c r="D16" s="28"/>
      <c r="E16" s="28"/>
      <c r="F16" s="28"/>
      <c r="G16" s="28"/>
      <c r="H16" s="28"/>
      <c r="I16" s="28"/>
      <c r="K16" s="17"/>
    </row>
    <row r="17" spans="1:11" x14ac:dyDescent="0.25">
      <c r="A17" s="43">
        <v>1960</v>
      </c>
      <c r="B17" s="28">
        <f>([1]prod!$G17*[1]MatEnergy_PlateGlass!B17)+(([1]prod!$I17+[1]prod!$K17)*[1]MatEnergy_WindowGlass!B17)</f>
        <v>0.2444013442150744</v>
      </c>
      <c r="C17" s="28">
        <f>([1]prod!$G17*[1]MatEnergy_PlateGlass!C17)+(([1]prod!$I17+[1]prod!$K17)*[1]MatEnergy_WindowGlass!C17)</f>
        <v>0.15922515602496401</v>
      </c>
      <c r="D17" s="28">
        <f>([1]prod!$G17*[1]MatEnergy_PlateGlass!D17)+(([1]prod!$I17+[1]prod!$K17)*[1]MatEnergy_WindowGlass!D17)</f>
        <v>0.62495247239558327</v>
      </c>
      <c r="E17" s="28">
        <f>([1]prod!$G17*[1]MatEnergy_PlateGlass!E17)+(([1]prod!$I17+[1]prod!$K17)*[1]MatEnergy_WindowGlass!E17)</f>
        <v>0.19446567450792129</v>
      </c>
      <c r="F17" s="28">
        <f>([1]prod!$G17*[1]MatEnergy_PlateGlass!F17)+(([1]prod!$I17+[1]prod!$K17)*[1]MatEnergy_WindowGlass!F17)</f>
        <v>3.1028324531925104E-2</v>
      </c>
      <c r="G17" s="28">
        <f>([1]prod!$G17*[1]MatEnergy_PlateGlass!G17)+(([1]prod!$I17+[1]prod!$K17)*[1]MatEnergy_WindowGlass!G17)</f>
        <v>8.0378300528084506E-2</v>
      </c>
      <c r="H17" s="28">
        <f>([1]prod!$G17*[1]MatEnergy_PlateGlass!H17)+(([1]prod!$I17+[1]prod!$K17)*[1]MatEnergy_WindowGlass!H17)</f>
        <v>0.12534037445991358</v>
      </c>
      <c r="I17" s="28">
        <f>([1]prod!$G17*[1]MatEnergy_PlateGlass!I17)+(([1]prod!$I17+[1]prod!$K17)*[1]MatEnergy_WindowGlass!I17)</f>
        <v>2.3094575132021122E-2</v>
      </c>
      <c r="K17" s="17"/>
    </row>
    <row r="18" spans="1:11" x14ac:dyDescent="0.25">
      <c r="A18" s="43">
        <v>1961</v>
      </c>
      <c r="B18" s="28"/>
      <c r="C18" s="28"/>
      <c r="D18" s="28"/>
      <c r="E18" s="28"/>
      <c r="F18" s="28"/>
      <c r="G18" s="28"/>
      <c r="H18" s="28"/>
      <c r="I18" s="28"/>
      <c r="K18" s="17"/>
    </row>
    <row r="19" spans="1:11" x14ac:dyDescent="0.25">
      <c r="A19" s="43">
        <v>1962</v>
      </c>
      <c r="B19" s="28">
        <f>([1]prod!$G19*[1]MatEnergy_PlateGlass!B19)+(([1]prod!$I19+[1]prod!$K19)*[1]MatEnergy_WindowGlass!B19)</f>
        <v>0.23623669969780031</v>
      </c>
      <c r="C19" s="28">
        <f>([1]prod!$G19*[1]MatEnergy_PlateGlass!C19)+(([1]prod!$I19+[1]prod!$K19)*[1]MatEnergy_WindowGlass!C19)</f>
        <v>0.16772858247241551</v>
      </c>
      <c r="D19" s="28">
        <f>([1]prod!$G19*[1]MatEnergy_PlateGlass!D19)+(([1]prod!$I19+[1]prod!$K19)*[1]MatEnergy_WindowGlass!D19)</f>
        <v>0.62127668845315909</v>
      </c>
      <c r="E19" s="28">
        <f>([1]prod!$G19*[1]MatEnergy_PlateGlass!E19)+(([1]prod!$I19+[1]prod!$K19)*[1]MatEnergy_WindowGlass!E19)</f>
        <v>0.19377117155105772</v>
      </c>
      <c r="F19" s="28">
        <f>([1]prod!$G19*[1]MatEnergy_PlateGlass!F19)+(([1]prod!$I19+[1]prod!$K19)*[1]MatEnergy_WindowGlass!F19)</f>
        <v>3.0367699768079279E-2</v>
      </c>
      <c r="G19" s="28">
        <f>([1]prod!$G19*[1]MatEnergy_PlateGlass!G19)+(([1]prod!$I19+[1]prod!$K19)*[1]MatEnergy_WindowGlass!G19)</f>
        <v>8.1123620774474672E-2</v>
      </c>
      <c r="H19" s="28">
        <f>([1]prod!$G19*[1]MatEnergy_PlateGlass!H19)+(([1]prod!$I19+[1]prod!$K19)*[1]MatEnergy_WindowGlass!H19)</f>
        <v>0.12457811511701455</v>
      </c>
      <c r="I19" s="28">
        <f>([1]prod!$G19*[1]MatEnergy_PlateGlass!I19)+(([1]prod!$I19+[1]prod!$K19)*[1]MatEnergy_WindowGlass!I19)</f>
        <v>2.3280905193618667E-2</v>
      </c>
      <c r="K19" s="17"/>
    </row>
    <row r="20" spans="1:11" x14ac:dyDescent="0.25">
      <c r="A20" s="43">
        <v>1963</v>
      </c>
      <c r="B20" s="28"/>
      <c r="C20" s="28"/>
      <c r="D20" s="28"/>
      <c r="E20" s="28"/>
      <c r="F20" s="28"/>
      <c r="G20" s="28"/>
      <c r="H20" s="28"/>
      <c r="I20" s="28"/>
      <c r="K20" s="17"/>
    </row>
    <row r="21" spans="1:11" x14ac:dyDescent="0.25">
      <c r="A21" s="43">
        <v>1964</v>
      </c>
      <c r="B21" s="28">
        <f>([1]prod!$G21*[1]MatEnergy_PlateGlass!B21)+(([1]prod!$I21+[1]prod!$K21)*[1]MatEnergy_WindowGlass!B21)</f>
        <v>0.24527784938317068</v>
      </c>
      <c r="C21" s="28">
        <f>([1]prod!$G21*[1]MatEnergy_PlateGlass!C21)+(([1]prod!$I21+[1]prod!$K21)*[1]MatEnergy_WindowGlass!C21)</f>
        <v>0.15831228134781808</v>
      </c>
      <c r="D21" s="28">
        <f>([1]prod!$G21*[1]MatEnergy_PlateGlass!D21)+(([1]prod!$I21+[1]prod!$K21)*[1]MatEnergy_WindowGlass!D21)</f>
        <v>0.62534708156877183</v>
      </c>
      <c r="E21" s="28">
        <f>([1]prod!$G21*[1]MatEnergy_PlateGlass!E21)+(([1]prod!$I21+[1]prod!$K21)*[1]MatEnergy_WindowGlass!E21)</f>
        <v>0.19454023200147302</v>
      </c>
      <c r="F21" s="28">
        <f>([1]prod!$G21*[1]MatEnergy_PlateGlass!F21)+(([1]prod!$I21+[1]prod!$K21)*[1]MatEnergy_WindowGlass!F21)</f>
        <v>3.1099245074571898E-2</v>
      </c>
      <c r="G21" s="28">
        <f>([1]prod!$G21*[1]MatEnergy_PlateGlass!G21)+(([1]prod!$I21+[1]prod!$K21)*[1]MatEnergy_WindowGlass!G21)</f>
        <v>8.0298287608175284E-2</v>
      </c>
      <c r="H21" s="28">
        <f>([1]prod!$G21*[1]MatEnergy_PlateGlass!H21)+(([1]prod!$I21+[1]prod!$K21)*[1]MatEnergy_WindowGlass!H21)</f>
        <v>0.12542220585527528</v>
      </c>
      <c r="I21" s="28">
        <f>([1]prod!$G21*[1]MatEnergy_PlateGlass!I21)+(([1]prod!$I21+[1]prod!$K21)*[1]MatEnergy_WindowGlass!I21)</f>
        <v>2.3074571902043824E-2</v>
      </c>
      <c r="K21" s="17"/>
    </row>
    <row r="22" spans="1:11" x14ac:dyDescent="0.25">
      <c r="A22" s="43">
        <v>1965</v>
      </c>
      <c r="B22" s="28"/>
      <c r="C22" s="28"/>
      <c r="D22" s="28"/>
      <c r="E22" s="28"/>
      <c r="F22" s="28"/>
      <c r="G22" s="28"/>
      <c r="H22" s="28"/>
      <c r="I22" s="28"/>
      <c r="K22" s="17"/>
    </row>
    <row r="23" spans="1:11" x14ac:dyDescent="0.25">
      <c r="A23" s="43">
        <v>1966</v>
      </c>
      <c r="B23" s="28">
        <f>([1]prod!$G23*[1]MatEnergy_PlateGlass!B23)+(([1]prod!$I23+[1]prod!$K23)*[1]MatEnergy_WindowGlass!B23)</f>
        <v>0.23503697264719517</v>
      </c>
      <c r="C23" s="28">
        <f>([1]prod!$G23*[1]MatEnergy_PlateGlass!C23)+(([1]prod!$I23+[1]prod!$K23)*[1]MatEnergy_WindowGlass!C23)</f>
        <v>0.14590855354659246</v>
      </c>
      <c r="D23" s="28">
        <f>([1]prod!$G23*[1]MatEnergy_PlateGlass!D23)+(([1]prod!$I23+[1]prod!$K23)*[1]MatEnergy_WindowGlass!D23)</f>
        <v>0.58426124246638844</v>
      </c>
      <c r="E23" s="28">
        <f>([1]prod!$G23*[1]MatEnergy_PlateGlass!E23)+(([1]prod!$I23+[1]prod!$K23)*[1]MatEnergy_WindowGlass!E23)</f>
        <v>0.17747786277236904</v>
      </c>
      <c r="F23" s="28">
        <f>([1]prod!$G23*[1]MatEnergy_PlateGlass!F23)+(([1]prod!$I23+[1]prod!$K23)*[1]MatEnergy_WindowGlass!F23)</f>
        <v>1.3705957348168752E-2</v>
      </c>
      <c r="G23" s="28">
        <f>([1]prod!$G23*[1]MatEnergy_PlateGlass!G23)+(([1]prod!$I23+[1]prod!$K23)*[1]MatEnergy_WindowGlass!G23)</f>
        <v>6.4765530829856283E-2</v>
      </c>
      <c r="H23" s="28">
        <f>([1]prod!$G23*[1]MatEnergy_PlateGlass!H23)+(([1]prod!$I23+[1]prod!$K23)*[1]MatEnergy_WindowGlass!H23)</f>
        <v>0.12741446453407509</v>
      </c>
      <c r="I23" s="28">
        <f>([1]prod!$G23*[1]MatEnergy_PlateGlass!I23)+(([1]prod!$I23+[1]prod!$K23)*[1]MatEnergy_WindowGlass!I23)</f>
        <v>3.5290217895224844E-2</v>
      </c>
      <c r="K23" s="17"/>
    </row>
    <row r="24" spans="1:11" x14ac:dyDescent="0.25">
      <c r="A24" s="43">
        <v>1967</v>
      </c>
      <c r="B24" s="28"/>
      <c r="C24" s="28"/>
      <c r="D24" s="28"/>
      <c r="E24" s="28"/>
      <c r="F24" s="28"/>
      <c r="G24" s="28"/>
      <c r="H24" s="28"/>
      <c r="I24" s="28"/>
      <c r="K24" s="17"/>
    </row>
    <row r="25" spans="1:11" x14ac:dyDescent="0.25">
      <c r="A25" s="43">
        <v>1968</v>
      </c>
      <c r="B25" s="28">
        <f>([1]prod!$G25*[1]MatEnergy_PlateGlass!B25)+(([1]prod!$I25+[1]prod!$K25)*[1]MatEnergy_WindowGlass!B25)</f>
        <v>0.23345269818093328</v>
      </c>
      <c r="C25" s="28">
        <f>([1]prod!$G25*[1]MatEnergy_PlateGlass!C25)+(([1]prod!$I25+[1]prod!$K25)*[1]MatEnergy_WindowGlass!C25)</f>
        <v>0.14730644278152949</v>
      </c>
      <c r="D25" s="28">
        <f>([1]prod!$G25*[1]MatEnergy_PlateGlass!D25)+(([1]prod!$I25+[1]prod!$K25)*[1]MatEnergy_WindowGlass!D25)</f>
        <v>0.58314935815538127</v>
      </c>
      <c r="E25" s="28">
        <f>([1]prod!$G25*[1]MatEnergy_PlateGlass!E25)+(([1]prod!$I25+[1]prod!$K25)*[1]MatEnergy_WindowGlass!E25)</f>
        <v>0.17716614954067045</v>
      </c>
      <c r="F25" s="28">
        <f>([1]prod!$G25*[1]MatEnergy_PlateGlass!F25)+(([1]prod!$I25+[1]prod!$K25)*[1]MatEnergy_WindowGlass!F25)</f>
        <v>1.3702743809697635E-2</v>
      </c>
      <c r="G25" s="28">
        <f>([1]prod!$G25*[1]MatEnergy_PlateGlass!G25)+(([1]prod!$I25+[1]prod!$K25)*[1]MatEnergy_WindowGlass!G25)</f>
        <v>6.473018190667397E-2</v>
      </c>
      <c r="H25" s="28">
        <f>([1]prod!$G25*[1]MatEnergy_PlateGlass!H25)+(([1]prod!$I25+[1]prod!$K25)*[1]MatEnergy_WindowGlass!H25)</f>
        <v>0.12729877714911481</v>
      </c>
      <c r="I25" s="28">
        <f>([1]prod!$G25*[1]MatEnergy_PlateGlass!I25)+(([1]prod!$I25+[1]prod!$K25)*[1]MatEnergy_WindowGlass!I25)</f>
        <v>3.5457321895723065E-2</v>
      </c>
      <c r="K25" s="17"/>
    </row>
    <row r="26" spans="1:11" x14ac:dyDescent="0.25">
      <c r="A26" s="43">
        <v>1969</v>
      </c>
      <c r="B26" s="28"/>
      <c r="C26" s="28"/>
      <c r="D26" s="28"/>
      <c r="E26" s="28"/>
      <c r="F26" s="28"/>
      <c r="G26" s="28"/>
      <c r="H26" s="28"/>
      <c r="I26" s="28"/>
      <c r="K26" s="17"/>
    </row>
    <row r="27" spans="1:11" x14ac:dyDescent="0.25">
      <c r="A27" s="43">
        <v>1970</v>
      </c>
      <c r="B27" s="28">
        <f>([1]prod!$G27*[1]MatEnergy_PlateGlass!B27)+(([1]prod!$I27+[1]prod!$K27)*[1]MatEnergy_WindowGlass!B27)</f>
        <v>0.24532264479244345</v>
      </c>
      <c r="C27" s="28">
        <f>([1]prod!$G27*[1]MatEnergy_PlateGlass!C27)+(([1]prod!$I27+[1]prod!$K27)*[1]MatEnergy_WindowGlass!C27)</f>
        <v>0.13683296047725579</v>
      </c>
      <c r="D27" s="28">
        <f>([1]prod!$G27*[1]MatEnergy_PlateGlass!D27)+(([1]prod!$I27+[1]prod!$K27)*[1]MatEnergy_WindowGlass!D27)</f>
        <v>0.59147999005717122</v>
      </c>
      <c r="E27" s="28">
        <f>([1]prod!$G27*[1]MatEnergy_PlateGlass!E27)+(([1]prod!$I27+[1]prod!$K27)*[1]MatEnergy_WindowGlass!E27)</f>
        <v>0.17950161570966944</v>
      </c>
      <c r="F27" s="28">
        <f>([1]prod!$G27*[1]MatEnergy_PlateGlass!F27)+(([1]prod!$I27+[1]prod!$K27)*[1]MatEnergy_WindowGlass!F27)</f>
        <v>1.3726820780512058E-2</v>
      </c>
      <c r="G27" s="28">
        <f>([1]prod!$G27*[1]MatEnergy_PlateGlass!G27)+(([1]prod!$I27+[1]prod!$K27)*[1]MatEnergy_WindowGlass!G27)</f>
        <v>6.4995028585632622E-2</v>
      </c>
      <c r="H27" s="28">
        <f>([1]prod!$G27*[1]MatEnergy_PlateGlass!H27)+(([1]prod!$I27+[1]prod!$K27)*[1]MatEnergy_WindowGlass!H27)</f>
        <v>0.128165548098434</v>
      </c>
      <c r="I27" s="28">
        <f>([1]prod!$G27*[1]MatEnergy_PlateGlass!I27)+(([1]prod!$I27+[1]prod!$K27)*[1]MatEnergy_WindowGlass!I27)</f>
        <v>3.4205319413373104E-2</v>
      </c>
      <c r="K27" s="17"/>
    </row>
    <row r="28" spans="1:11" x14ac:dyDescent="0.25">
      <c r="A28" s="43">
        <v>1971</v>
      </c>
      <c r="B28" s="28"/>
      <c r="C28" s="28"/>
      <c r="D28" s="28"/>
      <c r="E28" s="28"/>
      <c r="F28" s="28"/>
      <c r="G28" s="28"/>
      <c r="H28" s="28"/>
      <c r="I28" s="28"/>
      <c r="K28" s="17"/>
    </row>
    <row r="29" spans="1:11" x14ac:dyDescent="0.25">
      <c r="A29" s="43">
        <v>1972</v>
      </c>
      <c r="B29" s="28">
        <f>([1]prod!$G29*[1]MatEnergy_PlateGlass!B29)+(([1]prod!$I29+[1]prod!$K29)*[1]MatEnergy_WindowGlass!B$29)</f>
        <v>0.23310470836261415</v>
      </c>
      <c r="C29" s="28">
        <f>([1]prod!$G29*[1]MatEnergy_PlateGlass!C29)+(([1]prod!$I29+[1]prod!$K29)*[1]MatEnergy_WindowGlass!C$29)</f>
        <v>0.14761349262122275</v>
      </c>
      <c r="D29" s="28">
        <f>([1]prod!$G29*[1]MatEnergy_PlateGlass!D29)+(([1]prod!$I29+[1]prod!$K29)*[1]MatEnergy_WindowGlass!D$29)</f>
        <v>0.58290513000702737</v>
      </c>
      <c r="E29" s="28">
        <f>([1]prod!$G29*[1]MatEnergy_PlateGlass!E29)+(([1]prod!$I29+[1]prod!$K29)*[1]MatEnergy_WindowGlass!E$29)</f>
        <v>0.17709768095572731</v>
      </c>
      <c r="F29" s="28">
        <f>([1]prod!$G29*[1]MatEnergy_PlateGlass!F29)+(([1]prod!$I29+[1]prod!$K29)*[1]MatEnergy_WindowGlass!F$29)</f>
        <v>1.370203794799719E-2</v>
      </c>
      <c r="G29" s="28">
        <f>([1]prod!$G29*[1]MatEnergy_PlateGlass!G29)+(([1]prod!$I29+[1]prod!$K29)*[1]MatEnergy_WindowGlass!G$29)</f>
        <v>6.4722417427969081E-2</v>
      </c>
      <c r="H29" s="28">
        <f>([1]prod!$G29*[1]MatEnergy_PlateGlass!H29)+(([1]prod!$I29+[1]prod!$K29)*[1]MatEnergy_WindowGlass!H$29)</f>
        <v>0.12727336612789877</v>
      </c>
      <c r="I29" s="28">
        <f>([1]prod!$G29*[1]MatEnergy_PlateGlass!I29)+(([1]prod!$I29+[1]prod!$K29)*[1]MatEnergy_WindowGlass!I$29)</f>
        <v>3.5494026704146163E-2</v>
      </c>
      <c r="K29" s="17"/>
    </row>
    <row r="30" spans="1:11" x14ac:dyDescent="0.25">
      <c r="A30" s="43">
        <v>1973</v>
      </c>
      <c r="B30" s="28"/>
      <c r="C30" s="28"/>
      <c r="D30" s="28"/>
      <c r="E30" s="28"/>
      <c r="F30" s="28"/>
      <c r="G30" s="28"/>
      <c r="H30" s="28"/>
      <c r="I30" s="28"/>
      <c r="K30" s="17"/>
    </row>
    <row r="31" spans="1:11" x14ac:dyDescent="0.25">
      <c r="A31" s="43">
        <v>1974</v>
      </c>
      <c r="B31" s="28">
        <f>([1]prod!$G31*[1]MatEnergy_PlateGlass!B31)+(([1]prod!$I31+[1]prod!$K31)*[1]MatEnergy_WindowGlass!B$29)</f>
        <v>0.22946564885496182</v>
      </c>
      <c r="C31" s="28">
        <f>([1]prod!$G31*[1]MatEnergy_PlateGlass!C31)+(([1]prod!$I31+[1]prod!$K31)*[1]MatEnergy_WindowGlass!C$29)</f>
        <v>0.15082442748091604</v>
      </c>
      <c r="D31" s="28">
        <f>([1]prod!$G31*[1]MatEnergy_PlateGlass!D31)+(([1]prod!$I31+[1]prod!$K31)*[1]MatEnergy_WindowGlass!D$29)</f>
        <v>0.58035114503816787</v>
      </c>
      <c r="E31" s="28">
        <f>([1]prod!$G31*[1]MatEnergy_PlateGlass!E31)+(([1]prod!$I31+[1]prod!$K31)*[1]MatEnergy_WindowGlass!E$29)</f>
        <v>0.17638167938931298</v>
      </c>
      <c r="F31" s="28">
        <f>([1]prod!$G31*[1]MatEnergy_PlateGlass!F31)+(([1]prod!$I31+[1]prod!$K31)*[1]MatEnergy_WindowGlass!F$29)</f>
        <v>1.3694656488549617E-2</v>
      </c>
      <c r="G31" s="28">
        <f>([1]prod!$G31*[1]MatEnergy_PlateGlass!G31)+(([1]prod!$I31+[1]prod!$K31)*[1]MatEnergy_WindowGlass!G$29)</f>
        <v>6.4641221374045793E-2</v>
      </c>
      <c r="H31" s="28">
        <f>([1]prod!$G31*[1]MatEnergy_PlateGlass!H31)+(([1]prod!$I31+[1]prod!$K31)*[1]MatEnergy_WindowGlass!H$29)</f>
        <v>0.12700763358778625</v>
      </c>
      <c r="I31" s="28">
        <f>([1]prod!$G31*[1]MatEnergy_PlateGlass!I31)+(([1]prod!$I31+[1]prod!$K31)*[1]MatEnergy_WindowGlass!I$29)</f>
        <v>3.5877862595419842E-2</v>
      </c>
      <c r="K31" s="17"/>
    </row>
    <row r="32" spans="1:11" x14ac:dyDescent="0.25">
      <c r="A32" s="43">
        <v>1975</v>
      </c>
      <c r="B32" s="28"/>
      <c r="C32" s="28"/>
      <c r="D32" s="28"/>
      <c r="E32" s="28"/>
      <c r="F32" s="28"/>
      <c r="G32" s="28"/>
      <c r="H32" s="28"/>
      <c r="I32" s="28"/>
      <c r="K32" s="17"/>
    </row>
    <row r="33" spans="1:11" x14ac:dyDescent="0.25">
      <c r="A33" s="43">
        <v>1976</v>
      </c>
      <c r="B33" s="28"/>
      <c r="C33" s="28"/>
      <c r="D33" s="28"/>
      <c r="E33" s="28"/>
      <c r="F33" s="28"/>
      <c r="G33" s="28"/>
      <c r="H33" s="28"/>
      <c r="I33" s="28"/>
      <c r="K33" s="17"/>
    </row>
    <row r="34" spans="1:11" x14ac:dyDescent="0.25">
      <c r="A34" s="43">
        <v>1977</v>
      </c>
      <c r="B34" s="28">
        <f>([1]prod!$G34*[1]MatEnergy_PlateGlass!B34)+(([1]prod!$I34+[1]prod!$K34)*[1]MatEnergy_WindowGlass!B$29)</f>
        <v>0.21394260338606716</v>
      </c>
      <c r="C34" s="28">
        <f>([1]prod!$G34*[1]MatEnergy_PlateGlass!C34)+(([1]prod!$I34+[1]prod!$K34)*[1]MatEnergy_WindowGlass!C$29)</f>
        <v>0.16452123230641133</v>
      </c>
      <c r="D34" s="28">
        <f>([1]prod!$G34*[1]MatEnergy_PlateGlass!D34)+(([1]prod!$I34+[1]prod!$K34)*[1]MatEnergy_WindowGlass!D$29)</f>
        <v>0.56945667499306141</v>
      </c>
      <c r="E34" s="28">
        <f>([1]prod!$G34*[1]MatEnergy_PlateGlass!E34)+(([1]prod!$I34+[1]prod!$K34)*[1]MatEnergy_WindowGlass!E$29)</f>
        <v>0.17332744934776576</v>
      </c>
      <c r="F34" s="28">
        <f>([1]prod!$G34*[1]MatEnergy_PlateGlass!F34)+(([1]prod!$I34+[1]prod!$K34)*[1]MatEnergy_WindowGlass!F$29)</f>
        <v>1.3663169580904803E-2</v>
      </c>
      <c r="G34" s="28">
        <f>([1]prod!$G34*[1]MatEnergy_PlateGlass!G34)+(([1]prod!$I34+[1]prod!$K34)*[1]MatEnergy_WindowGlass!G$29)</f>
        <v>6.4294865389952827E-2</v>
      </c>
      <c r="H34" s="28">
        <f>([1]prod!$G34*[1]MatEnergy_PlateGlass!H34)+(([1]prod!$I34+[1]prod!$K34)*[1]MatEnergy_WindowGlass!H$29)</f>
        <v>0.12587410491257284</v>
      </c>
      <c r="I34" s="28">
        <f>([1]prod!$G34*[1]MatEnergy_PlateGlass!I34)+(([1]prod!$I34+[1]prod!$K34)*[1]MatEnergy_WindowGlass!I$29)</f>
        <v>3.7515181792950318E-2</v>
      </c>
      <c r="K34" s="17"/>
    </row>
    <row r="35" spans="1:11" x14ac:dyDescent="0.25">
      <c r="A35" s="43">
        <v>1978</v>
      </c>
      <c r="B35" s="28"/>
      <c r="C35" s="28"/>
      <c r="D35" s="28"/>
      <c r="E35" s="28"/>
      <c r="F35" s="28"/>
      <c r="G35" s="28"/>
      <c r="H35" s="28"/>
      <c r="I35" s="28"/>
      <c r="K35" s="17"/>
    </row>
    <row r="36" spans="1:11" x14ac:dyDescent="0.25">
      <c r="A36" s="43">
        <v>1979</v>
      </c>
      <c r="B36" s="28"/>
      <c r="C36" s="28"/>
      <c r="D36" s="28"/>
      <c r="E36" s="28"/>
      <c r="F36" s="28"/>
      <c r="G36" s="28"/>
      <c r="H36" s="28"/>
      <c r="I36" s="28"/>
      <c r="K36" s="17"/>
    </row>
    <row r="37" spans="1:11" x14ac:dyDescent="0.25">
      <c r="A37" s="43">
        <v>1980</v>
      </c>
      <c r="B37" s="28"/>
      <c r="C37" s="28"/>
      <c r="D37" s="28"/>
      <c r="E37" s="28"/>
      <c r="F37" s="28"/>
      <c r="G37" s="28"/>
      <c r="H37" s="28"/>
      <c r="I37" s="28"/>
      <c r="K37" s="17"/>
    </row>
    <row r="38" spans="1:11" x14ac:dyDescent="0.25">
      <c r="A38" s="43">
        <v>1981</v>
      </c>
      <c r="B38" s="28"/>
      <c r="C38" s="28"/>
      <c r="D38" s="28"/>
      <c r="E38" s="28"/>
      <c r="F38" s="28"/>
      <c r="G38" s="28"/>
      <c r="H38" s="28"/>
      <c r="I38" s="28"/>
      <c r="K38" s="17"/>
    </row>
    <row r="39" spans="1:11" x14ac:dyDescent="0.25">
      <c r="A39" s="43">
        <v>1982</v>
      </c>
      <c r="B39" s="28"/>
      <c r="C39" s="28"/>
      <c r="D39" s="28"/>
      <c r="E39" s="28"/>
      <c r="F39" s="28"/>
      <c r="G39" s="28"/>
      <c r="H39" s="28"/>
      <c r="I39" s="28"/>
      <c r="K39" s="17"/>
    </row>
    <row r="40" spans="1:11" x14ac:dyDescent="0.25">
      <c r="A40" s="43">
        <v>1983</v>
      </c>
      <c r="B40" s="28"/>
      <c r="C40" s="28"/>
      <c r="D40" s="28"/>
      <c r="E40" s="28"/>
      <c r="F40" s="28"/>
      <c r="G40" s="28"/>
      <c r="H40" s="28"/>
      <c r="I40" s="28"/>
      <c r="K40" s="17"/>
    </row>
    <row r="41" spans="1:11" x14ac:dyDescent="0.25">
      <c r="A41" s="43">
        <v>1984</v>
      </c>
      <c r="B41" s="28"/>
      <c r="C41" s="28"/>
      <c r="D41" s="28"/>
      <c r="E41" s="28"/>
      <c r="F41" s="28"/>
      <c r="G41" s="28"/>
      <c r="H41" s="28"/>
      <c r="I41" s="28"/>
      <c r="K41" s="17"/>
    </row>
    <row r="42" spans="1:11" x14ac:dyDescent="0.25">
      <c r="A42" s="43">
        <v>1985</v>
      </c>
      <c r="B42" s="28"/>
      <c r="C42" s="28"/>
      <c r="D42" s="28"/>
      <c r="E42" s="28"/>
      <c r="F42" s="28"/>
      <c r="G42" s="28"/>
      <c r="H42" s="28"/>
      <c r="I42" s="28"/>
      <c r="K42" s="17"/>
    </row>
    <row r="43" spans="1:11" x14ac:dyDescent="0.25">
      <c r="A43" s="43">
        <v>1986</v>
      </c>
      <c r="B43" s="28"/>
      <c r="C43" s="28"/>
      <c r="D43" s="28"/>
      <c r="E43" s="28"/>
      <c r="F43" s="28"/>
      <c r="G43" s="28"/>
      <c r="H43" s="28"/>
      <c r="I43" s="28"/>
      <c r="K43" s="17"/>
    </row>
    <row r="44" spans="1:11" x14ac:dyDescent="0.25">
      <c r="A44" s="43">
        <v>1987</v>
      </c>
      <c r="B44" s="28"/>
      <c r="C44" s="28"/>
      <c r="D44" s="28"/>
      <c r="E44" s="28"/>
      <c r="F44" s="28"/>
      <c r="G44" s="28"/>
      <c r="H44" s="28"/>
      <c r="I44" s="28"/>
      <c r="K44" s="17"/>
    </row>
    <row r="45" spans="1:11" x14ac:dyDescent="0.25">
      <c r="A45" s="43">
        <v>1988</v>
      </c>
      <c r="B45" s="28"/>
      <c r="C45" s="28"/>
      <c r="D45" s="28"/>
      <c r="E45" s="28"/>
      <c r="F45" s="28"/>
      <c r="G45" s="28"/>
      <c r="H45" s="28"/>
      <c r="I45" s="28"/>
      <c r="K45" s="17"/>
    </row>
    <row r="46" spans="1:11" x14ac:dyDescent="0.25">
      <c r="A46" s="43">
        <v>1989</v>
      </c>
      <c r="B46" s="28"/>
      <c r="C46" s="28"/>
      <c r="D46" s="28"/>
      <c r="E46" s="28"/>
      <c r="F46" s="28"/>
      <c r="G46" s="28"/>
      <c r="H46" s="28"/>
      <c r="I46" s="28"/>
      <c r="K46" s="17"/>
    </row>
    <row r="47" spans="1:11" x14ac:dyDescent="0.25">
      <c r="A47" s="43">
        <v>1990</v>
      </c>
      <c r="B47" s="28"/>
      <c r="C47" s="28"/>
      <c r="D47" s="28"/>
      <c r="E47" s="28"/>
      <c r="F47" s="28"/>
      <c r="G47" s="28"/>
      <c r="H47" s="28"/>
      <c r="I47" s="28"/>
      <c r="K47" s="17"/>
    </row>
    <row r="48" spans="1:11" x14ac:dyDescent="0.25">
      <c r="A48" s="43">
        <v>1991</v>
      </c>
      <c r="B48" s="28"/>
      <c r="C48" s="28"/>
      <c r="D48" s="28"/>
      <c r="E48" s="28"/>
      <c r="F48" s="28"/>
      <c r="G48" s="28"/>
      <c r="H48" s="28"/>
      <c r="I48" s="28"/>
      <c r="K48" s="17"/>
    </row>
    <row r="49" spans="1:21" x14ac:dyDescent="0.25">
      <c r="A49" s="43">
        <v>1992</v>
      </c>
      <c r="B49" s="28"/>
      <c r="C49" s="28"/>
      <c r="D49" s="28"/>
      <c r="E49" s="28"/>
      <c r="F49" s="28"/>
      <c r="G49" s="28"/>
      <c r="H49" s="28"/>
      <c r="I49" s="28"/>
      <c r="K49" s="17"/>
    </row>
    <row r="50" spans="1:21" x14ac:dyDescent="0.25">
      <c r="A50" s="43">
        <v>1993</v>
      </c>
      <c r="B50" s="28">
        <f>([1]prod!$G50*[1]MatEnergy_PlateGlass!B50)+(([1]prod!$I50+[1]prod!$K50)*[1]MatEnergy_WindowGlass!B$29)</f>
        <v>5.4620000000000009E-2</v>
      </c>
      <c r="C50" s="28">
        <f>([1]prod!$G50*[1]MatEnergy_PlateGlass!C50)+(([1]prod!$I50+[1]prod!$K50)*[1]MatEnergy_WindowGlass!C$29)</f>
        <v>0.30509999999999998</v>
      </c>
      <c r="D50" s="28">
        <f>([1]prod!$G50*[1]MatEnergy_PlateGlass!D50)+(([1]prod!$I50+[1]prod!$K50)*[1]MatEnergy_WindowGlass!D$29)</f>
        <v>0.45763999999999994</v>
      </c>
      <c r="E50" s="28">
        <f>([1]prod!$G50*[1]MatEnergy_PlateGlass!E50)+(([1]prod!$I50+[1]prod!$K50)*[1]MatEnergy_WindowGlass!E$29)</f>
        <v>0.14198000000000002</v>
      </c>
      <c r="F50" s="28">
        <f>([1]prod!$G50*[1]MatEnergy_PlateGlass!F50)+(([1]prod!$I50+[1]prod!$K50)*[1]MatEnergy_WindowGlass!F$29)</f>
        <v>1.3339999999999999E-2</v>
      </c>
      <c r="G50" s="28">
        <f>([1]prod!$G50*[1]MatEnergy_PlateGlass!G50)+(([1]prod!$I50+[1]prod!$K50)*[1]MatEnergy_WindowGlass!G$29)</f>
        <v>6.0740000000000002E-2</v>
      </c>
      <c r="H50" s="28">
        <f>([1]prod!$G50*[1]MatEnergy_PlateGlass!H50)+(([1]prod!$I50+[1]prod!$K50)*[1]MatEnergy_WindowGlass!H$29)</f>
        <v>0.11424000000000001</v>
      </c>
      <c r="I50" s="28">
        <f>([1]prod!$G50*[1]MatEnergy_PlateGlass!I50)+(([1]prod!$I50+[1]prod!$K50)*[1]MatEnergy_WindowGlass!I$29)</f>
        <v>5.4319999999999993E-2</v>
      </c>
      <c r="K50" s="17"/>
      <c r="Q50" s="15"/>
    </row>
    <row r="51" spans="1:21" x14ac:dyDescent="0.25">
      <c r="A51" s="43">
        <v>1994</v>
      </c>
      <c r="B51" s="28"/>
      <c r="C51" s="28"/>
      <c r="D51" s="28"/>
      <c r="E51" s="28"/>
      <c r="F51" s="28"/>
      <c r="G51" s="28"/>
      <c r="H51" s="28"/>
      <c r="I51" s="28"/>
      <c r="K51" s="17"/>
    </row>
    <row r="52" spans="1:21" x14ac:dyDescent="0.25">
      <c r="A52" s="43">
        <v>1995</v>
      </c>
      <c r="B52" s="28"/>
      <c r="C52" s="28"/>
      <c r="D52" s="28"/>
      <c r="E52" s="28"/>
      <c r="F52" s="28"/>
      <c r="G52" s="28"/>
      <c r="H52" s="28"/>
      <c r="I52" s="28"/>
      <c r="K52" s="17"/>
      <c r="R52" s="15"/>
    </row>
    <row r="53" spans="1:21" x14ac:dyDescent="0.25">
      <c r="A53" s="43">
        <v>1996</v>
      </c>
      <c r="B53" s="28"/>
      <c r="C53" s="28"/>
      <c r="D53" s="28"/>
      <c r="E53" s="28"/>
      <c r="F53" s="28"/>
      <c r="G53" s="28"/>
      <c r="H53" s="28"/>
      <c r="I53" s="28"/>
      <c r="K53" s="17"/>
    </row>
    <row r="54" spans="1:21" x14ac:dyDescent="0.25">
      <c r="A54" s="43">
        <v>1997</v>
      </c>
      <c r="B54" s="28"/>
      <c r="C54" s="28"/>
      <c r="D54" s="28"/>
      <c r="E54" s="28"/>
      <c r="F54" s="28"/>
      <c r="G54" s="28"/>
      <c r="H54" s="28"/>
      <c r="I54" s="28"/>
      <c r="K54" s="17"/>
      <c r="L54" s="15"/>
      <c r="P54" s="15"/>
      <c r="R54" s="32"/>
      <c r="S54" s="34"/>
    </row>
    <row r="55" spans="1:21" x14ac:dyDescent="0.25">
      <c r="A55" s="43">
        <v>1998</v>
      </c>
      <c r="B55" s="28"/>
      <c r="C55" s="28"/>
      <c r="D55" s="28"/>
      <c r="E55" s="28"/>
      <c r="F55" s="28"/>
      <c r="G55" s="28"/>
      <c r="H55" s="28"/>
      <c r="I55" s="28"/>
      <c r="K55" s="17"/>
      <c r="L55" s="15"/>
      <c r="R55" s="32"/>
      <c r="S55" s="34"/>
    </row>
    <row r="56" spans="1:21" x14ac:dyDescent="0.25">
      <c r="A56" s="43">
        <v>1999</v>
      </c>
      <c r="B56" s="28"/>
      <c r="C56" s="28"/>
      <c r="D56" s="28"/>
      <c r="E56" s="28"/>
      <c r="F56" s="28"/>
      <c r="G56" s="28"/>
      <c r="H56" s="28"/>
      <c r="I56" s="28"/>
      <c r="K56" s="17"/>
      <c r="L56" s="15"/>
      <c r="R56" s="32"/>
      <c r="S56" s="34"/>
    </row>
    <row r="57" spans="1:21" x14ac:dyDescent="0.25">
      <c r="A57" s="43">
        <v>2000</v>
      </c>
      <c r="B57" s="28"/>
      <c r="C57" s="28"/>
      <c r="D57" s="28"/>
      <c r="E57" s="28"/>
      <c r="F57" s="28"/>
      <c r="G57" s="28"/>
      <c r="H57" s="28"/>
      <c r="I57" s="28"/>
      <c r="K57" s="17"/>
      <c r="L57" s="15"/>
      <c r="R57" s="32"/>
      <c r="S57" s="34"/>
    </row>
    <row r="58" spans="1:21" x14ac:dyDescent="0.25">
      <c r="A58" s="43">
        <v>2001</v>
      </c>
      <c r="B58" s="28"/>
      <c r="C58" s="28"/>
      <c r="D58" s="28"/>
      <c r="E58" s="28"/>
      <c r="F58" s="28"/>
      <c r="G58" s="28"/>
      <c r="H58" s="28"/>
      <c r="I58" s="28"/>
      <c r="K58" s="17"/>
      <c r="L58" s="15"/>
      <c r="R58" s="32"/>
      <c r="S58" s="34"/>
    </row>
    <row r="59" spans="1:21" x14ac:dyDescent="0.25">
      <c r="A59" s="43">
        <v>2002</v>
      </c>
      <c r="B59" s="28"/>
      <c r="C59" s="28"/>
      <c r="D59" s="28"/>
      <c r="E59" s="28"/>
      <c r="F59" s="28"/>
      <c r="G59" s="28"/>
      <c r="H59" s="28"/>
      <c r="I59" s="28"/>
      <c r="K59" s="17"/>
      <c r="L59" s="15"/>
      <c r="R59" s="32"/>
      <c r="S59" s="34"/>
    </row>
    <row r="60" spans="1:21" x14ac:dyDescent="0.25">
      <c r="A60" s="43">
        <v>2003</v>
      </c>
      <c r="B60" s="28"/>
      <c r="C60" s="28"/>
      <c r="D60" s="28"/>
      <c r="E60" s="28"/>
      <c r="F60" s="28"/>
      <c r="G60" s="28"/>
      <c r="H60" s="28"/>
      <c r="I60" s="28"/>
      <c r="K60" s="17"/>
      <c r="L60" s="15"/>
      <c r="M60" s="33"/>
      <c r="R60" s="31"/>
      <c r="S60" s="34"/>
    </row>
    <row r="61" spans="1:21" x14ac:dyDescent="0.25">
      <c r="A61" s="43">
        <v>2004</v>
      </c>
      <c r="B61" s="28"/>
      <c r="C61" s="28"/>
      <c r="D61" s="28"/>
      <c r="E61" s="28"/>
      <c r="F61" s="28"/>
      <c r="G61" s="28"/>
      <c r="H61" s="28"/>
      <c r="I61" s="28"/>
      <c r="K61" s="17"/>
    </row>
    <row r="62" spans="1:21" x14ac:dyDescent="0.25">
      <c r="A62" s="43">
        <v>2005</v>
      </c>
      <c r="B62" s="28"/>
      <c r="C62" s="28"/>
      <c r="D62" s="28"/>
      <c r="E62" s="28"/>
      <c r="F62" s="28"/>
      <c r="G62" s="28"/>
      <c r="H62" s="28"/>
      <c r="I62" s="28"/>
      <c r="K62" s="17"/>
      <c r="S62" s="15"/>
    </row>
    <row r="63" spans="1:21" x14ac:dyDescent="0.25">
      <c r="A63" s="43">
        <v>2006</v>
      </c>
      <c r="B63" s="28"/>
      <c r="C63" s="28"/>
      <c r="D63" s="28"/>
      <c r="E63" s="28"/>
      <c r="F63" s="28"/>
      <c r="G63" s="28"/>
      <c r="H63" s="28"/>
      <c r="I63" s="28"/>
      <c r="K63" s="17"/>
    </row>
    <row r="64" spans="1:21" x14ac:dyDescent="0.25">
      <c r="A64" s="43">
        <v>2007</v>
      </c>
      <c r="B64" s="28"/>
      <c r="C64" s="28"/>
      <c r="D64" s="28"/>
      <c r="E64" s="28"/>
      <c r="F64" s="28"/>
      <c r="G64" s="28"/>
      <c r="H64" s="28"/>
      <c r="I64" s="28"/>
      <c r="K64" s="17"/>
      <c r="U64" s="15"/>
    </row>
    <row r="65" spans="1:70" x14ac:dyDescent="0.25">
      <c r="A65" s="43">
        <v>2008</v>
      </c>
      <c r="B65" s="28"/>
      <c r="C65" s="28"/>
      <c r="D65" s="28"/>
      <c r="E65" s="28"/>
      <c r="F65" s="28"/>
      <c r="G65" s="28"/>
      <c r="H65" s="28"/>
      <c r="I65" s="28"/>
      <c r="K65" s="17"/>
      <c r="U65" s="15"/>
    </row>
    <row r="66" spans="1:70" x14ac:dyDescent="0.25">
      <c r="A66" s="43">
        <v>2009</v>
      </c>
      <c r="B66" s="44"/>
      <c r="C66" s="44"/>
      <c r="D66" s="44"/>
      <c r="E66" s="44"/>
      <c r="F66" s="44"/>
      <c r="G66" s="44"/>
      <c r="H66" s="44"/>
      <c r="I66" s="44"/>
      <c r="K66" s="17"/>
      <c r="T66" s="15"/>
      <c r="U66" s="15"/>
    </row>
    <row r="67" spans="1:70" x14ac:dyDescent="0.25">
      <c r="A67" s="43">
        <v>2010</v>
      </c>
      <c r="B67" s="28">
        <v>0.18</v>
      </c>
      <c r="C67" s="28">
        <v>0.04</v>
      </c>
      <c r="D67" s="28">
        <v>0.54200000000000004</v>
      </c>
      <c r="E67" s="28">
        <v>0.16700000000000001</v>
      </c>
      <c r="F67" s="28">
        <v>8.0000000000000002E-3</v>
      </c>
      <c r="G67" s="28">
        <v>3.3000000000000002E-2</v>
      </c>
      <c r="H67" s="28">
        <v>0.14199999999999999</v>
      </c>
      <c r="I67" s="45">
        <v>3.7000000000000002E-3</v>
      </c>
      <c r="K67" s="17"/>
      <c r="T67" s="15"/>
      <c r="U67" s="15"/>
    </row>
    <row r="68" spans="1:70" x14ac:dyDescent="0.25">
      <c r="A68" s="43">
        <v>2011</v>
      </c>
      <c r="B68" s="44"/>
      <c r="C68" s="44"/>
      <c r="D68" s="44"/>
      <c r="E68" s="44"/>
      <c r="F68" s="44"/>
      <c r="G68" s="44"/>
      <c r="H68" s="44"/>
      <c r="I68" s="44"/>
      <c r="T68" s="15"/>
      <c r="U68" s="15"/>
    </row>
    <row r="69" spans="1:70" x14ac:dyDescent="0.25">
      <c r="A69" s="43">
        <v>2012</v>
      </c>
      <c r="B69" s="28"/>
      <c r="C69" s="28"/>
      <c r="D69" s="28"/>
      <c r="E69" s="28"/>
      <c r="F69" s="28"/>
      <c r="G69" s="28"/>
      <c r="H69" s="28"/>
      <c r="I69" s="28"/>
      <c r="P69" s="30"/>
      <c r="T69" s="15"/>
      <c r="U69" s="15"/>
    </row>
    <row r="70" spans="1:70" x14ac:dyDescent="0.25">
      <c r="A70" s="43">
        <v>2013</v>
      </c>
      <c r="B70" s="28"/>
      <c r="C70" s="28"/>
      <c r="D70" s="28"/>
      <c r="E70" s="28"/>
      <c r="F70" s="28"/>
      <c r="G70" s="28"/>
      <c r="H70" s="28"/>
      <c r="I70" s="28"/>
      <c r="P70" s="30"/>
      <c r="T70" s="15"/>
      <c r="U70" s="15"/>
    </row>
    <row r="71" spans="1:70" x14ac:dyDescent="0.25">
      <c r="A71" s="43">
        <v>2014</v>
      </c>
      <c r="B71" s="28"/>
      <c r="C71" s="28"/>
      <c r="D71" s="28"/>
      <c r="E71" s="28"/>
      <c r="F71" s="28"/>
      <c r="G71" s="28"/>
      <c r="H71" s="28"/>
      <c r="I71" s="28"/>
      <c r="P71" s="30"/>
      <c r="T71" s="15"/>
      <c r="U71" s="15"/>
    </row>
    <row r="72" spans="1:70" x14ac:dyDescent="0.25">
      <c r="A72" s="43">
        <v>2015</v>
      </c>
      <c r="B72" s="28"/>
      <c r="C72" s="28"/>
      <c r="D72" s="28"/>
      <c r="E72" s="28"/>
      <c r="F72" s="28"/>
      <c r="G72" s="28"/>
      <c r="H72" s="28"/>
      <c r="I72" s="28"/>
      <c r="P72" s="30"/>
    </row>
    <row r="73" spans="1:70" x14ac:dyDescent="0.25">
      <c r="A73" s="43">
        <v>2016</v>
      </c>
      <c r="B73" s="28"/>
      <c r="C73" s="28"/>
      <c r="D73" s="28"/>
      <c r="E73" s="28"/>
      <c r="F73" s="28"/>
      <c r="G73" s="28"/>
      <c r="H73" s="28"/>
      <c r="I73" s="28"/>
      <c r="P73" s="30"/>
    </row>
    <row r="74" spans="1:70" x14ac:dyDescent="0.25">
      <c r="A74" s="43">
        <v>2017</v>
      </c>
      <c r="B74" s="28"/>
      <c r="C74" s="28"/>
      <c r="D74" s="28"/>
      <c r="E74" s="28"/>
      <c r="F74" s="28"/>
      <c r="G74" s="28"/>
      <c r="H74" s="28"/>
      <c r="I74" s="28"/>
    </row>
    <row r="75" spans="1:70" x14ac:dyDescent="0.25">
      <c r="A75" s="43">
        <v>2018</v>
      </c>
      <c r="B75" s="28"/>
      <c r="C75" s="28"/>
      <c r="D75" s="28"/>
      <c r="E75" s="28"/>
      <c r="F75" s="28"/>
      <c r="G75" s="28"/>
      <c r="H75" s="28"/>
      <c r="I75" s="28"/>
    </row>
    <row r="76" spans="1:70" x14ac:dyDescent="0.25">
      <c r="A76" s="43">
        <v>2019</v>
      </c>
      <c r="B76" s="28">
        <v>0.18</v>
      </c>
      <c r="C76" s="28">
        <v>0.04</v>
      </c>
      <c r="D76" s="28">
        <v>0.54200000000000004</v>
      </c>
      <c r="E76" s="28">
        <v>0.16700000000000001</v>
      </c>
      <c r="F76" s="28">
        <v>8.0000000000000002E-3</v>
      </c>
      <c r="G76" s="28">
        <v>3.3000000000000002E-2</v>
      </c>
      <c r="H76" s="28">
        <v>0.14199999999999999</v>
      </c>
      <c r="I76" s="45">
        <v>3.7000000000000002E-3</v>
      </c>
    </row>
    <row r="77" spans="1:70" x14ac:dyDescent="0.25">
      <c r="A77" s="43">
        <v>2020</v>
      </c>
      <c r="B77" s="28"/>
      <c r="C77" s="28"/>
      <c r="D77" s="28"/>
      <c r="E77" s="28"/>
      <c r="F77" s="28"/>
      <c r="G77" s="28"/>
      <c r="H77" s="28"/>
      <c r="I77" s="28"/>
    </row>
    <row r="78" spans="1:70" s="20" customFormat="1" x14ac:dyDescent="0.25">
      <c r="A78" s="19"/>
      <c r="B78" s="18"/>
      <c r="C78" s="18"/>
      <c r="D78" s="18"/>
      <c r="E78" s="18"/>
      <c r="F78" s="18"/>
      <c r="G78" s="18"/>
      <c r="H78" s="18"/>
      <c r="I78" s="18"/>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c r="AI78" s="16"/>
      <c r="AJ78" s="16"/>
      <c r="AK78" s="16"/>
      <c r="AL78" s="16"/>
      <c r="AM78" s="16"/>
      <c r="AN78" s="16"/>
      <c r="AO78" s="16"/>
      <c r="AP78" s="16"/>
      <c r="AQ78" s="16"/>
      <c r="AR78" s="16"/>
      <c r="AS78" s="16"/>
      <c r="AT78" s="16"/>
      <c r="AU78" s="16"/>
      <c r="AV78" s="16"/>
      <c r="AW78" s="16"/>
      <c r="AX78" s="16"/>
      <c r="AY78" s="16"/>
      <c r="AZ78" s="16"/>
      <c r="BA78" s="16"/>
      <c r="BB78" s="16"/>
      <c r="BC78" s="16"/>
      <c r="BD78" s="16"/>
      <c r="BE78" s="16"/>
      <c r="BF78" s="16"/>
      <c r="BG78" s="16"/>
      <c r="BH78" s="16"/>
      <c r="BI78" s="16"/>
      <c r="BJ78" s="16"/>
      <c r="BK78" s="16"/>
      <c r="BL78" s="16"/>
      <c r="BM78" s="16"/>
      <c r="BN78" s="16"/>
      <c r="BO78" s="16"/>
      <c r="BP78" s="16"/>
      <c r="BQ78" s="16"/>
      <c r="BR78" s="16"/>
    </row>
    <row r="79" spans="1:70" s="20" customFormat="1" x14ac:dyDescent="0.25">
      <c r="A79" s="19"/>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c r="AI79" s="16"/>
      <c r="AJ79" s="16"/>
      <c r="AK79" s="16"/>
      <c r="AL79" s="16"/>
      <c r="AM79" s="16"/>
      <c r="AN79" s="16"/>
      <c r="AO79" s="16"/>
      <c r="AP79" s="16"/>
      <c r="AQ79" s="16"/>
      <c r="AR79" s="16"/>
      <c r="AS79" s="16"/>
      <c r="AT79" s="16"/>
      <c r="AU79" s="16"/>
      <c r="AV79" s="16"/>
      <c r="AW79" s="16"/>
      <c r="AX79" s="16"/>
      <c r="AY79" s="16"/>
      <c r="AZ79" s="16"/>
      <c r="BA79" s="16"/>
      <c r="BB79" s="16"/>
      <c r="BC79" s="16"/>
      <c r="BD79" s="16"/>
      <c r="BE79" s="16"/>
      <c r="BF79" s="16"/>
      <c r="BG79" s="16"/>
      <c r="BH79" s="16"/>
      <c r="BI79" s="16"/>
      <c r="BJ79" s="16"/>
      <c r="BK79" s="16"/>
      <c r="BL79" s="16"/>
      <c r="BM79" s="16"/>
      <c r="BN79" s="16"/>
      <c r="BO79" s="16"/>
      <c r="BP79" s="16"/>
      <c r="BQ79" s="16"/>
      <c r="BR79" s="16"/>
    </row>
    <row r="80" spans="1:70" s="20" customFormat="1" x14ac:dyDescent="0.25">
      <c r="A80" s="19"/>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c r="AU80" s="16"/>
      <c r="AV80" s="16"/>
      <c r="AW80" s="16"/>
      <c r="AX80" s="16"/>
      <c r="AY80" s="16"/>
      <c r="AZ80" s="16"/>
      <c r="BA80" s="16"/>
      <c r="BB80" s="16"/>
      <c r="BC80" s="16"/>
      <c r="BD80" s="16"/>
      <c r="BE80" s="16"/>
      <c r="BF80" s="16"/>
      <c r="BG80" s="16"/>
      <c r="BH80" s="16"/>
      <c r="BI80" s="16"/>
      <c r="BJ80" s="16"/>
      <c r="BK80" s="16"/>
      <c r="BL80" s="16"/>
      <c r="BM80" s="16"/>
      <c r="BN80" s="16"/>
      <c r="BO80" s="16"/>
      <c r="BP80" s="16"/>
      <c r="BQ80" s="16"/>
      <c r="BR80" s="16"/>
    </row>
    <row r="87" spans="1:70" s="20" customFormat="1" x14ac:dyDescent="0.25">
      <c r="A87" s="19"/>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c r="AE87" s="16"/>
      <c r="AF87" s="16"/>
      <c r="AG87" s="16"/>
      <c r="AH87" s="16"/>
      <c r="AI87" s="16"/>
      <c r="AJ87" s="16"/>
      <c r="AK87" s="16"/>
      <c r="AL87" s="16"/>
      <c r="AM87" s="16"/>
      <c r="AN87" s="16"/>
      <c r="AO87" s="16"/>
      <c r="AP87" s="16"/>
      <c r="AQ87" s="16"/>
      <c r="AR87" s="16"/>
      <c r="AS87" s="16"/>
      <c r="AT87" s="16"/>
      <c r="AU87" s="16"/>
      <c r="AV87" s="16"/>
      <c r="AW87" s="16"/>
      <c r="AX87" s="16"/>
      <c r="AY87" s="16"/>
      <c r="AZ87" s="16"/>
      <c r="BA87" s="16"/>
      <c r="BB87" s="16"/>
      <c r="BC87" s="16"/>
      <c r="BD87" s="16"/>
      <c r="BE87" s="16"/>
      <c r="BF87" s="16"/>
      <c r="BG87" s="16"/>
      <c r="BH87" s="16"/>
      <c r="BI87" s="16"/>
      <c r="BJ87" s="16"/>
      <c r="BK87" s="16"/>
      <c r="BL87" s="16"/>
      <c r="BM87" s="16"/>
      <c r="BN87" s="16"/>
      <c r="BO87" s="16"/>
      <c r="BP87" s="16"/>
      <c r="BQ87" s="16"/>
      <c r="BR87" s="16"/>
    </row>
    <row r="88" spans="1:70" s="20" customFormat="1" x14ac:dyDescent="0.25">
      <c r="A88" s="19"/>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c r="AE88" s="16"/>
      <c r="AF88" s="16"/>
      <c r="AG88" s="16"/>
      <c r="AH88" s="16"/>
      <c r="AI88" s="16"/>
      <c r="AJ88" s="16"/>
      <c r="AK88" s="16"/>
      <c r="AL88" s="16"/>
      <c r="AM88" s="16"/>
      <c r="AN88" s="16"/>
      <c r="AO88" s="16"/>
      <c r="AP88" s="16"/>
      <c r="AQ88" s="16"/>
      <c r="AR88" s="16"/>
      <c r="AS88" s="16"/>
      <c r="AT88" s="16"/>
      <c r="AU88" s="16"/>
      <c r="AV88" s="16"/>
      <c r="AW88" s="16"/>
      <c r="AX88" s="16"/>
      <c r="AY88" s="16"/>
      <c r="AZ88" s="16"/>
      <c r="BA88" s="16"/>
      <c r="BB88" s="16"/>
      <c r="BC88" s="16"/>
      <c r="BD88" s="16"/>
      <c r="BE88" s="16"/>
      <c r="BF88" s="16"/>
      <c r="BG88" s="16"/>
      <c r="BH88" s="16"/>
      <c r="BI88" s="16"/>
      <c r="BJ88" s="16"/>
      <c r="BK88" s="16"/>
      <c r="BL88" s="16"/>
      <c r="BM88" s="16"/>
      <c r="BN88" s="16"/>
      <c r="BO88" s="16"/>
      <c r="BP88" s="16"/>
      <c r="BQ88" s="16"/>
      <c r="BR88" s="16"/>
    </row>
  </sheetData>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9AC4E-6DA8-4485-9988-F432D0671361}">
  <dimension ref="A1:BK88"/>
  <sheetViews>
    <sheetView zoomScale="85" zoomScaleNormal="85" workbookViewId="0">
      <pane xSplit="1" ySplit="1" topLeftCell="B2" activePane="bottomRight" state="frozen"/>
      <selection pane="topRight" activeCell="B1" sqref="B1"/>
      <selection pane="bottomLeft" activeCell="A2" sqref="A2"/>
      <selection pane="bottomRight" activeCell="G12" sqref="G12"/>
    </sheetView>
  </sheetViews>
  <sheetFormatPr defaultColWidth="10.7109375" defaultRowHeight="15" x14ac:dyDescent="0.25"/>
  <cols>
    <col min="1" max="1" width="8" style="51" bestFit="1" customWidth="1"/>
    <col min="2" max="4" width="15.140625" style="44" customWidth="1"/>
    <col min="5" max="16384" width="10.7109375" style="44"/>
  </cols>
  <sheetData>
    <row r="1" spans="1:5" s="46" customFormat="1" ht="30" x14ac:dyDescent="0.25">
      <c r="A1" s="41" t="s">
        <v>0</v>
      </c>
      <c r="B1" s="42" t="s">
        <v>59</v>
      </c>
      <c r="C1" s="42" t="s">
        <v>11</v>
      </c>
      <c r="D1" s="42" t="s">
        <v>12</v>
      </c>
      <c r="E1" s="46" t="s">
        <v>68</v>
      </c>
    </row>
    <row r="2" spans="1:5" x14ac:dyDescent="0.25">
      <c r="A2" s="43">
        <v>1945</v>
      </c>
      <c r="B2" s="28"/>
      <c r="C2" s="28"/>
    </row>
    <row r="3" spans="1:5" x14ac:dyDescent="0.25">
      <c r="A3" s="43">
        <v>1946</v>
      </c>
      <c r="B3" s="28"/>
    </row>
    <row r="4" spans="1:5" x14ac:dyDescent="0.25">
      <c r="A4" s="43">
        <v>1947</v>
      </c>
      <c r="B4" s="25"/>
      <c r="C4" s="25"/>
      <c r="D4" s="25"/>
    </row>
    <row r="5" spans="1:5" x14ac:dyDescent="0.25">
      <c r="A5" s="43">
        <v>1948</v>
      </c>
      <c r="B5" s="39"/>
      <c r="C5" s="39"/>
    </row>
    <row r="6" spans="1:5" x14ac:dyDescent="0.25">
      <c r="A6" s="43">
        <v>1949</v>
      </c>
      <c r="B6" s="39"/>
      <c r="C6" s="39"/>
    </row>
    <row r="7" spans="1:5" x14ac:dyDescent="0.25">
      <c r="A7" s="43">
        <v>1950</v>
      </c>
      <c r="B7" s="28">
        <f>([1]prod!$G7*[1]MatEnergy_PlateGlass!L7)+(([1]prod!$I7+[1]prod!$K7)*[1]MatEnergy_WindowGlass!L7)</f>
        <v>30.977054117647054</v>
      </c>
      <c r="C7" s="28">
        <f>([1]prod!$G7*[1]MatEnergy_PlateGlass!N7)+(([1]prod!$I7+[1]prod!$K7)*[1]MatEnergy_WindowGlass!N7)</f>
        <v>0.72907563025210087</v>
      </c>
      <c r="D7" s="28">
        <f>([1]prod!$G7*[1]MatEnergy_PlateGlass!O7)+(([1]prod!$I7+[1]prod!$K7)*[1]MatEnergy_WindowGlass!O7)</f>
        <v>0</v>
      </c>
      <c r="E7" s="28">
        <f>SUM(B7:D7)</f>
        <v>31.706129747899155</v>
      </c>
    </row>
    <row r="8" spans="1:5" x14ac:dyDescent="0.25">
      <c r="A8" s="43">
        <v>1951</v>
      </c>
      <c r="B8" s="28"/>
      <c r="C8" s="28"/>
      <c r="D8" s="28"/>
    </row>
    <row r="9" spans="1:5" x14ac:dyDescent="0.25">
      <c r="A9" s="43">
        <v>1952</v>
      </c>
      <c r="B9" s="28"/>
      <c r="C9" s="28"/>
      <c r="D9" s="28"/>
    </row>
    <row r="10" spans="1:5" x14ac:dyDescent="0.25">
      <c r="A10" s="43">
        <v>1953</v>
      </c>
      <c r="B10" s="28"/>
      <c r="C10" s="28"/>
      <c r="D10" s="28"/>
    </row>
    <row r="11" spans="1:5" x14ac:dyDescent="0.25">
      <c r="A11" s="43">
        <v>1954</v>
      </c>
      <c r="B11" s="28"/>
      <c r="C11" s="28"/>
      <c r="D11" s="28"/>
    </row>
    <row r="12" spans="1:5" x14ac:dyDescent="0.25">
      <c r="A12" s="43">
        <v>1955</v>
      </c>
      <c r="B12" s="28"/>
      <c r="C12" s="28"/>
      <c r="D12" s="28"/>
    </row>
    <row r="13" spans="1:5" x14ac:dyDescent="0.25">
      <c r="A13" s="43">
        <v>1956</v>
      </c>
      <c r="B13" s="28"/>
      <c r="C13" s="28"/>
      <c r="D13" s="28"/>
    </row>
    <row r="14" spans="1:5" x14ac:dyDescent="0.25">
      <c r="A14" s="43">
        <v>1957</v>
      </c>
      <c r="B14" s="28"/>
      <c r="C14" s="28"/>
      <c r="D14" s="28"/>
    </row>
    <row r="15" spans="1:5" x14ac:dyDescent="0.25">
      <c r="A15" s="43">
        <v>1958</v>
      </c>
      <c r="B15" s="28"/>
      <c r="C15" s="28"/>
      <c r="D15" s="28"/>
    </row>
    <row r="16" spans="1:5" x14ac:dyDescent="0.25">
      <c r="A16" s="43">
        <v>1959</v>
      </c>
      <c r="B16" s="28"/>
      <c r="C16" s="28"/>
      <c r="D16" s="28"/>
    </row>
    <row r="17" spans="1:10" x14ac:dyDescent="0.25">
      <c r="A17" s="43">
        <v>1960</v>
      </c>
      <c r="B17" s="28">
        <v>21.25</v>
      </c>
      <c r="C17" s="28">
        <v>0.71</v>
      </c>
      <c r="D17" s="28">
        <v>0</v>
      </c>
      <c r="E17" s="47">
        <v>21.96</v>
      </c>
    </row>
    <row r="18" spans="1:10" x14ac:dyDescent="0.25">
      <c r="A18" s="43">
        <v>1961</v>
      </c>
      <c r="B18" s="28"/>
      <c r="C18" s="28"/>
      <c r="D18" s="28"/>
      <c r="E18" s="47">
        <v>21.78</v>
      </c>
    </row>
    <row r="19" spans="1:10" x14ac:dyDescent="0.25">
      <c r="A19" s="43">
        <v>1962</v>
      </c>
      <c r="B19" s="28"/>
      <c r="C19" s="28"/>
      <c r="D19" s="28"/>
      <c r="E19" s="47">
        <v>21.419999999999998</v>
      </c>
    </row>
    <row r="20" spans="1:10" x14ac:dyDescent="0.25">
      <c r="A20" s="43">
        <v>1963</v>
      </c>
      <c r="B20" s="28"/>
      <c r="C20" s="28"/>
      <c r="D20" s="28"/>
      <c r="E20" s="47">
        <v>20.52</v>
      </c>
    </row>
    <row r="21" spans="1:10" x14ac:dyDescent="0.25">
      <c r="A21" s="43">
        <v>1964</v>
      </c>
      <c r="B21" s="28"/>
      <c r="C21" s="28"/>
      <c r="D21" s="28"/>
      <c r="E21" s="47">
        <v>19.439999999999998</v>
      </c>
    </row>
    <row r="22" spans="1:10" x14ac:dyDescent="0.25">
      <c r="A22" s="43">
        <v>1965</v>
      </c>
      <c r="B22" s="28">
        <v>19.12</v>
      </c>
      <c r="C22" s="28">
        <v>0.5</v>
      </c>
      <c r="D22" s="28">
        <v>0</v>
      </c>
      <c r="E22" s="47">
        <v>19.62</v>
      </c>
    </row>
    <row r="23" spans="1:10" x14ac:dyDescent="0.25">
      <c r="A23" s="43">
        <v>1966</v>
      </c>
      <c r="B23" s="28"/>
      <c r="C23" s="28"/>
      <c r="D23" s="28"/>
      <c r="E23" s="47">
        <v>19.439999999999998</v>
      </c>
    </row>
    <row r="24" spans="1:10" x14ac:dyDescent="0.25">
      <c r="A24" s="43">
        <v>1967</v>
      </c>
      <c r="B24" s="28"/>
      <c r="C24" s="28"/>
      <c r="D24" s="28"/>
      <c r="E24" s="47">
        <v>18.899999999999999</v>
      </c>
    </row>
    <row r="25" spans="1:10" x14ac:dyDescent="0.25">
      <c r="A25" s="43">
        <v>1968</v>
      </c>
      <c r="B25" s="28"/>
      <c r="C25" s="28"/>
      <c r="D25" s="28"/>
      <c r="E25" s="47">
        <v>18.72</v>
      </c>
    </row>
    <row r="26" spans="1:10" x14ac:dyDescent="0.25">
      <c r="A26" s="43">
        <v>1969</v>
      </c>
      <c r="B26" s="28"/>
      <c r="C26" s="28"/>
      <c r="D26" s="28"/>
      <c r="E26" s="47">
        <v>17.28</v>
      </c>
      <c r="F26" s="25"/>
      <c r="H26" s="25"/>
      <c r="I26" s="25"/>
      <c r="J26" s="25"/>
    </row>
    <row r="27" spans="1:10" x14ac:dyDescent="0.25">
      <c r="A27" s="43">
        <v>1970</v>
      </c>
      <c r="B27" s="28">
        <v>14.61</v>
      </c>
      <c r="C27" s="28">
        <v>0.81</v>
      </c>
      <c r="D27" s="28">
        <v>1.85</v>
      </c>
      <c r="E27" s="47">
        <v>17.28</v>
      </c>
      <c r="F27" s="25"/>
      <c r="G27" s="25"/>
      <c r="H27" s="48"/>
      <c r="I27" s="48"/>
      <c r="J27" s="48"/>
    </row>
    <row r="28" spans="1:10" x14ac:dyDescent="0.25">
      <c r="A28" s="43">
        <v>1971</v>
      </c>
      <c r="B28" s="28"/>
      <c r="C28" s="28"/>
      <c r="D28" s="28"/>
      <c r="E28" s="47">
        <v>16.919999999999998</v>
      </c>
      <c r="G28" s="25"/>
      <c r="H28" s="49"/>
      <c r="I28" s="49"/>
      <c r="J28" s="49"/>
    </row>
    <row r="29" spans="1:10" x14ac:dyDescent="0.25">
      <c r="A29" s="43">
        <v>1972</v>
      </c>
      <c r="B29" s="28"/>
      <c r="C29" s="28"/>
      <c r="D29" s="28"/>
      <c r="E29" s="47">
        <v>15.12</v>
      </c>
      <c r="F29" s="25"/>
      <c r="H29" s="49"/>
      <c r="I29" s="49"/>
      <c r="J29" s="49"/>
    </row>
    <row r="30" spans="1:10" x14ac:dyDescent="0.25">
      <c r="A30" s="43">
        <v>1973</v>
      </c>
      <c r="B30" s="28"/>
      <c r="C30" s="28"/>
      <c r="D30" s="28"/>
      <c r="E30" s="47">
        <v>14.94</v>
      </c>
      <c r="F30" s="25"/>
      <c r="G30" s="25"/>
      <c r="H30" s="48"/>
      <c r="I30" s="48"/>
      <c r="J30" s="48"/>
    </row>
    <row r="31" spans="1:10" x14ac:dyDescent="0.25">
      <c r="A31" s="43">
        <v>1974</v>
      </c>
      <c r="B31" s="28"/>
      <c r="C31" s="28"/>
      <c r="D31" s="28"/>
      <c r="E31" s="47">
        <v>14.219999999999999</v>
      </c>
      <c r="G31" s="25"/>
      <c r="H31" s="49"/>
      <c r="I31" s="49"/>
      <c r="J31" s="49"/>
    </row>
    <row r="32" spans="1:10" x14ac:dyDescent="0.25">
      <c r="A32" s="43">
        <v>1975</v>
      </c>
      <c r="B32" s="28">
        <v>11.1</v>
      </c>
      <c r="C32" s="28">
        <v>0.77</v>
      </c>
      <c r="D32" s="28">
        <v>2.5299999999999998</v>
      </c>
      <c r="E32" s="47">
        <v>14.4</v>
      </c>
      <c r="H32" s="49"/>
      <c r="I32" s="49"/>
      <c r="J32" s="49"/>
    </row>
    <row r="33" spans="1:19" x14ac:dyDescent="0.25">
      <c r="A33" s="43">
        <v>1976</v>
      </c>
      <c r="B33" s="28"/>
      <c r="C33" s="28"/>
      <c r="D33" s="28"/>
      <c r="E33" s="47">
        <v>16.02</v>
      </c>
      <c r="H33" s="49"/>
      <c r="I33" s="49"/>
      <c r="J33" s="49"/>
    </row>
    <row r="34" spans="1:19" x14ac:dyDescent="0.25">
      <c r="A34" s="43">
        <v>1977</v>
      </c>
      <c r="B34" s="28"/>
      <c r="C34" s="28"/>
      <c r="D34" s="28"/>
      <c r="E34" s="47">
        <v>13.68</v>
      </c>
      <c r="H34" s="49"/>
      <c r="I34" s="49"/>
      <c r="J34" s="49"/>
    </row>
    <row r="35" spans="1:19" x14ac:dyDescent="0.25">
      <c r="A35" s="43">
        <v>1978</v>
      </c>
      <c r="B35" s="28"/>
      <c r="C35" s="28"/>
      <c r="D35" s="28"/>
      <c r="E35" s="47">
        <v>13.68</v>
      </c>
      <c r="H35" s="49"/>
      <c r="I35" s="49"/>
      <c r="J35" s="49"/>
    </row>
    <row r="36" spans="1:19" x14ac:dyDescent="0.25">
      <c r="A36" s="43">
        <v>1979</v>
      </c>
      <c r="B36" s="28"/>
      <c r="C36" s="28"/>
      <c r="D36" s="28"/>
      <c r="E36" s="47">
        <v>13.68</v>
      </c>
      <c r="H36" s="49"/>
      <c r="I36" s="49"/>
      <c r="J36" s="49"/>
      <c r="Q36" s="50"/>
    </row>
    <row r="37" spans="1:19" x14ac:dyDescent="0.25">
      <c r="A37" s="43">
        <v>1980</v>
      </c>
      <c r="B37" s="28">
        <v>9.08</v>
      </c>
      <c r="C37" s="28">
        <v>0.77</v>
      </c>
      <c r="D37" s="28">
        <v>2.75</v>
      </c>
      <c r="E37" s="47">
        <v>12.6</v>
      </c>
      <c r="H37" s="49"/>
      <c r="I37" s="49"/>
      <c r="J37" s="49"/>
    </row>
    <row r="38" spans="1:19" x14ac:dyDescent="0.25">
      <c r="A38" s="43">
        <v>1981</v>
      </c>
      <c r="B38" s="28"/>
      <c r="C38" s="28"/>
      <c r="D38" s="25"/>
      <c r="E38" s="47">
        <v>12.6</v>
      </c>
      <c r="F38" s="39"/>
      <c r="H38" s="49"/>
      <c r="I38" s="49"/>
      <c r="J38" s="49"/>
    </row>
    <row r="39" spans="1:19" x14ac:dyDescent="0.25">
      <c r="A39" s="43">
        <v>1982</v>
      </c>
      <c r="B39" s="28"/>
      <c r="C39" s="28"/>
      <c r="D39" s="28"/>
      <c r="E39" s="47">
        <v>12.6</v>
      </c>
      <c r="F39" s="39"/>
      <c r="G39" s="39"/>
      <c r="J39" s="39"/>
    </row>
    <row r="40" spans="1:19" x14ac:dyDescent="0.25">
      <c r="A40" s="43">
        <v>1983</v>
      </c>
      <c r="B40" s="28"/>
      <c r="C40" s="28"/>
      <c r="D40" s="28"/>
      <c r="E40" s="47">
        <v>11.879999999999999</v>
      </c>
      <c r="F40" s="39"/>
      <c r="G40" s="39"/>
      <c r="J40" s="39"/>
      <c r="P40" s="25"/>
      <c r="Q40" s="25"/>
      <c r="R40" s="25"/>
      <c r="S40" s="25"/>
    </row>
    <row r="41" spans="1:19" x14ac:dyDescent="0.25">
      <c r="A41" s="43">
        <v>1984</v>
      </c>
      <c r="B41" s="28"/>
      <c r="C41" s="28"/>
      <c r="D41" s="28"/>
      <c r="E41" s="47">
        <v>11.879999999999999</v>
      </c>
      <c r="F41" s="39"/>
      <c r="G41" s="39"/>
      <c r="J41" s="39"/>
    </row>
    <row r="42" spans="1:19" x14ac:dyDescent="0.25">
      <c r="A42" s="43">
        <v>1985</v>
      </c>
      <c r="B42" s="28">
        <v>7.8</v>
      </c>
      <c r="C42" s="28">
        <v>0.97</v>
      </c>
      <c r="D42" s="28">
        <v>3.48</v>
      </c>
      <c r="E42" s="47">
        <v>12.24</v>
      </c>
      <c r="F42" s="39"/>
      <c r="G42" s="39"/>
      <c r="J42" s="39"/>
    </row>
    <row r="43" spans="1:19" x14ac:dyDescent="0.25">
      <c r="A43" s="43">
        <v>1986</v>
      </c>
      <c r="B43" s="25"/>
      <c r="C43" s="25"/>
      <c r="D43" s="25"/>
      <c r="E43" s="47">
        <v>11.16</v>
      </c>
      <c r="F43" s="39"/>
      <c r="G43" s="39"/>
      <c r="J43" s="39"/>
    </row>
    <row r="44" spans="1:19" x14ac:dyDescent="0.25">
      <c r="A44" s="43">
        <v>1987</v>
      </c>
      <c r="B44" s="25"/>
      <c r="C44" s="25"/>
      <c r="D44" s="25"/>
      <c r="E44" s="47">
        <v>10.799999999999999</v>
      </c>
      <c r="F44" s="39"/>
      <c r="G44" s="39"/>
      <c r="J44" s="39"/>
    </row>
    <row r="45" spans="1:19" x14ac:dyDescent="0.25">
      <c r="A45" s="43">
        <v>1988</v>
      </c>
      <c r="B45" s="25"/>
      <c r="C45" s="25"/>
      <c r="D45" s="25"/>
      <c r="E45" s="47">
        <v>10.799999999999999</v>
      </c>
      <c r="F45" s="39"/>
      <c r="G45" s="39"/>
      <c r="J45" s="39"/>
    </row>
    <row r="46" spans="1:19" x14ac:dyDescent="0.25">
      <c r="A46" s="43">
        <v>1989</v>
      </c>
      <c r="B46" s="28"/>
      <c r="C46" s="28"/>
      <c r="D46" s="28"/>
      <c r="E46" s="47">
        <v>10.62</v>
      </c>
      <c r="F46" s="39"/>
      <c r="G46" s="39"/>
      <c r="J46" s="39"/>
    </row>
    <row r="47" spans="1:19" x14ac:dyDescent="0.25">
      <c r="A47" s="43">
        <v>1990</v>
      </c>
      <c r="B47" s="28"/>
      <c r="C47" s="28"/>
      <c r="D47" s="28"/>
      <c r="E47" s="47">
        <v>10.44</v>
      </c>
      <c r="F47" s="39"/>
      <c r="G47" s="39"/>
      <c r="J47" s="39"/>
    </row>
    <row r="48" spans="1:19" x14ac:dyDescent="0.25">
      <c r="A48" s="43">
        <v>1991</v>
      </c>
      <c r="B48" s="25">
        <v>4.78</v>
      </c>
      <c r="C48" s="25">
        <v>1.05</v>
      </c>
      <c r="D48" s="25">
        <v>4.6100000000000003</v>
      </c>
      <c r="E48" s="47">
        <v>10.44</v>
      </c>
      <c r="F48" s="39"/>
      <c r="G48" s="39"/>
      <c r="J48" s="39"/>
    </row>
    <row r="49" spans="1:10" x14ac:dyDescent="0.25">
      <c r="A49" s="43">
        <v>1992</v>
      </c>
      <c r="B49" s="25"/>
      <c r="C49" s="25"/>
      <c r="D49" s="25"/>
      <c r="F49" s="39"/>
      <c r="G49" s="39"/>
      <c r="J49" s="39"/>
    </row>
    <row r="50" spans="1:10" x14ac:dyDescent="0.25">
      <c r="A50" s="43">
        <v>1993</v>
      </c>
      <c r="B50" s="25"/>
      <c r="C50" s="25"/>
      <c r="D50" s="25"/>
      <c r="G50" s="39"/>
      <c r="J50" s="39"/>
    </row>
    <row r="51" spans="1:10" x14ac:dyDescent="0.25">
      <c r="A51" s="43">
        <v>1994</v>
      </c>
      <c r="B51" s="25"/>
      <c r="C51" s="25"/>
      <c r="D51" s="25"/>
      <c r="E51" s="25"/>
    </row>
    <row r="52" spans="1:10" x14ac:dyDescent="0.25">
      <c r="A52" s="43">
        <v>1995</v>
      </c>
    </row>
    <row r="53" spans="1:10" x14ac:dyDescent="0.25">
      <c r="A53" s="43">
        <v>1996</v>
      </c>
      <c r="B53" s="25"/>
      <c r="C53" s="25"/>
      <c r="D53" s="25"/>
      <c r="E53" s="25"/>
    </row>
    <row r="54" spans="1:10" x14ac:dyDescent="0.25">
      <c r="A54" s="43">
        <v>1997</v>
      </c>
      <c r="B54" s="25"/>
      <c r="C54" s="25"/>
      <c r="D54" s="25"/>
      <c r="E54" s="25"/>
    </row>
    <row r="55" spans="1:10" x14ac:dyDescent="0.25">
      <c r="A55" s="43">
        <v>1998</v>
      </c>
      <c r="B55" s="25"/>
      <c r="C55" s="25"/>
      <c r="D55" s="25"/>
      <c r="E55" s="25"/>
    </row>
    <row r="56" spans="1:10" x14ac:dyDescent="0.25">
      <c r="A56" s="43">
        <v>1999</v>
      </c>
      <c r="B56" s="25"/>
      <c r="C56" s="25"/>
      <c r="D56" s="25"/>
      <c r="E56" s="25"/>
    </row>
    <row r="57" spans="1:10" x14ac:dyDescent="0.25">
      <c r="A57" s="43">
        <v>2000</v>
      </c>
    </row>
    <row r="58" spans="1:10" x14ac:dyDescent="0.25">
      <c r="A58" s="43">
        <v>2001</v>
      </c>
    </row>
    <row r="59" spans="1:10" x14ac:dyDescent="0.25">
      <c r="A59" s="43">
        <v>2002</v>
      </c>
    </row>
    <row r="60" spans="1:10" x14ac:dyDescent="0.25">
      <c r="A60" s="43">
        <v>2003</v>
      </c>
    </row>
    <row r="61" spans="1:10" x14ac:dyDescent="0.25">
      <c r="A61" s="43">
        <v>2004</v>
      </c>
    </row>
    <row r="62" spans="1:10" x14ac:dyDescent="0.25">
      <c r="A62" s="43">
        <v>2005</v>
      </c>
    </row>
    <row r="63" spans="1:10" x14ac:dyDescent="0.25">
      <c r="A63" s="43">
        <v>2006</v>
      </c>
    </row>
    <row r="64" spans="1:10" x14ac:dyDescent="0.25">
      <c r="A64" s="43">
        <v>2007</v>
      </c>
      <c r="B64" s="25"/>
      <c r="C64" s="25"/>
      <c r="D64" s="25"/>
      <c r="E64" s="25"/>
    </row>
    <row r="65" spans="1:63" x14ac:dyDescent="0.25">
      <c r="A65" s="43">
        <v>2008</v>
      </c>
    </row>
    <row r="66" spans="1:63" x14ac:dyDescent="0.25">
      <c r="A66" s="43">
        <v>2009</v>
      </c>
      <c r="B66" s="25"/>
      <c r="C66" s="25"/>
      <c r="D66" s="25"/>
      <c r="E66" s="39"/>
    </row>
    <row r="67" spans="1:63" x14ac:dyDescent="0.25">
      <c r="A67" s="43">
        <v>2010</v>
      </c>
      <c r="B67" s="25">
        <v>2.1</v>
      </c>
      <c r="C67" s="25">
        <v>0.9</v>
      </c>
      <c r="D67" s="25">
        <v>6.1</v>
      </c>
      <c r="E67" s="28">
        <v>9.1</v>
      </c>
    </row>
    <row r="68" spans="1:63" x14ac:dyDescent="0.25">
      <c r="A68" s="43">
        <v>2011</v>
      </c>
    </row>
    <row r="69" spans="1:63" x14ac:dyDescent="0.25">
      <c r="A69" s="43">
        <v>2012</v>
      </c>
      <c r="B69" s="25"/>
      <c r="C69" s="25"/>
      <c r="D69" s="25"/>
    </row>
    <row r="70" spans="1:63" x14ac:dyDescent="0.25">
      <c r="A70" s="43">
        <v>2013</v>
      </c>
      <c r="B70" s="25"/>
      <c r="C70" s="25"/>
      <c r="D70" s="25"/>
    </row>
    <row r="71" spans="1:63" x14ac:dyDescent="0.25">
      <c r="A71" s="43">
        <v>2014</v>
      </c>
      <c r="B71" s="25"/>
      <c r="C71" s="25"/>
      <c r="D71" s="25"/>
    </row>
    <row r="72" spans="1:63" x14ac:dyDescent="0.25">
      <c r="A72" s="43">
        <v>2015</v>
      </c>
      <c r="B72" s="25"/>
      <c r="C72" s="25"/>
      <c r="D72" s="25"/>
    </row>
    <row r="73" spans="1:63" x14ac:dyDescent="0.25">
      <c r="A73" s="43">
        <v>2016</v>
      </c>
      <c r="B73" s="25"/>
      <c r="C73" s="25"/>
      <c r="D73" s="25"/>
    </row>
    <row r="74" spans="1:63" x14ac:dyDescent="0.25">
      <c r="A74" s="43">
        <v>2017</v>
      </c>
    </row>
    <row r="75" spans="1:63" x14ac:dyDescent="0.25">
      <c r="A75" s="43">
        <v>2018</v>
      </c>
    </row>
    <row r="76" spans="1:63" x14ac:dyDescent="0.25">
      <c r="A76" s="43">
        <v>2019</v>
      </c>
      <c r="B76" s="25">
        <v>2.1</v>
      </c>
      <c r="C76" s="25">
        <v>0.9</v>
      </c>
      <c r="D76" s="25">
        <v>6.1</v>
      </c>
      <c r="E76" s="28">
        <v>9.1</v>
      </c>
    </row>
    <row r="77" spans="1:63" x14ac:dyDescent="0.25">
      <c r="A77" s="43">
        <v>2020</v>
      </c>
    </row>
    <row r="78" spans="1:63" s="52" customFormat="1" x14ac:dyDescent="0.25">
      <c r="A78" s="51"/>
      <c r="B78" s="44"/>
      <c r="C78" s="44"/>
      <c r="D78" s="44"/>
      <c r="E78" s="44"/>
      <c r="J78" s="44"/>
      <c r="K78" s="44"/>
      <c r="L78" s="44"/>
      <c r="M78" s="44"/>
      <c r="N78" s="44"/>
      <c r="O78" s="44"/>
      <c r="P78" s="44"/>
      <c r="Q78" s="44"/>
      <c r="R78" s="44"/>
      <c r="S78" s="44"/>
      <c r="T78" s="44"/>
      <c r="U78" s="44"/>
      <c r="V78" s="44"/>
      <c r="W78" s="44"/>
      <c r="X78" s="44"/>
      <c r="Y78" s="44"/>
      <c r="Z78" s="44"/>
      <c r="AA78" s="44"/>
      <c r="AB78" s="44"/>
      <c r="AC78" s="44"/>
      <c r="AD78" s="44"/>
      <c r="AE78" s="44"/>
      <c r="AF78" s="44"/>
      <c r="AG78" s="44"/>
      <c r="AH78" s="44"/>
      <c r="AI78" s="44"/>
      <c r="AJ78" s="44"/>
      <c r="AK78" s="44"/>
      <c r="AL78" s="44"/>
      <c r="AM78" s="44"/>
      <c r="AN78" s="44"/>
      <c r="AO78" s="44"/>
      <c r="AP78" s="44"/>
      <c r="AQ78" s="44"/>
      <c r="AR78" s="44"/>
      <c r="AS78" s="44"/>
      <c r="AT78" s="44"/>
      <c r="AU78" s="44"/>
      <c r="AV78" s="44"/>
      <c r="AW78" s="44"/>
      <c r="AX78" s="44"/>
      <c r="AY78" s="44"/>
      <c r="AZ78" s="44"/>
      <c r="BA78" s="44"/>
      <c r="BB78" s="44"/>
      <c r="BC78" s="44"/>
      <c r="BD78" s="44"/>
      <c r="BE78" s="44"/>
      <c r="BF78" s="44"/>
      <c r="BG78" s="44"/>
      <c r="BH78" s="44"/>
      <c r="BI78" s="44"/>
      <c r="BJ78" s="44"/>
      <c r="BK78" s="44"/>
    </row>
    <row r="79" spans="1:63" s="52" customFormat="1" x14ac:dyDescent="0.25">
      <c r="A79" s="51"/>
      <c r="B79" s="44"/>
      <c r="C79" s="44"/>
      <c r="D79" s="44"/>
      <c r="E79" s="44"/>
      <c r="J79" s="44"/>
      <c r="K79" s="44"/>
      <c r="L79" s="44"/>
      <c r="M79" s="44"/>
      <c r="N79" s="44"/>
      <c r="O79" s="44"/>
      <c r="P79" s="44"/>
      <c r="Q79" s="44"/>
      <c r="R79" s="44"/>
      <c r="S79" s="44"/>
      <c r="T79" s="44"/>
      <c r="U79" s="44"/>
      <c r="V79" s="44"/>
      <c r="W79" s="44"/>
      <c r="X79" s="44"/>
      <c r="Y79" s="44"/>
      <c r="Z79" s="44"/>
      <c r="AA79" s="44"/>
      <c r="AB79" s="44"/>
      <c r="AC79" s="44"/>
      <c r="AD79" s="44"/>
      <c r="AE79" s="44"/>
      <c r="AF79" s="44"/>
      <c r="AG79" s="44"/>
      <c r="AH79" s="44"/>
      <c r="AI79" s="44"/>
      <c r="AJ79" s="44"/>
      <c r="AK79" s="44"/>
      <c r="AL79" s="44"/>
      <c r="AM79" s="44"/>
      <c r="AN79" s="44"/>
      <c r="AO79" s="44"/>
      <c r="AP79" s="44"/>
      <c r="AQ79" s="44"/>
      <c r="AR79" s="44"/>
      <c r="AS79" s="44"/>
      <c r="AT79" s="44"/>
      <c r="AU79" s="44"/>
      <c r="AV79" s="44"/>
      <c r="AW79" s="44"/>
      <c r="AX79" s="44"/>
      <c r="AY79" s="44"/>
      <c r="AZ79" s="44"/>
      <c r="BA79" s="44"/>
      <c r="BB79" s="44"/>
      <c r="BC79" s="44"/>
      <c r="BD79" s="44"/>
      <c r="BE79" s="44"/>
      <c r="BF79" s="44"/>
      <c r="BG79" s="44"/>
      <c r="BH79" s="44"/>
      <c r="BI79" s="44"/>
      <c r="BJ79" s="44"/>
      <c r="BK79" s="44"/>
    </row>
    <row r="80" spans="1:63" s="52" customFormat="1" x14ac:dyDescent="0.25">
      <c r="A80" s="51"/>
      <c r="B80" s="44"/>
      <c r="C80" s="44"/>
      <c r="D80" s="44"/>
      <c r="E80" s="44"/>
      <c r="J80" s="44"/>
      <c r="K80" s="44"/>
      <c r="L80" s="44"/>
      <c r="M80" s="44"/>
      <c r="N80" s="44"/>
      <c r="O80" s="44"/>
      <c r="P80" s="44"/>
      <c r="Q80" s="44"/>
      <c r="R80" s="44"/>
      <c r="S80" s="44"/>
      <c r="T80" s="44"/>
      <c r="U80" s="44"/>
      <c r="V80" s="44"/>
      <c r="W80" s="44"/>
      <c r="X80" s="44"/>
      <c r="Y80" s="44"/>
      <c r="Z80" s="44"/>
      <c r="AA80" s="44"/>
      <c r="AB80" s="44"/>
      <c r="AC80" s="44"/>
      <c r="AD80" s="44"/>
      <c r="AE80" s="44"/>
      <c r="AF80" s="44"/>
      <c r="AG80" s="44"/>
      <c r="AH80" s="44"/>
      <c r="AI80" s="44"/>
      <c r="AJ80" s="44"/>
      <c r="AK80" s="44"/>
      <c r="AL80" s="44"/>
      <c r="AM80" s="44"/>
      <c r="AN80" s="44"/>
      <c r="AO80" s="44"/>
      <c r="AP80" s="44"/>
      <c r="AQ80" s="44"/>
      <c r="AR80" s="44"/>
      <c r="AS80" s="44"/>
      <c r="AT80" s="44"/>
      <c r="AU80" s="44"/>
      <c r="AV80" s="44"/>
      <c r="AW80" s="44"/>
      <c r="AX80" s="44"/>
      <c r="AY80" s="44"/>
      <c r="AZ80" s="44"/>
      <c r="BA80" s="44"/>
      <c r="BB80" s="44"/>
      <c r="BC80" s="44"/>
      <c r="BD80" s="44"/>
      <c r="BE80" s="44"/>
      <c r="BF80" s="44"/>
      <c r="BG80" s="44"/>
      <c r="BH80" s="44"/>
      <c r="BI80" s="44"/>
      <c r="BJ80" s="44"/>
      <c r="BK80" s="44"/>
    </row>
    <row r="87" spans="1:63" s="52" customFormat="1" x14ac:dyDescent="0.25">
      <c r="A87" s="51"/>
      <c r="B87" s="44"/>
      <c r="C87" s="44"/>
      <c r="D87" s="44"/>
      <c r="E87" s="44"/>
      <c r="H87" s="44"/>
      <c r="I87" s="44"/>
      <c r="J87" s="44"/>
      <c r="K87" s="44"/>
      <c r="L87" s="44"/>
      <c r="M87" s="44"/>
      <c r="N87" s="44"/>
      <c r="O87" s="44"/>
      <c r="P87" s="44"/>
      <c r="Q87" s="44"/>
      <c r="R87" s="44"/>
      <c r="S87" s="44"/>
      <c r="T87" s="44"/>
      <c r="U87" s="44"/>
      <c r="V87" s="44"/>
      <c r="W87" s="44"/>
      <c r="X87" s="44"/>
      <c r="Y87" s="44"/>
      <c r="Z87" s="44"/>
      <c r="AA87" s="44"/>
      <c r="AB87" s="44"/>
      <c r="AC87" s="44"/>
      <c r="AD87" s="44"/>
      <c r="AE87" s="44"/>
      <c r="AF87" s="44"/>
      <c r="AG87" s="44"/>
      <c r="AH87" s="44"/>
      <c r="AI87" s="44"/>
      <c r="AJ87" s="44"/>
      <c r="AK87" s="44"/>
      <c r="AL87" s="44"/>
      <c r="AM87" s="44"/>
      <c r="AN87" s="44"/>
      <c r="AO87" s="44"/>
      <c r="AP87" s="44"/>
      <c r="AQ87" s="44"/>
      <c r="AR87" s="44"/>
      <c r="AS87" s="44"/>
      <c r="AT87" s="44"/>
      <c r="AU87" s="44"/>
      <c r="AV87" s="44"/>
      <c r="AW87" s="44"/>
      <c r="AX87" s="44"/>
      <c r="AY87" s="44"/>
      <c r="AZ87" s="44"/>
      <c r="BA87" s="44"/>
      <c r="BB87" s="44"/>
      <c r="BC87" s="44"/>
      <c r="BD87" s="44"/>
      <c r="BE87" s="44"/>
      <c r="BF87" s="44"/>
      <c r="BG87" s="44"/>
      <c r="BH87" s="44"/>
      <c r="BI87" s="44"/>
      <c r="BJ87" s="44"/>
      <c r="BK87" s="44"/>
    </row>
    <row r="88" spans="1:63" s="52" customFormat="1" x14ac:dyDescent="0.25">
      <c r="A88" s="51"/>
      <c r="B88" s="44"/>
      <c r="C88" s="44"/>
      <c r="D88" s="44"/>
      <c r="E88" s="44"/>
      <c r="H88" s="44"/>
      <c r="I88" s="44"/>
      <c r="J88" s="44"/>
      <c r="K88" s="44"/>
      <c r="L88" s="44"/>
      <c r="M88" s="44"/>
      <c r="N88" s="44"/>
      <c r="O88" s="44"/>
      <c r="P88" s="44"/>
      <c r="Q88" s="44"/>
      <c r="R88" s="44"/>
      <c r="S88" s="44"/>
      <c r="T88" s="44"/>
      <c r="U88" s="44"/>
      <c r="V88" s="44"/>
      <c r="W88" s="44"/>
      <c r="X88" s="44"/>
      <c r="Y88" s="44"/>
      <c r="Z88" s="44"/>
      <c r="AA88" s="44"/>
      <c r="AB88" s="44"/>
      <c r="AC88" s="44"/>
      <c r="AD88" s="44"/>
      <c r="AE88" s="44"/>
      <c r="AF88" s="44"/>
      <c r="AG88" s="44"/>
      <c r="AH88" s="44"/>
      <c r="AI88" s="44"/>
      <c r="AJ88" s="44"/>
      <c r="AK88" s="44"/>
      <c r="AL88" s="44"/>
      <c r="AM88" s="44"/>
      <c r="AN88" s="44"/>
      <c r="AO88" s="44"/>
      <c r="AP88" s="44"/>
      <c r="AQ88" s="44"/>
      <c r="AR88" s="44"/>
      <c r="AS88" s="44"/>
      <c r="AT88" s="44"/>
      <c r="AU88" s="44"/>
      <c r="AV88" s="44"/>
      <c r="AW88" s="44"/>
      <c r="AX88" s="44"/>
      <c r="AY88" s="44"/>
      <c r="AZ88" s="44"/>
      <c r="BA88" s="44"/>
      <c r="BB88" s="44"/>
      <c r="BC88" s="44"/>
      <c r="BD88" s="44"/>
      <c r="BE88" s="44"/>
      <c r="BF88" s="44"/>
      <c r="BG88" s="44"/>
      <c r="BH88" s="44"/>
      <c r="BI88" s="44"/>
      <c r="BJ88" s="44"/>
      <c r="BK88" s="44"/>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ADF96-AA57-46CE-950B-FAE3AC3D5FD3}">
  <dimension ref="A1:BB88"/>
  <sheetViews>
    <sheetView zoomScale="70" zoomScaleNormal="70" workbookViewId="0">
      <pane xSplit="1" ySplit="1" topLeftCell="B2" activePane="bottomRight" state="frozen"/>
      <selection pane="topRight" activeCell="B1" sqref="B1"/>
      <selection pane="bottomLeft" activeCell="A2" sqref="A2"/>
      <selection pane="bottomRight" activeCell="L41" sqref="L41"/>
    </sheetView>
  </sheetViews>
  <sheetFormatPr defaultColWidth="10.7109375" defaultRowHeight="15" x14ac:dyDescent="0.25"/>
  <cols>
    <col min="1" max="1" width="7.42578125" style="2" customWidth="1"/>
    <col min="2" max="2" width="21.28515625" style="1" customWidth="1"/>
    <col min="3" max="16384" width="10.7109375" style="1"/>
  </cols>
  <sheetData>
    <row r="1" spans="1:4" s="3" customFormat="1" x14ac:dyDescent="0.25">
      <c r="A1" s="12" t="s">
        <v>0</v>
      </c>
      <c r="B1" s="35" t="s">
        <v>6</v>
      </c>
    </row>
    <row r="2" spans="1:4" x14ac:dyDescent="0.25">
      <c r="A2" s="10">
        <v>1945</v>
      </c>
    </row>
    <row r="3" spans="1:4" x14ac:dyDescent="0.25">
      <c r="A3" s="10">
        <v>1946</v>
      </c>
    </row>
    <row r="4" spans="1:4" x14ac:dyDescent="0.25">
      <c r="A4" s="10">
        <v>1947</v>
      </c>
      <c r="B4" s="1">
        <v>2970</v>
      </c>
    </row>
    <row r="5" spans="1:4" x14ac:dyDescent="0.25">
      <c r="A5" s="10">
        <v>1948</v>
      </c>
    </row>
    <row r="6" spans="1:4" x14ac:dyDescent="0.25">
      <c r="A6" s="10">
        <v>1949</v>
      </c>
    </row>
    <row r="7" spans="1:4" x14ac:dyDescent="0.25">
      <c r="A7" s="10">
        <v>1950</v>
      </c>
      <c r="B7" s="1">
        <v>2950</v>
      </c>
      <c r="D7" s="53"/>
    </row>
    <row r="8" spans="1:4" x14ac:dyDescent="0.25">
      <c r="A8" s="10">
        <v>1951</v>
      </c>
      <c r="D8" s="53"/>
    </row>
    <row r="9" spans="1:4" x14ac:dyDescent="0.25">
      <c r="A9" s="10">
        <v>1952</v>
      </c>
      <c r="D9" s="53"/>
    </row>
    <row r="10" spans="1:4" x14ac:dyDescent="0.25">
      <c r="A10" s="10">
        <v>1953</v>
      </c>
      <c r="D10" s="53"/>
    </row>
    <row r="11" spans="1:4" x14ac:dyDescent="0.25">
      <c r="A11" s="10">
        <v>1954</v>
      </c>
      <c r="D11" s="53"/>
    </row>
    <row r="12" spans="1:4" x14ac:dyDescent="0.25">
      <c r="A12" s="10">
        <v>1955</v>
      </c>
      <c r="D12" s="53"/>
    </row>
    <row r="13" spans="1:4" x14ac:dyDescent="0.25">
      <c r="A13" s="10">
        <v>1956</v>
      </c>
      <c r="D13" s="53"/>
    </row>
    <row r="14" spans="1:4" x14ac:dyDescent="0.25">
      <c r="A14" s="10">
        <v>1957</v>
      </c>
      <c r="D14" s="53"/>
    </row>
    <row r="15" spans="1:4" x14ac:dyDescent="0.25">
      <c r="A15" s="10">
        <v>1958</v>
      </c>
      <c r="D15" s="53"/>
    </row>
    <row r="16" spans="1:4" x14ac:dyDescent="0.25">
      <c r="A16" s="10">
        <v>1959</v>
      </c>
      <c r="D16" s="53"/>
    </row>
    <row r="17" spans="1:26" x14ac:dyDescent="0.25">
      <c r="A17" s="10">
        <v>1960</v>
      </c>
      <c r="B17" s="53">
        <v>2055</v>
      </c>
      <c r="D17" s="53"/>
    </row>
    <row r="18" spans="1:26" x14ac:dyDescent="0.25">
      <c r="A18" s="10">
        <v>1961</v>
      </c>
      <c r="B18" s="53"/>
    </row>
    <row r="19" spans="1:26" x14ac:dyDescent="0.25">
      <c r="A19" s="10">
        <v>1962</v>
      </c>
      <c r="B19" s="53"/>
    </row>
    <row r="20" spans="1:26" x14ac:dyDescent="0.25">
      <c r="A20" s="10">
        <v>1963</v>
      </c>
      <c r="B20" s="53"/>
    </row>
    <row r="21" spans="1:26" x14ac:dyDescent="0.25">
      <c r="A21" s="10">
        <v>1964</v>
      </c>
      <c r="B21" s="53"/>
    </row>
    <row r="22" spans="1:26" x14ac:dyDescent="0.25">
      <c r="A22" s="10">
        <v>1965</v>
      </c>
      <c r="B22" s="53">
        <v>1815</v>
      </c>
    </row>
    <row r="23" spans="1:26" x14ac:dyDescent="0.25">
      <c r="A23" s="10">
        <v>1966</v>
      </c>
      <c r="B23" s="53"/>
      <c r="Z23" s="1" t="s">
        <v>69</v>
      </c>
    </row>
    <row r="24" spans="1:26" x14ac:dyDescent="0.25">
      <c r="A24" s="10">
        <v>1967</v>
      </c>
      <c r="B24" s="53"/>
    </row>
    <row r="25" spans="1:26" x14ac:dyDescent="0.25">
      <c r="A25" s="10">
        <v>1968</v>
      </c>
      <c r="B25" s="53"/>
    </row>
    <row r="26" spans="1:26" x14ac:dyDescent="0.25">
      <c r="A26" s="10">
        <v>1969</v>
      </c>
      <c r="B26" s="53"/>
    </row>
    <row r="27" spans="1:26" x14ac:dyDescent="0.25">
      <c r="A27" s="10">
        <v>1970</v>
      </c>
      <c r="B27" s="53">
        <v>1595</v>
      </c>
    </row>
    <row r="28" spans="1:26" x14ac:dyDescent="0.25">
      <c r="A28" s="10">
        <v>1971</v>
      </c>
      <c r="B28" s="53"/>
    </row>
    <row r="29" spans="1:26" x14ac:dyDescent="0.25">
      <c r="A29" s="10">
        <v>1972</v>
      </c>
      <c r="B29" s="53"/>
    </row>
    <row r="30" spans="1:26" x14ac:dyDescent="0.25">
      <c r="A30" s="10">
        <v>1973</v>
      </c>
      <c r="B30" s="53"/>
    </row>
    <row r="31" spans="1:26" x14ac:dyDescent="0.25">
      <c r="A31" s="10">
        <v>1974</v>
      </c>
      <c r="B31" s="53"/>
    </row>
    <row r="32" spans="1:26" x14ac:dyDescent="0.25">
      <c r="A32" s="10">
        <v>1975</v>
      </c>
      <c r="B32" s="53">
        <v>1280</v>
      </c>
    </row>
    <row r="33" spans="1:2" x14ac:dyDescent="0.25">
      <c r="A33" s="10">
        <v>1976</v>
      </c>
      <c r="B33" s="53"/>
    </row>
    <row r="34" spans="1:2" x14ac:dyDescent="0.25">
      <c r="A34" s="10">
        <v>1977</v>
      </c>
      <c r="B34" s="53"/>
    </row>
    <row r="35" spans="1:2" x14ac:dyDescent="0.25">
      <c r="A35" s="10">
        <v>1978</v>
      </c>
      <c r="B35" s="53"/>
    </row>
    <row r="36" spans="1:2" x14ac:dyDescent="0.25">
      <c r="A36" s="10">
        <v>1979</v>
      </c>
      <c r="B36" s="53"/>
    </row>
    <row r="37" spans="1:2" x14ac:dyDescent="0.25">
      <c r="A37" s="10">
        <v>1980</v>
      </c>
      <c r="B37" s="53">
        <v>1070</v>
      </c>
    </row>
    <row r="38" spans="1:2" x14ac:dyDescent="0.25">
      <c r="A38" s="10">
        <v>1981</v>
      </c>
      <c r="B38" s="53"/>
    </row>
    <row r="39" spans="1:2" x14ac:dyDescent="0.25">
      <c r="A39" s="10">
        <v>1982</v>
      </c>
      <c r="B39" s="53"/>
    </row>
    <row r="40" spans="1:2" x14ac:dyDescent="0.25">
      <c r="A40" s="10">
        <v>1983</v>
      </c>
      <c r="B40" s="53"/>
    </row>
    <row r="41" spans="1:2" x14ac:dyDescent="0.25">
      <c r="A41" s="10">
        <v>1984</v>
      </c>
      <c r="B41" s="53"/>
    </row>
    <row r="42" spans="1:2" x14ac:dyDescent="0.25">
      <c r="A42" s="10">
        <v>1985</v>
      </c>
      <c r="B42" s="53">
        <v>950</v>
      </c>
    </row>
    <row r="43" spans="1:2" x14ac:dyDescent="0.25">
      <c r="A43" s="10">
        <v>1986</v>
      </c>
      <c r="B43" s="53"/>
    </row>
    <row r="44" spans="1:2" x14ac:dyDescent="0.25">
      <c r="A44" s="10">
        <v>1987</v>
      </c>
      <c r="B44" s="53"/>
    </row>
    <row r="45" spans="1:2" x14ac:dyDescent="0.25">
      <c r="A45" s="10">
        <v>1988</v>
      </c>
      <c r="B45" s="53"/>
    </row>
    <row r="46" spans="1:2" x14ac:dyDescent="0.25">
      <c r="A46" s="10">
        <v>1989</v>
      </c>
      <c r="B46" s="53"/>
    </row>
    <row r="47" spans="1:2" x14ac:dyDescent="0.25">
      <c r="A47" s="10">
        <v>1990</v>
      </c>
      <c r="B47" s="53">
        <v>820</v>
      </c>
    </row>
    <row r="48" spans="1:2" x14ac:dyDescent="0.25">
      <c r="A48" s="10">
        <v>1991</v>
      </c>
      <c r="B48" s="53"/>
    </row>
    <row r="49" spans="1:2" x14ac:dyDescent="0.25">
      <c r="A49" s="10">
        <v>1992</v>
      </c>
      <c r="B49" s="53"/>
    </row>
    <row r="50" spans="1:2" x14ac:dyDescent="0.25">
      <c r="A50" s="10">
        <v>1993</v>
      </c>
      <c r="B50" s="53"/>
    </row>
    <row r="51" spans="1:2" x14ac:dyDescent="0.25">
      <c r="A51" s="10">
        <v>1994</v>
      </c>
      <c r="B51" s="53"/>
    </row>
    <row r="52" spans="1:2" x14ac:dyDescent="0.25">
      <c r="A52" s="10">
        <v>1995</v>
      </c>
      <c r="B52" s="53">
        <v>845</v>
      </c>
    </row>
    <row r="53" spans="1:2" x14ac:dyDescent="0.25">
      <c r="A53" s="10">
        <v>1996</v>
      </c>
      <c r="B53" s="53"/>
    </row>
    <row r="54" spans="1:2" x14ac:dyDescent="0.25">
      <c r="A54" s="10">
        <v>1997</v>
      </c>
      <c r="B54" s="53"/>
    </row>
    <row r="55" spans="1:2" x14ac:dyDescent="0.25">
      <c r="A55" s="10">
        <v>1998</v>
      </c>
      <c r="B55" s="53"/>
    </row>
    <row r="56" spans="1:2" x14ac:dyDescent="0.25">
      <c r="A56" s="10">
        <v>1999</v>
      </c>
      <c r="B56" s="53"/>
    </row>
    <row r="57" spans="1:2" x14ac:dyDescent="0.25">
      <c r="A57" s="10">
        <v>2000</v>
      </c>
      <c r="B57" s="53">
        <v>725</v>
      </c>
    </row>
    <row r="58" spans="1:2" x14ac:dyDescent="0.25">
      <c r="A58" s="10">
        <v>2001</v>
      </c>
      <c r="B58" s="53"/>
    </row>
    <row r="59" spans="1:2" x14ac:dyDescent="0.25">
      <c r="A59" s="10">
        <v>2002</v>
      </c>
      <c r="B59" s="53"/>
    </row>
    <row r="60" spans="1:2" x14ac:dyDescent="0.25">
      <c r="A60" s="10">
        <v>2003</v>
      </c>
      <c r="B60" s="53"/>
    </row>
    <row r="61" spans="1:2" x14ac:dyDescent="0.25">
      <c r="A61" s="10">
        <v>2004</v>
      </c>
      <c r="B61" s="53"/>
    </row>
    <row r="62" spans="1:2" x14ac:dyDescent="0.25">
      <c r="A62" s="10">
        <v>2005</v>
      </c>
      <c r="B62" s="53">
        <v>690</v>
      </c>
    </row>
    <row r="63" spans="1:2" x14ac:dyDescent="0.25">
      <c r="A63" s="10">
        <v>2006</v>
      </c>
      <c r="B63" s="53"/>
    </row>
    <row r="64" spans="1:2" x14ac:dyDescent="0.25">
      <c r="A64" s="10">
        <v>2007</v>
      </c>
      <c r="B64" s="1">
        <v>655</v>
      </c>
    </row>
    <row r="65" spans="1:54" x14ac:dyDescent="0.25">
      <c r="A65" s="10">
        <v>2008</v>
      </c>
    </row>
    <row r="66" spans="1:54" x14ac:dyDescent="0.25">
      <c r="A66" s="10">
        <v>2009</v>
      </c>
    </row>
    <row r="67" spans="1:54" x14ac:dyDescent="0.25">
      <c r="A67" s="10">
        <v>2010</v>
      </c>
      <c r="B67" s="1">
        <v>625</v>
      </c>
    </row>
    <row r="68" spans="1:54" x14ac:dyDescent="0.25">
      <c r="A68" s="10">
        <v>2011</v>
      </c>
    </row>
    <row r="69" spans="1:54" x14ac:dyDescent="0.25">
      <c r="A69" s="10">
        <v>2012</v>
      </c>
    </row>
    <row r="70" spans="1:54" x14ac:dyDescent="0.25">
      <c r="A70" s="10">
        <v>2013</v>
      </c>
    </row>
    <row r="71" spans="1:54" x14ac:dyDescent="0.25">
      <c r="A71" s="10">
        <v>2014</v>
      </c>
    </row>
    <row r="72" spans="1:54" x14ac:dyDescent="0.25">
      <c r="A72" s="10">
        <v>2015</v>
      </c>
      <c r="B72" s="1">
        <v>595</v>
      </c>
    </row>
    <row r="73" spans="1:54" x14ac:dyDescent="0.25">
      <c r="A73" s="10">
        <v>2016</v>
      </c>
    </row>
    <row r="74" spans="1:54" x14ac:dyDescent="0.25">
      <c r="A74" s="10">
        <v>2017</v>
      </c>
    </row>
    <row r="75" spans="1:54" x14ac:dyDescent="0.25">
      <c r="A75" s="10">
        <v>2018</v>
      </c>
      <c r="B75" s="1">
        <v>575</v>
      </c>
    </row>
    <row r="76" spans="1:54" x14ac:dyDescent="0.25">
      <c r="A76" s="10">
        <v>2019</v>
      </c>
    </row>
    <row r="77" spans="1:54" x14ac:dyDescent="0.25">
      <c r="A77" s="10">
        <v>2020</v>
      </c>
    </row>
    <row r="78" spans="1:54" s="54" customFormat="1" x14ac:dyDescent="0.25">
      <c r="A78" s="2"/>
      <c r="B78" s="1"/>
      <c r="C78" s="1"/>
      <c r="D78" s="1"/>
      <c r="E78" s="1"/>
      <c r="F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row>
    <row r="79" spans="1:54" s="54" customFormat="1" x14ac:dyDescent="0.25">
      <c r="A79" s="2"/>
      <c r="B79" s="1"/>
      <c r="C79" s="1"/>
      <c r="D79" s="1"/>
      <c r="E79" s="1"/>
      <c r="F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row>
    <row r="80" spans="1:54" s="54" customFormat="1" x14ac:dyDescent="0.25">
      <c r="A80" s="2"/>
      <c r="B80" s="1"/>
      <c r="C80" s="1"/>
      <c r="D80" s="1"/>
      <c r="E80" s="1"/>
      <c r="F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row>
    <row r="87" spans="1:54" s="54" customFormat="1" x14ac:dyDescent="0.25">
      <c r="A87" s="2"/>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row>
    <row r="88" spans="1:54" s="54" customFormat="1" x14ac:dyDescent="0.25">
      <c r="A88" s="2"/>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References</vt:lpstr>
      <vt:lpstr>prod</vt:lpstr>
      <vt:lpstr>import</vt:lpstr>
      <vt:lpstr>export</vt:lpstr>
      <vt:lpstr>Population</vt:lpstr>
      <vt:lpstr>thickness</vt:lpstr>
      <vt:lpstr>RawMat_Intensity</vt:lpstr>
      <vt:lpstr>Energy_Intensity</vt:lpstr>
      <vt:lpstr>emissions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dc:creator>
  <cp:lastModifiedBy>jean</cp:lastModifiedBy>
  <cp:lastPrinted>2020-11-25T15:58:55Z</cp:lastPrinted>
  <dcterms:created xsi:type="dcterms:W3CDTF">2020-05-20T17:08:53Z</dcterms:created>
  <dcterms:modified xsi:type="dcterms:W3CDTF">2021-06-18T16:31:46Z</dcterms:modified>
</cp:coreProperties>
</file>