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<sst xmlns="http://schemas.openxmlformats.org/spreadsheetml/2006/main" count="75" uniqueCount="50">
  <si>
    <t>edad</t>
  </si>
  <si>
    <t>varones</t>
  </si>
  <si>
    <t>mujeres</t>
  </si>
  <si>
    <t>ambos sexos</t>
  </si>
  <si>
    <t>20 a 24 años</t>
  </si>
  <si>
    <t>21 a 24 años</t>
  </si>
  <si>
    <t>30 a 34 años</t>
  </si>
  <si>
    <t>35 a 39 años</t>
  </si>
  <si>
    <t>40 a 44 años</t>
  </si>
  <si>
    <t>45 a 49 años</t>
  </si>
  <si>
    <t xml:space="preserve">50 a 54 años </t>
  </si>
  <si>
    <t>55 a 59 años</t>
  </si>
  <si>
    <t>60 a 64 años</t>
  </si>
  <si>
    <t>65 o mas</t>
  </si>
  <si>
    <t xml:space="preserve">promedio </t>
  </si>
  <si>
    <t>mayor</t>
  </si>
  <si>
    <t>menor</t>
  </si>
  <si>
    <t xml:space="preserve">cantidad </t>
  </si>
  <si>
    <t>total</t>
  </si>
  <si>
    <t>TIENDA</t>
  </si>
  <si>
    <t>Pdto.A</t>
  </si>
  <si>
    <t>Pdto.B</t>
  </si>
  <si>
    <t>Pdto.C</t>
  </si>
  <si>
    <t>TOTAL</t>
  </si>
  <si>
    <t>Atocha</t>
  </si>
  <si>
    <t>Sol</t>
  </si>
  <si>
    <t>Castellana</t>
  </si>
  <si>
    <t>Recoletos</t>
  </si>
  <si>
    <t>Plza.Castilla</t>
  </si>
  <si>
    <t>Total</t>
  </si>
  <si>
    <t>PROVINCIA</t>
  </si>
  <si>
    <t>TIPO</t>
  </si>
  <si>
    <t>GAMA BAJA</t>
  </si>
  <si>
    <t>GAMA MEDIA</t>
  </si>
  <si>
    <t>GAMA ALTA</t>
  </si>
  <si>
    <t xml:space="preserve"> PROVINCIA A</t>
  </si>
  <si>
    <t>Anuncios Tv</t>
  </si>
  <si>
    <t>PROVINCIA A</t>
  </si>
  <si>
    <t>Pub.internet</t>
  </si>
  <si>
    <t>Patrocinios</t>
  </si>
  <si>
    <t>Promociones</t>
  </si>
  <si>
    <t>Correo</t>
  </si>
  <si>
    <t xml:space="preserve">PROVINCIA B </t>
  </si>
  <si>
    <t>Anuncio Tv</t>
  </si>
  <si>
    <t>Patrocionios</t>
  </si>
  <si>
    <t xml:space="preserve"> PROVINCIA B</t>
  </si>
  <si>
    <t xml:space="preserve">Promociones </t>
  </si>
  <si>
    <t>PROVINCIA C</t>
  </si>
  <si>
    <t>AnuncioTv</t>
  </si>
  <si>
    <t xml:space="preserve">PROVINCIA 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</si>
</sst>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D9EEB"/>
        <bgColor rgb="FF6D9EEB"/>
      </patternFill>
    </fill>
    <fill>
      <patternFill patternType="solid">
        <fgColor rgb="FF980000"/>
        <bgColor rgb="FF98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varones y mujeres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'Hoja 1'!$C$1</c:f>
            </c:strRef>
          </c:tx>
          <c:spPr>
            <a:solidFill>
              <a:srgbClr val="00FF00"/>
            </a:solidFill>
            <a:ln cmpd="sng">
              <a:solidFill>
                <a:srgbClr val="000000"/>
              </a:solidFill>
            </a:ln>
          </c:spPr>
          <c:cat>
            <c:strRef>
              <c:f>'Hoja 1'!$B$2:$B$11</c:f>
            </c:strRef>
          </c:cat>
          <c:val>
            <c:numRef>
              <c:f>'Hoja 1'!$C$2:$C$11</c:f>
              <c:numCache/>
            </c:numRef>
          </c:val>
        </c:ser>
        <c:ser>
          <c:idx val="1"/>
          <c:order val="1"/>
          <c:tx>
            <c:strRef>
              <c:f>'Hoja 1'!$D$1</c:f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dPt>
            <c:idx val="4"/>
          </c:dPt>
          <c:cat>
            <c:strRef>
              <c:f>'Hoja 1'!$B$2:$B$11</c:f>
            </c:strRef>
          </c:cat>
          <c:val>
            <c:numRef>
              <c:f>'Hoja 1'!$D$2:$D$11</c:f>
              <c:numCache/>
            </c:numRef>
          </c:val>
        </c:ser>
        <c:overlap val="100"/>
        <c:axId val="1438051498"/>
        <c:axId val="111199366"/>
      </c:barChart>
      <c:catAx>
        <c:axId val="14380514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199366"/>
      </c:catAx>
      <c:valAx>
        <c:axId val="1111993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80514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varones frente a edad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00FF00"/>
            </a:solidFill>
            <a:ln cmpd="sng">
              <a:solidFill>
                <a:srgbClr val="000000"/>
              </a:solidFill>
            </a:ln>
          </c:spPr>
          <c:cat>
            <c:strRef>
              <c:f>'Hoja 1'!$B$2:$B$11</c:f>
            </c:strRef>
          </c:cat>
          <c:val>
            <c:numRef>
              <c:f>'Hoja 1'!$C$2:$C$11</c:f>
              <c:numCache/>
            </c:numRef>
          </c:val>
        </c:ser>
        <c:axId val="1003482804"/>
        <c:axId val="384941510"/>
      </c:barChart>
      <c:catAx>
        <c:axId val="10034828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4941510"/>
      </c:catAx>
      <c:valAx>
        <c:axId val="3849415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varones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34828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mujeres frente a edad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cat>
            <c:strRef>
              <c:f>'Hoja 1'!$B$2:$B$11</c:f>
            </c:strRef>
          </c:cat>
          <c:val>
            <c:numRef>
              <c:f>'Hoja 1'!$D$2:$D$11</c:f>
              <c:numCache/>
            </c:numRef>
          </c:val>
        </c:ser>
        <c:axId val="1755185319"/>
        <c:axId val="1966542796"/>
      </c:barChart>
      <c:catAx>
        <c:axId val="1755185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6542796"/>
      </c:catAx>
      <c:valAx>
        <c:axId val="19665427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mujeres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51853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varones y mujeres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6AA84F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AA84F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6AA84F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6AA84F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6AA84F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6AA84F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6AA84F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6AA84F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rgbClr val="6AA84F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rgbClr val="6AA84F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'Hoja 1'!$B$2:$B$11</c:f>
            </c:strRef>
          </c:cat>
          <c:val>
            <c:numRef>
              <c:f>'Hoja 1'!$C$2:$C$11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F00FF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00FF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00FF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FF00FF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FF00FF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FF00FF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FF00FF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FF00FF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rgbClr val="FF00FF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rgbClr val="FF00FF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'Hoja 1'!$B$2:$B$11</c:f>
            </c:strRef>
          </c:cat>
          <c:val>
            <c:numRef>
              <c:f>'Hoja 1'!$D$2:$D$11</c:f>
              <c:numCache/>
            </c:numRef>
          </c:val>
        </c:ser>
        <c:axId val="1503102468"/>
        <c:axId val="263573059"/>
      </c:barChart>
      <c:catAx>
        <c:axId val="15031024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3573059"/>
      </c:catAx>
      <c:valAx>
        <c:axId val="2635730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31024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frente a TIENDA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'Hoja 2'!$F$2</c:f>
            </c:strRef>
          </c:tx>
          <c:dPt>
            <c:idx val="0"/>
            <c:spPr>
              <a:solidFill>
                <a:srgbClr val="FFFF00"/>
              </a:solidFill>
            </c:spPr>
          </c:dPt>
          <c:dPt>
            <c:idx val="1"/>
            <c:spPr>
              <a:solidFill>
                <a:srgbClr val="4A86E8"/>
              </a:solidFill>
            </c:spPr>
          </c:dPt>
          <c:dPt>
            <c:idx val="2"/>
            <c:spPr>
              <a:solidFill>
                <a:srgbClr val="FF00FF"/>
              </a:solidFill>
            </c:spPr>
          </c:dPt>
          <c:dPt>
            <c:idx val="3"/>
            <c:spPr>
              <a:solidFill>
                <a:srgbClr val="00FF00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'Hoja 2'!$B$3:$B$7</c:f>
            </c:strRef>
          </c:cat>
          <c:val>
            <c:numRef>
              <c:f>'Hoja 2'!$F$3:$F$7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Pdto.A frente a TIENDA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'Hoja 2'!$C$2</c:f>
            </c:strRef>
          </c:tx>
          <c:dPt>
            <c:idx val="0"/>
            <c:spPr>
              <a:solidFill>
                <a:srgbClr val="A61C00"/>
              </a:solidFill>
            </c:spPr>
          </c:dPt>
          <c:dPt>
            <c:idx val="1"/>
            <c:spPr>
              <a:solidFill>
                <a:srgbClr val="6AA84F"/>
              </a:solidFill>
            </c:spPr>
          </c:dPt>
          <c:dPt>
            <c:idx val="2"/>
            <c:spPr>
              <a:solidFill>
                <a:srgbClr val="674EA7"/>
              </a:solidFill>
            </c:spPr>
          </c:dPt>
          <c:dPt>
            <c:idx val="3"/>
            <c:spPr>
              <a:solidFill>
                <a:srgbClr val="76A5AF"/>
              </a:solidFill>
            </c:spPr>
          </c:dPt>
          <c:dPt>
            <c:idx val="4"/>
            <c:spPr>
              <a:solidFill>
                <a:srgbClr val="E69138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'Hoja 2'!$B$3:$B$7</c:f>
            </c:strRef>
          </c:cat>
          <c:val>
            <c:numRef>
              <c:f>'Hoja 2'!$C$3:$C$7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Pdto.B frente a TIENDA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rgbClr val="6AA84F"/>
              </a:solidFill>
            </c:spPr>
          </c:dPt>
          <c:dPt>
            <c:idx val="3"/>
            <c:spPr>
              <a:solidFill>
                <a:srgbClr val="674EA7"/>
              </a:solidFill>
            </c:spPr>
          </c:dPt>
          <c:dPt>
            <c:idx val="4"/>
            <c:spPr>
              <a:solidFill>
                <a:srgbClr val="6D9EEB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'Hoja 2'!$B$3:$B$7</c:f>
            </c:strRef>
          </c:cat>
          <c:val>
            <c:numRef>
              <c:f>'Hoja 2'!$D$3:$D$7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Pdto.C frente a TIENDA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'Hoja 2'!$E$2</c:f>
            </c:strRef>
          </c:tx>
          <c:dPt>
            <c:idx val="0"/>
            <c:spPr>
              <a:solidFill>
                <a:srgbClr val="3C78D8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6AA84F"/>
              </a:solidFill>
            </c:spPr>
          </c:dPt>
          <c:dPt>
            <c:idx val="3"/>
            <c:spPr>
              <a:solidFill>
                <a:srgbClr val="9900FF"/>
              </a:solidFill>
            </c:spPr>
          </c:dPt>
          <c:dPt>
            <c:idx val="4"/>
            <c:spPr>
              <a:solidFill>
                <a:srgbClr val="6D9EEB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'Hoja 2'!$B$3:$B$7</c:f>
            </c:strRef>
          </c:cat>
          <c:val>
            <c:numRef>
              <c:f>'Hoja 2'!$E$3:$E$7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Atocha frente a TIENDA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'Hoja 2'!$B$3</c:f>
            </c:strRef>
          </c:tx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'Hoja 2'!$C$2:$E$2</c:f>
            </c:strRef>
          </c:cat>
          <c:val>
            <c:numRef>
              <c:f>'Hoja 2'!$C$3:$E$3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Sol frente a TIENDA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'Hoja 2'!$B$4</c:f>
            </c:strRef>
          </c:tx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'Hoja 2'!$C$2:$E$2</c:f>
            </c:strRef>
          </c:cat>
          <c:val>
            <c:numRef>
              <c:f>'Hoja 2'!$C$4:$E$4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Castellana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'Hoja 2'!$B$5</c:f>
            </c:strRef>
          </c:tx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'Hoja 2'!$C$2:$E$2</c:f>
            </c:strRef>
          </c:cat>
          <c:val>
            <c:numRef>
              <c:f>'Hoja 2'!$C$5:$E$5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Recoletos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'Hoja 2'!$B$6</c:f>
            </c:strRef>
          </c:tx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'Hoja 2'!$C$2:$E$2</c:f>
            </c:strRef>
          </c:cat>
          <c:val>
            <c:numRef>
              <c:f>'Hoja 2'!$C$6:$E$6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Plza.Castilla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'Hoja 2'!$B$7</c:f>
            </c:strRef>
          </c:tx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'Hoja 2'!$C$2:$E$2</c:f>
            </c:strRef>
          </c:cat>
          <c:val>
            <c:numRef>
              <c:f>'Hoja 2'!$C$7:$E$7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GAMA BAJA, GAMA MEDIA y GAMA ALTA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tx>
            <c:strRef>
              <c:f>'Hoja 3'!$C$1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3'!$B$2:$B$6</c:f>
            </c:strRef>
          </c:cat>
          <c:val>
            <c:numRef>
              <c:f>'Hoja 3'!$C$2:$C$6</c:f>
              <c:numCache/>
            </c:numRef>
          </c:val>
          <c:smooth val="1"/>
        </c:ser>
        <c:ser>
          <c:idx val="1"/>
          <c:order val="1"/>
          <c:tx>
            <c:strRef>
              <c:f>'Hoja 3'!$D$1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3'!$B$2:$B$6</c:f>
            </c:strRef>
          </c:cat>
          <c:val>
            <c:numRef>
              <c:f>'Hoja 3'!$D$2:$D$6</c:f>
              <c:numCache/>
            </c:numRef>
          </c:val>
          <c:smooth val="1"/>
        </c:ser>
        <c:ser>
          <c:idx val="2"/>
          <c:order val="2"/>
          <c:tx>
            <c:strRef>
              <c:f>'Hoja 3'!$E$1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'Hoja 3'!$B$2:$B$6</c:f>
            </c:strRef>
          </c:cat>
          <c:val>
            <c:numRef>
              <c:f>'Hoja 3'!$E$2:$E$6</c:f>
              <c:numCache/>
            </c:numRef>
          </c:val>
          <c:smooth val="1"/>
        </c:ser>
        <c:axId val="1952903897"/>
        <c:axId val="402585816"/>
      </c:radarChart>
      <c:catAx>
        <c:axId val="1952903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TIPO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2585816"/>
      </c:catAx>
      <c:valAx>
        <c:axId val="4025858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29038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GAMA BAJA, GAMA MEDIA y GAMA ALTA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3'!$B$7:$B$11</c:f>
            </c:strRef>
          </c:cat>
          <c:val>
            <c:numRef>
              <c:f>'Hoja 3'!$C$7:$C$11</c:f>
              <c:numCache/>
            </c:numRef>
          </c:val>
          <c:smooth val="1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3'!$B$7:$B$11</c:f>
            </c:strRef>
          </c:cat>
          <c:val>
            <c:numRef>
              <c:f>'Hoja 3'!$D$7:$D$11</c:f>
              <c:numCache/>
            </c:numRef>
          </c:val>
          <c:smooth val="1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'Hoja 3'!$B$7:$B$11</c:f>
            </c:strRef>
          </c:cat>
          <c:val>
            <c:numRef>
              <c:f>'Hoja 3'!$E$7:$E$11</c:f>
              <c:numCache/>
            </c:numRef>
          </c:val>
          <c:smooth val="1"/>
        </c:ser>
        <c:axId val="1266084538"/>
        <c:axId val="1537293722"/>
      </c:radarChart>
      <c:catAx>
        <c:axId val="12660845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TIPO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7293722"/>
      </c:catAx>
      <c:valAx>
        <c:axId val="15372937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60845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GAMA BAJA, GAMA MEDIA y GAMA ALTA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3'!$B$12:$B$16</c:f>
            </c:strRef>
          </c:cat>
          <c:val>
            <c:numRef>
              <c:f>'Hoja 3'!$C$12:$C$16</c:f>
              <c:numCache/>
            </c:numRef>
          </c:val>
          <c:smooth val="1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3'!$B$12:$B$16</c:f>
            </c:strRef>
          </c:cat>
          <c:val>
            <c:numRef>
              <c:f>'Hoja 3'!$D$12:$D$16</c:f>
              <c:numCache/>
            </c:numRef>
          </c:val>
          <c:smooth val="1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'Hoja 3'!$B$12:$B$16</c:f>
            </c:strRef>
          </c:cat>
          <c:val>
            <c:numRef>
              <c:f>'Hoja 3'!$E$12:$E$16</c:f>
              <c:numCache/>
            </c:numRef>
          </c:val>
          <c:smooth val="1"/>
        </c:ser>
        <c:axId val="67449385"/>
        <c:axId val="1905461005"/>
      </c:radarChart>
      <c:catAx>
        <c:axId val="67449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TIPO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5461005"/>
      </c:catAx>
      <c:valAx>
        <c:axId val="1905461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4493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GAMA BAJA, GAMA MEDIA y GAMA ALTA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3'!$B$17:$B$21</c:f>
            </c:strRef>
          </c:cat>
          <c:val>
            <c:numRef>
              <c:f>'Hoja 3'!$C$17:$C$21</c:f>
              <c:numCache/>
            </c:numRef>
          </c:val>
          <c:smooth val="1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3'!$B$17:$B$21</c:f>
            </c:strRef>
          </c:cat>
          <c:val>
            <c:numRef>
              <c:f>'Hoja 3'!$D$17:$D$21</c:f>
              <c:numCache/>
            </c:numRef>
          </c:val>
          <c:smooth val="1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'Hoja 3'!$B$17:$B$21</c:f>
            </c:strRef>
          </c:cat>
          <c:val>
            <c:numRef>
              <c:f>'Hoja 3'!$E$17:$E$21</c:f>
              <c:numCache/>
            </c:numRef>
          </c:val>
          <c:smooth val="1"/>
        </c:ser>
        <c:axId val="440888429"/>
        <c:axId val="358771041"/>
      </c:radarChart>
      <c:catAx>
        <c:axId val="4408884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TIPO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8771041"/>
      </c:catAx>
      <c:valAx>
        <c:axId val="3587710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08884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Relationship Id="rId5" Type="http://schemas.openxmlformats.org/officeDocument/2006/relationships/chart" Target="../charts/chart9.xml"/><Relationship Id="rId6" Type="http://schemas.openxmlformats.org/officeDocument/2006/relationships/chart" Target="../charts/chart10.xml"/><Relationship Id="rId7" Type="http://schemas.openxmlformats.org/officeDocument/2006/relationships/chart" Target="../charts/chart11.xml"/><Relationship Id="rId8" Type="http://schemas.openxmlformats.org/officeDocument/2006/relationships/chart" Target="../charts/chart1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581025</xdr:colOff>
      <xdr:row>1</xdr:row>
      <xdr:rowOff>161925</xdr:rowOff>
    </xdr:from>
    <xdr:ext cx="4943475" cy="30480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342900</xdr:colOff>
      <xdr:row>17</xdr:row>
      <xdr:rowOff>19050</xdr:rowOff>
    </xdr:from>
    <xdr:ext cx="4543425" cy="28098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190500</xdr:colOff>
      <xdr:row>31</xdr:row>
      <xdr:rowOff>161925</xdr:rowOff>
    </xdr:from>
    <xdr:ext cx="4838700" cy="29908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323850</xdr:colOff>
      <xdr:row>18</xdr:row>
      <xdr:rowOff>19050</xdr:rowOff>
    </xdr:from>
    <xdr:ext cx="3905250" cy="24003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95250</xdr:colOff>
      <xdr:row>0</xdr:row>
      <xdr:rowOff>190500</xdr:rowOff>
    </xdr:from>
    <xdr:ext cx="3838575" cy="237172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723900</xdr:colOff>
      <xdr:row>8</xdr:row>
      <xdr:rowOff>171450</xdr:rowOff>
    </xdr:from>
    <xdr:ext cx="3924300" cy="2419350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228600</xdr:colOff>
      <xdr:row>13</xdr:row>
      <xdr:rowOff>190500</xdr:rowOff>
    </xdr:from>
    <xdr:ext cx="3648075" cy="2247900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704850</xdr:colOff>
      <xdr:row>21</xdr:row>
      <xdr:rowOff>114300</xdr:rowOff>
    </xdr:from>
    <xdr:ext cx="3800475" cy="23145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447675</xdr:colOff>
      <xdr:row>26</xdr:row>
      <xdr:rowOff>190500</xdr:rowOff>
    </xdr:from>
    <xdr:ext cx="3648075" cy="2247900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952500</xdr:colOff>
      <xdr:row>33</xdr:row>
      <xdr:rowOff>95250</xdr:rowOff>
    </xdr:from>
    <xdr:ext cx="3924300" cy="2419350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</xdr:col>
      <xdr:colOff>447675</xdr:colOff>
      <xdr:row>38</xdr:row>
      <xdr:rowOff>161925</xdr:rowOff>
    </xdr:from>
    <xdr:ext cx="3486150" cy="2152650"/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</xdr:col>
      <xdr:colOff>200025</xdr:colOff>
      <xdr:row>45</xdr:row>
      <xdr:rowOff>180975</xdr:rowOff>
    </xdr:from>
    <xdr:ext cx="3648075" cy="2247900"/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</xdr:col>
      <xdr:colOff>209550</xdr:colOff>
      <xdr:row>58</xdr:row>
      <xdr:rowOff>19050</xdr:rowOff>
    </xdr:from>
    <xdr:ext cx="3486150" cy="2152650"/>
    <xdr:graphicFrame>
      <xdr:nvGraphicFramePr>
        <xdr:cNvPr id="13" name="Chart 1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1047750</xdr:colOff>
      <xdr:row>26</xdr:row>
      <xdr:rowOff>28575</xdr:rowOff>
    </xdr:from>
    <xdr:ext cx="4210050" cy="2600325"/>
    <xdr:graphicFrame>
      <xdr:nvGraphicFramePr>
        <xdr:cNvPr id="14" name="Chart 1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542925</xdr:colOff>
      <xdr:row>43</xdr:row>
      <xdr:rowOff>28575</xdr:rowOff>
    </xdr:from>
    <xdr:ext cx="3914775" cy="2419350"/>
    <xdr:graphicFrame>
      <xdr:nvGraphicFramePr>
        <xdr:cNvPr id="15" name="Chart 1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714375</xdr:colOff>
      <xdr:row>43</xdr:row>
      <xdr:rowOff>66675</xdr:rowOff>
    </xdr:from>
    <xdr:ext cx="3790950" cy="2343150"/>
    <xdr:graphicFrame>
      <xdr:nvGraphicFramePr>
        <xdr:cNvPr id="16" name="Chart 1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800100</xdr:colOff>
      <xdr:row>26</xdr:row>
      <xdr:rowOff>28575</xdr:rowOff>
    </xdr:from>
    <xdr:ext cx="3571875" cy="2200275"/>
    <xdr:graphicFrame>
      <xdr:nvGraphicFramePr>
        <xdr:cNvPr id="17" name="Chart 1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B2" s="2" t="s">
        <v>4</v>
      </c>
      <c r="C2" s="2">
        <v>180.0</v>
      </c>
      <c r="D2" s="2">
        <v>140.0</v>
      </c>
      <c r="E2" s="3">
        <f t="shared" ref="E2:E16" si="1">SUM(C2:D2)</f>
        <v>320</v>
      </c>
    </row>
    <row r="3">
      <c r="B3" s="2" t="s">
        <v>5</v>
      </c>
      <c r="C3" s="2">
        <v>200.0</v>
      </c>
      <c r="D3" s="2">
        <v>175.0</v>
      </c>
      <c r="E3" s="3">
        <f t="shared" si="1"/>
        <v>375</v>
      </c>
    </row>
    <row r="4">
      <c r="B4" s="2" t="s">
        <v>6</v>
      </c>
      <c r="C4" s="2">
        <v>185.0</v>
      </c>
      <c r="D4" s="2">
        <v>175.0</v>
      </c>
      <c r="E4" s="3">
        <f t="shared" si="1"/>
        <v>360</v>
      </c>
    </row>
    <row r="5">
      <c r="B5" s="2" t="s">
        <v>7</v>
      </c>
      <c r="C5" s="2">
        <v>177.0</v>
      </c>
      <c r="D5" s="2">
        <v>171.0</v>
      </c>
      <c r="E5" s="3">
        <f t="shared" si="1"/>
        <v>348</v>
      </c>
    </row>
    <row r="6">
      <c r="B6" s="2" t="s">
        <v>8</v>
      </c>
      <c r="C6" s="2">
        <v>163.0</v>
      </c>
      <c r="D6" s="2">
        <v>160.0</v>
      </c>
      <c r="E6" s="3">
        <f t="shared" si="1"/>
        <v>323</v>
      </c>
    </row>
    <row r="7">
      <c r="B7" s="2" t="s">
        <v>9</v>
      </c>
      <c r="C7" s="2">
        <v>143.0</v>
      </c>
      <c r="D7" s="2">
        <v>130.0</v>
      </c>
      <c r="E7" s="3">
        <f t="shared" si="1"/>
        <v>273</v>
      </c>
    </row>
    <row r="8">
      <c r="B8" s="2" t="s">
        <v>10</v>
      </c>
      <c r="C8" s="2">
        <v>125.0</v>
      </c>
      <c r="D8" s="2">
        <v>100.0</v>
      </c>
      <c r="E8" s="3">
        <f t="shared" si="1"/>
        <v>225</v>
      </c>
    </row>
    <row r="9">
      <c r="B9" s="2" t="s">
        <v>11</v>
      </c>
      <c r="C9" s="2">
        <v>117.0</v>
      </c>
      <c r="D9" s="2">
        <v>65.0</v>
      </c>
      <c r="E9" s="3">
        <f t="shared" si="1"/>
        <v>182</v>
      </c>
    </row>
    <row r="10">
      <c r="B10" s="2" t="s">
        <v>12</v>
      </c>
      <c r="C10" s="2">
        <v>95.0</v>
      </c>
      <c r="D10" s="2">
        <v>62.0</v>
      </c>
      <c r="E10" s="3">
        <f t="shared" si="1"/>
        <v>157</v>
      </c>
    </row>
    <row r="11">
      <c r="B11" s="2" t="s">
        <v>13</v>
      </c>
      <c r="C11" s="2">
        <v>91.0</v>
      </c>
      <c r="D11" s="2">
        <v>51.0</v>
      </c>
      <c r="E11" s="3">
        <f t="shared" si="1"/>
        <v>142</v>
      </c>
    </row>
    <row r="12">
      <c r="B12" s="2" t="s">
        <v>14</v>
      </c>
      <c r="C12" s="3">
        <f t="shared" ref="C12:D12" si="2">AVERAGE(C2:C11)</f>
        <v>147.6</v>
      </c>
      <c r="D12" s="3">
        <f t="shared" si="2"/>
        <v>122.9</v>
      </c>
      <c r="E12" s="3">
        <f t="shared" si="1"/>
        <v>270.5</v>
      </c>
    </row>
    <row r="13">
      <c r="B13" s="2" t="s">
        <v>15</v>
      </c>
      <c r="C13" s="3">
        <f>max(C2:D11)</f>
        <v>200</v>
      </c>
      <c r="D13" s="3">
        <f>MAX(D2:D11)</f>
        <v>175</v>
      </c>
      <c r="E13" s="3">
        <f t="shared" si="1"/>
        <v>375</v>
      </c>
    </row>
    <row r="14">
      <c r="B14" s="2" t="s">
        <v>16</v>
      </c>
      <c r="C14" s="3">
        <f>min(C2:D11)</f>
        <v>51</v>
      </c>
      <c r="D14" s="3">
        <f>MIN(D2:D11)</f>
        <v>51</v>
      </c>
      <c r="E14" s="3">
        <f t="shared" si="1"/>
        <v>102</v>
      </c>
    </row>
    <row r="15">
      <c r="B15" s="2" t="s">
        <v>17</v>
      </c>
      <c r="C15" s="3">
        <f t="shared" ref="C15:D15" si="3">COUNT(C2:D11)</f>
        <v>20</v>
      </c>
      <c r="D15" s="3">
        <f t="shared" si="3"/>
        <v>20</v>
      </c>
      <c r="E15" s="3">
        <f t="shared" si="1"/>
        <v>40</v>
      </c>
    </row>
    <row r="16">
      <c r="B16" s="2" t="s">
        <v>18</v>
      </c>
      <c r="C16" s="3">
        <f t="shared" ref="C16:D16" si="4">SUM(C2:C11)</f>
        <v>1476</v>
      </c>
      <c r="D16" s="3">
        <f t="shared" si="4"/>
        <v>1229</v>
      </c>
      <c r="E16" s="3">
        <f t="shared" si="1"/>
        <v>2705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</row>
    <row r="3">
      <c r="B3" s="2" t="s">
        <v>24</v>
      </c>
      <c r="C3" s="2">
        <v>80.0</v>
      </c>
      <c r="D3" s="2">
        <v>6.0</v>
      </c>
      <c r="E3" s="2">
        <v>5.0</v>
      </c>
      <c r="F3" s="3">
        <f t="shared" ref="F3:F7" si="1">SUM(C3:E3)</f>
        <v>91</v>
      </c>
    </row>
    <row r="4">
      <c r="B4" s="2" t="s">
        <v>25</v>
      </c>
      <c r="C4" s="2">
        <v>50.0</v>
      </c>
      <c r="D4" s="2">
        <v>45.0</v>
      </c>
      <c r="E4" s="2">
        <v>9.0</v>
      </c>
      <c r="F4" s="3">
        <f t="shared" si="1"/>
        <v>104</v>
      </c>
    </row>
    <row r="5">
      <c r="B5" s="2" t="s">
        <v>26</v>
      </c>
      <c r="C5" s="2">
        <v>63.0</v>
      </c>
      <c r="D5" s="2">
        <v>86.0</v>
      </c>
      <c r="E5" s="2">
        <v>4.0</v>
      </c>
      <c r="F5" s="3">
        <f t="shared" si="1"/>
        <v>153</v>
      </c>
    </row>
    <row r="6">
      <c r="B6" s="2" t="s">
        <v>27</v>
      </c>
      <c r="C6" s="2">
        <v>23.0</v>
      </c>
      <c r="D6" s="2">
        <v>12.0</v>
      </c>
      <c r="E6" s="2">
        <v>3.0</v>
      </c>
      <c r="F6" s="3">
        <f t="shared" si="1"/>
        <v>38</v>
      </c>
    </row>
    <row r="7">
      <c r="B7" s="2" t="s">
        <v>28</v>
      </c>
      <c r="C7" s="2">
        <v>41.0</v>
      </c>
      <c r="D7" s="2">
        <v>46.0</v>
      </c>
      <c r="E7" s="2">
        <v>8.0</v>
      </c>
      <c r="F7" s="3">
        <f t="shared" si="1"/>
        <v>95</v>
      </c>
    </row>
    <row r="8">
      <c r="B8" s="2" t="s">
        <v>29</v>
      </c>
      <c r="C8" s="3">
        <f t="shared" ref="C8:F8" si="2">SUM(C3:C7)</f>
        <v>257</v>
      </c>
      <c r="D8" s="3">
        <f t="shared" si="2"/>
        <v>195</v>
      </c>
      <c r="E8" s="3">
        <f t="shared" si="2"/>
        <v>29</v>
      </c>
      <c r="F8" s="3">
        <f t="shared" si="2"/>
        <v>481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5.75"/>
    <col customWidth="1" min="3" max="3" width="14.88"/>
    <col customWidth="1" min="4" max="4" width="15.25"/>
    <col customWidth="1" min="5" max="5" width="14.5"/>
  </cols>
  <sheetData>
    <row r="1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</row>
    <row r="2">
      <c r="A2" s="6" t="s">
        <v>35</v>
      </c>
      <c r="B2" s="6" t="s">
        <v>36</v>
      </c>
      <c r="C2" s="6">
        <v>12.0</v>
      </c>
      <c r="D2" s="6">
        <v>16.0</v>
      </c>
      <c r="E2" s="6">
        <v>15.0</v>
      </c>
    </row>
    <row r="3">
      <c r="A3" s="6" t="s">
        <v>37</v>
      </c>
      <c r="B3" s="6" t="s">
        <v>38</v>
      </c>
      <c r="C3" s="6">
        <v>2.0</v>
      </c>
      <c r="D3" s="6">
        <v>21.0</v>
      </c>
      <c r="E3" s="6">
        <v>56.0</v>
      </c>
    </row>
    <row r="4">
      <c r="A4" s="6" t="s">
        <v>37</v>
      </c>
      <c r="B4" s="6" t="s">
        <v>39</v>
      </c>
      <c r="C4" s="6">
        <v>45.0</v>
      </c>
      <c r="D4" s="6">
        <v>15.0</v>
      </c>
      <c r="E4" s="6">
        <v>16.0</v>
      </c>
    </row>
    <row r="5">
      <c r="A5" s="6" t="s">
        <v>37</v>
      </c>
      <c r="B5" s="6" t="s">
        <v>40</v>
      </c>
      <c r="C5" s="6">
        <v>18.0</v>
      </c>
      <c r="D5" s="6">
        <v>20.0</v>
      </c>
      <c r="E5" s="6">
        <v>22.0</v>
      </c>
    </row>
    <row r="6">
      <c r="A6" s="6" t="s">
        <v>37</v>
      </c>
      <c r="B6" s="6" t="s">
        <v>41</v>
      </c>
      <c r="C6" s="6">
        <v>16.0</v>
      </c>
      <c r="D6" s="6">
        <v>56.0</v>
      </c>
      <c r="E6" s="6">
        <v>35.0</v>
      </c>
    </row>
    <row r="7">
      <c r="A7" s="6" t="s">
        <v>42</v>
      </c>
      <c r="B7" s="6" t="s">
        <v>43</v>
      </c>
      <c r="C7" s="6">
        <v>5.0</v>
      </c>
      <c r="D7" s="6">
        <v>63.0</v>
      </c>
      <c r="E7" s="6">
        <v>91.0</v>
      </c>
    </row>
    <row r="8">
      <c r="A8" s="6" t="s">
        <v>42</v>
      </c>
      <c r="B8" s="6" t="s">
        <v>38</v>
      </c>
      <c r="C8" s="6">
        <v>26.0</v>
      </c>
      <c r="D8" s="6">
        <v>51.0</v>
      </c>
      <c r="E8" s="6">
        <v>51.0</v>
      </c>
    </row>
    <row r="9">
      <c r="A9" s="6" t="s">
        <v>42</v>
      </c>
      <c r="B9" s="6" t="s">
        <v>44</v>
      </c>
      <c r="C9" s="6">
        <v>41.0</v>
      </c>
      <c r="D9" s="6">
        <v>42.0</v>
      </c>
      <c r="E9" s="6">
        <v>21.0</v>
      </c>
    </row>
    <row r="10">
      <c r="A10" s="6" t="s">
        <v>45</v>
      </c>
      <c r="B10" s="6" t="s">
        <v>46</v>
      </c>
      <c r="C10" s="6">
        <v>62.0</v>
      </c>
      <c r="D10" s="6">
        <v>63.0</v>
      </c>
      <c r="E10" s="6">
        <v>23.0</v>
      </c>
    </row>
    <row r="11">
      <c r="A11" s="6" t="s">
        <v>42</v>
      </c>
      <c r="B11" s="6" t="s">
        <v>41</v>
      </c>
      <c r="C11" s="6">
        <v>95.0</v>
      </c>
      <c r="D11" s="6">
        <v>25.0</v>
      </c>
      <c r="E11" s="6">
        <v>63.0</v>
      </c>
    </row>
    <row r="12">
      <c r="A12" s="6" t="s">
        <v>47</v>
      </c>
      <c r="B12" s="6" t="s">
        <v>48</v>
      </c>
      <c r="C12" s="6">
        <v>32.0</v>
      </c>
      <c r="D12" s="6">
        <v>12.0</v>
      </c>
      <c r="E12" s="6">
        <v>41.0</v>
      </c>
    </row>
    <row r="13">
      <c r="A13" s="6" t="s">
        <v>47</v>
      </c>
      <c r="B13" s="6" t="s">
        <v>38</v>
      </c>
      <c r="C13" s="6">
        <v>12.0</v>
      </c>
      <c r="D13" s="6">
        <v>14.0</v>
      </c>
      <c r="E13" s="6">
        <v>24.0</v>
      </c>
    </row>
    <row r="14">
      <c r="A14" s="6" t="s">
        <v>47</v>
      </c>
      <c r="B14" s="6" t="s">
        <v>44</v>
      </c>
      <c r="C14" s="6">
        <v>65.0</v>
      </c>
      <c r="D14" s="6">
        <v>65.0</v>
      </c>
      <c r="E14" s="6">
        <v>12.0</v>
      </c>
    </row>
    <row r="15">
      <c r="A15" s="6" t="s">
        <v>47</v>
      </c>
      <c r="B15" s="6" t="s">
        <v>40</v>
      </c>
      <c r="C15" s="6">
        <v>42.0</v>
      </c>
      <c r="D15" s="6">
        <v>82.0</v>
      </c>
      <c r="E15" s="6">
        <v>63.0</v>
      </c>
    </row>
    <row r="16">
      <c r="A16" s="6" t="s">
        <v>47</v>
      </c>
      <c r="B16" s="6" t="s">
        <v>41</v>
      </c>
      <c r="C16" s="6">
        <v>35.0</v>
      </c>
      <c r="D16" s="6">
        <v>16.0</v>
      </c>
      <c r="E16" s="6">
        <v>48.0</v>
      </c>
    </row>
    <row r="17">
      <c r="A17" s="6" t="s">
        <v>49</v>
      </c>
      <c r="B17" s="6" t="s">
        <v>43</v>
      </c>
      <c r="C17" s="6">
        <v>16.0</v>
      </c>
      <c r="D17" s="6">
        <v>26.0</v>
      </c>
      <c r="E17" s="6">
        <v>62.0</v>
      </c>
    </row>
    <row r="18">
      <c r="A18" s="6" t="s">
        <v>49</v>
      </c>
      <c r="B18" s="6" t="s">
        <v>38</v>
      </c>
      <c r="C18" s="6">
        <v>42.0</v>
      </c>
      <c r="D18" s="6">
        <v>51.0</v>
      </c>
      <c r="E18" s="6">
        <v>36.0</v>
      </c>
    </row>
    <row r="19">
      <c r="A19" s="6" t="s">
        <v>49</v>
      </c>
      <c r="B19" s="6" t="s">
        <v>39</v>
      </c>
      <c r="C19" s="6">
        <v>16.0</v>
      </c>
      <c r="D19" s="6">
        <v>46.0</v>
      </c>
      <c r="E19" s="6">
        <v>48.0</v>
      </c>
    </row>
    <row r="20">
      <c r="A20" s="6" t="s">
        <v>49</v>
      </c>
      <c r="B20" s="6" t="s">
        <v>40</v>
      </c>
      <c r="C20" s="6">
        <v>102.0</v>
      </c>
      <c r="D20" s="6">
        <v>32.0</v>
      </c>
      <c r="E20" s="6">
        <v>95.0</v>
      </c>
    </row>
    <row r="21">
      <c r="A21" s="6" t="s">
        <v>49</v>
      </c>
      <c r="B21" s="6" t="s">
        <v>41</v>
      </c>
      <c r="C21" s="6">
        <v>25.0</v>
      </c>
      <c r="D21" s="6">
        <v>82.0</v>
      </c>
      <c r="E21" s="6">
        <v>86.0</v>
      </c>
    </row>
  </sheetData>
  <drawing r:id="rId1"/>
</worksheet>
</file>