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765 IRON\AppData\Roaming\Microsoft\Windows\Network Shortcuts\"/>
    </mc:Choice>
  </mc:AlternateContent>
  <xr:revisionPtr revIDLastSave="0" documentId="13_ncr:1_{3E75B444-7674-4ABA-A19F-B218F113354B}" xr6:coauthVersionLast="47" xr6:coauthVersionMax="47" xr10:uidLastSave="{00000000-0000-0000-0000-000000000000}"/>
  <bookViews>
    <workbookView xWindow="-120" yWindow="-120" windowWidth="29040" windowHeight="15720" xr2:uid="{E9452D84-D15B-4CF9-B633-F17E7B7E387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" i="1" l="1"/>
  <c r="L5" i="1"/>
  <c r="L6" i="1"/>
  <c r="L7" i="1"/>
  <c r="L8" i="1"/>
  <c r="L9" i="1"/>
  <c r="L10" i="1"/>
  <c r="L3" i="1"/>
  <c r="I10" i="1"/>
  <c r="I9" i="1"/>
  <c r="I8" i="1"/>
  <c r="I7" i="1"/>
  <c r="I6" i="1"/>
  <c r="I5" i="1"/>
  <c r="I4" i="1"/>
  <c r="G10" i="1"/>
  <c r="G9" i="1"/>
  <c r="G8" i="1"/>
  <c r="G7" i="1"/>
  <c r="G6" i="1"/>
  <c r="G5" i="1"/>
  <c r="G4" i="1"/>
  <c r="E10" i="1"/>
  <c r="E9" i="1"/>
  <c r="E8" i="1"/>
  <c r="E7" i="1"/>
  <c r="E6" i="1"/>
  <c r="E5" i="1"/>
  <c r="E4" i="1"/>
  <c r="C5" i="1"/>
  <c r="C6" i="1"/>
  <c r="C7" i="1"/>
  <c r="C8" i="1"/>
  <c r="C9" i="1"/>
  <c r="C10" i="1"/>
  <c r="C4" i="1"/>
  <c r="D5" i="1"/>
  <c r="F5" i="1"/>
  <c r="H5" i="1"/>
  <c r="B5" i="1"/>
  <c r="B3" i="1"/>
  <c r="D3" i="1"/>
  <c r="F3" i="1"/>
  <c r="H3" i="1"/>
</calcChain>
</file>

<file path=xl/sharedStrings.xml><?xml version="1.0" encoding="utf-8"?>
<sst xmlns="http://schemas.openxmlformats.org/spreadsheetml/2006/main" count="7" uniqueCount="6">
  <si>
    <t>Quitinete</t>
  </si>
  <si>
    <t>IGPM</t>
  </si>
  <si>
    <t>Variaçao 1Q</t>
  </si>
  <si>
    <t>Variaçao 2Q</t>
  </si>
  <si>
    <t>Variaçao 3Q</t>
  </si>
  <si>
    <t>SELIC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</si>
</sst>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#,##0.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6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Valor nominal de apartamentos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Planilha1!$B$2</c:f>
              <c:strCache>
                <c:ptCount val="1"/>
                <c:pt idx="0">
                  <c:v>Quitinete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Planilha1!$A$3:$A$10</c:f>
              <c:numCache>
                <c:formatCode>General</c:formatCode>
                <c:ptCount val="8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  <c:pt idx="7">
                  <c:v>2024</c:v>
                </c:pt>
              </c:numCache>
            </c:numRef>
          </c:cat>
          <c:val>
            <c:numRef>
              <c:f>Planilha1!$B$3:$B$10</c:f>
            </c:numRef>
          </c:val>
          <c:smooth val="0"/>
          <c:extLst>
            <c:ext xmlns:c16="http://schemas.microsoft.com/office/drawing/2014/chart" uri="{C3380CC4-5D6E-409C-BE32-E72D297353CC}">
              <c16:uniqueId val="{00000000-B9CB-418E-8BBF-3D9BCE1E9F3D}"/>
            </c:ext>
          </c:extLst>
        </c:ser>
        <c:ser>
          <c:idx val="1"/>
          <c:order val="1"/>
          <c:tx>
            <c:strRef>
              <c:f>Planilha1!$C$2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Planilha1!$A$3:$A$10</c:f>
              <c:numCache>
                <c:formatCode>General</c:formatCode>
                <c:ptCount val="8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  <c:pt idx="7">
                  <c:v>2024</c:v>
                </c:pt>
              </c:numCache>
            </c:numRef>
          </c:cat>
          <c:val>
            <c:numRef>
              <c:f>Planilha1!$C$3:$C$10</c:f>
            </c:numRef>
          </c:val>
          <c:smooth val="0"/>
          <c:extLst>
            <c:ext xmlns:c16="http://schemas.microsoft.com/office/drawing/2014/chart" uri="{C3380CC4-5D6E-409C-BE32-E72D297353CC}">
              <c16:uniqueId val="{00000001-B9CB-418E-8BBF-3D9BCE1E9F3D}"/>
            </c:ext>
          </c:extLst>
        </c:ser>
        <c:ser>
          <c:idx val="2"/>
          <c:order val="2"/>
          <c:tx>
            <c:strRef>
              <c:f>Planilha1!$D$2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Planilha1!$A$3:$A$10</c:f>
              <c:numCache>
                <c:formatCode>General</c:formatCode>
                <c:ptCount val="8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  <c:pt idx="7">
                  <c:v>2024</c:v>
                </c:pt>
              </c:numCache>
            </c:numRef>
          </c:cat>
          <c:val>
            <c:numRef>
              <c:f>Planilha1!$D$3:$D$10</c:f>
              <c:numCache>
                <c:formatCode>"R$"#,##0.00</c:formatCode>
                <c:ptCount val="8"/>
                <c:pt idx="0">
                  <c:v>209976</c:v>
                </c:pt>
                <c:pt idx="1">
                  <c:v>208000</c:v>
                </c:pt>
                <c:pt idx="2">
                  <c:v>197600</c:v>
                </c:pt>
                <c:pt idx="3">
                  <c:v>240000</c:v>
                </c:pt>
                <c:pt idx="4">
                  <c:v>310000</c:v>
                </c:pt>
                <c:pt idx="5">
                  <c:v>320000</c:v>
                </c:pt>
                <c:pt idx="6">
                  <c:v>340000</c:v>
                </c:pt>
                <c:pt idx="7">
                  <c:v>360000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9CB-418E-8BBF-3D9BCE1E9F3D}"/>
            </c:ext>
          </c:extLst>
        </c:ser>
        <c:ser>
          <c:idx val="3"/>
          <c:order val="3"/>
          <c:tx>
            <c:strRef>
              <c:f>Planilha1!$F$2</c:f>
              <c:strCache>
                <c:ptCount val="1"/>
                <c:pt idx="0">
                  <c:v>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Planilha1!$A$3:$A$10</c:f>
              <c:numCache>
                <c:formatCode>General</c:formatCode>
                <c:ptCount val="8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  <c:pt idx="7">
                  <c:v>2024</c:v>
                </c:pt>
              </c:numCache>
            </c:numRef>
          </c:cat>
          <c:val>
            <c:numRef>
              <c:f>Planilha1!$F$3:$F$10</c:f>
              <c:numCache>
                <c:formatCode>"R$"#,##0.00</c:formatCode>
                <c:ptCount val="8"/>
                <c:pt idx="0">
                  <c:v>339983.1</c:v>
                </c:pt>
                <c:pt idx="1">
                  <c:v>339000</c:v>
                </c:pt>
                <c:pt idx="2">
                  <c:v>322050</c:v>
                </c:pt>
                <c:pt idx="3">
                  <c:v>389000</c:v>
                </c:pt>
                <c:pt idx="4">
                  <c:v>480000</c:v>
                </c:pt>
                <c:pt idx="5">
                  <c:v>520000</c:v>
                </c:pt>
                <c:pt idx="6">
                  <c:v>580000</c:v>
                </c:pt>
                <c:pt idx="7">
                  <c:v>590000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9CB-418E-8BBF-3D9BCE1E9F3D}"/>
            </c:ext>
          </c:extLst>
        </c:ser>
        <c:ser>
          <c:idx val="4"/>
          <c:order val="4"/>
          <c:tx>
            <c:strRef>
              <c:f>Planilha1!$H$2</c:f>
              <c:strCache>
                <c:ptCount val="1"/>
                <c:pt idx="0">
                  <c:v>3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Planilha1!$A$3:$A$10</c:f>
              <c:numCache>
                <c:formatCode>General</c:formatCode>
                <c:ptCount val="8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  <c:pt idx="7">
                  <c:v>2024</c:v>
                </c:pt>
              </c:numCache>
            </c:numRef>
          </c:cat>
          <c:val>
            <c:numRef>
              <c:f>Planilha1!$H$3:$H$10</c:f>
              <c:numCache>
                <c:formatCode>"R$"#,##0.00</c:formatCode>
                <c:ptCount val="8"/>
                <c:pt idx="0">
                  <c:v>498976</c:v>
                </c:pt>
                <c:pt idx="1">
                  <c:v>496000</c:v>
                </c:pt>
                <c:pt idx="2">
                  <c:v>471200</c:v>
                </c:pt>
                <c:pt idx="3">
                  <c:v>614000</c:v>
                </c:pt>
                <c:pt idx="4">
                  <c:v>749000</c:v>
                </c:pt>
                <c:pt idx="5">
                  <c:v>780000</c:v>
                </c:pt>
                <c:pt idx="6">
                  <c:v>790000</c:v>
                </c:pt>
                <c:pt idx="7">
                  <c:v>810000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9CB-418E-8BBF-3D9BCE1E9F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6690576"/>
        <c:axId val="866691056"/>
      </c:lineChart>
      <c:catAx>
        <c:axId val="866690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66691056"/>
        <c:crosses val="autoZero"/>
        <c:auto val="1"/>
        <c:lblAlgn val="ctr"/>
        <c:lblOffset val="100"/>
        <c:noMultiLvlLbl val="0"/>
      </c:catAx>
      <c:valAx>
        <c:axId val="86669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R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66690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Variação de índices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Planilha1!$E$2</c:f>
              <c:strCache>
                <c:ptCount val="1"/>
                <c:pt idx="0">
                  <c:v>Variaçao 1Q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Planilha1!$A$3:$A$10</c:f>
              <c:numCache>
                <c:formatCode>General</c:formatCode>
                <c:ptCount val="8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  <c:pt idx="7">
                  <c:v>2024</c:v>
                </c:pt>
              </c:numCache>
            </c:numRef>
          </c:cat>
          <c:val>
            <c:numRef>
              <c:f>Planilha1!$E$3:$E$10</c:f>
              <c:numCache>
                <c:formatCode>#,##0.00</c:formatCode>
                <c:ptCount val="8"/>
                <c:pt idx="1">
                  <c:v>-0.94105993065873861</c:v>
                </c:pt>
                <c:pt idx="2">
                  <c:v>-5.0000000000000044</c:v>
                </c:pt>
                <c:pt idx="3">
                  <c:v>21.457489878542503</c:v>
                </c:pt>
                <c:pt idx="4">
                  <c:v>29.166666666666675</c:v>
                </c:pt>
                <c:pt idx="5">
                  <c:v>3.2258064516129004</c:v>
                </c:pt>
                <c:pt idx="6">
                  <c:v>6.25</c:v>
                </c:pt>
                <c:pt idx="7">
                  <c:v>5.8823529411764719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54-41B0-9345-359EC6E72E79}"/>
            </c:ext>
          </c:extLst>
        </c:ser>
        <c:ser>
          <c:idx val="1"/>
          <c:order val="1"/>
          <c:tx>
            <c:strRef>
              <c:f>Planilha1!$G$2</c:f>
              <c:strCache>
                <c:ptCount val="1"/>
                <c:pt idx="0">
                  <c:v>Variaçao 2Q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Planilha1!$A$3:$A$10</c:f>
              <c:numCache>
                <c:formatCode>General</c:formatCode>
                <c:ptCount val="8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  <c:pt idx="7">
                  <c:v>2024</c:v>
                </c:pt>
              </c:numCache>
            </c:numRef>
          </c:cat>
          <c:val>
            <c:numRef>
              <c:f>Planilha1!$G$3:$G$10</c:f>
              <c:numCache>
                <c:formatCode>#,##0.00</c:formatCode>
                <c:ptCount val="8"/>
                <c:pt idx="1">
                  <c:v>-0.28916143184763987</c:v>
                </c:pt>
                <c:pt idx="2">
                  <c:v>-5.0000000000000044</c:v>
                </c:pt>
                <c:pt idx="3">
                  <c:v>20.788697407234903</c:v>
                </c:pt>
                <c:pt idx="4">
                  <c:v>23.393316195372748</c:v>
                </c:pt>
                <c:pt idx="5">
                  <c:v>8.333333333333325</c:v>
                </c:pt>
                <c:pt idx="6">
                  <c:v>11.538461538461542</c:v>
                </c:pt>
                <c:pt idx="7">
                  <c:v>1.7241379310344751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354-41B0-9345-359EC6E72E79}"/>
            </c:ext>
          </c:extLst>
        </c:ser>
        <c:ser>
          <c:idx val="2"/>
          <c:order val="2"/>
          <c:tx>
            <c:strRef>
              <c:f>Planilha1!$I$2</c:f>
              <c:strCache>
                <c:ptCount val="1"/>
                <c:pt idx="0">
                  <c:v>Variaçao 3Q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Planilha1!$A$3:$A$10</c:f>
              <c:numCache>
                <c:formatCode>General</c:formatCode>
                <c:ptCount val="8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  <c:pt idx="7">
                  <c:v>2024</c:v>
                </c:pt>
              </c:numCache>
            </c:numRef>
          </c:cat>
          <c:val>
            <c:numRef>
              <c:f>Planilha1!$I$3:$I$10</c:f>
              <c:numCache>
                <c:formatCode>#,##0.00</c:formatCode>
                <c:ptCount val="8"/>
                <c:pt idx="1">
                  <c:v>-0.59642147117295874</c:v>
                </c:pt>
                <c:pt idx="2">
                  <c:v>-5.0000000000000044</c:v>
                </c:pt>
                <c:pt idx="3">
                  <c:v>30.305602716468584</c:v>
                </c:pt>
                <c:pt idx="4">
                  <c:v>21.986970684039097</c:v>
                </c:pt>
                <c:pt idx="5">
                  <c:v>4.1388518024032095</c:v>
                </c:pt>
                <c:pt idx="6">
                  <c:v>1.2820512820512775</c:v>
                </c:pt>
                <c:pt idx="7">
                  <c:v>2.5316455696202445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354-41B0-9345-359EC6E72E79}"/>
            </c:ext>
          </c:extLst>
        </c:ser>
        <c:ser>
          <c:idx val="3"/>
          <c:order val="3"/>
          <c:tx>
            <c:strRef>
              <c:f>Planilha1!$J$2</c:f>
              <c:strCache>
                <c:ptCount val="1"/>
                <c:pt idx="0">
                  <c:v>IGPM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Planilha1!$A$3:$A$10</c:f>
              <c:numCache>
                <c:formatCode>General</c:formatCode>
                <c:ptCount val="8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  <c:pt idx="7">
                  <c:v>2024</c:v>
                </c:pt>
              </c:numCache>
            </c:numRef>
          </c:cat>
          <c:val>
            <c:numRef>
              <c:f>Planilha1!$J$3:$J$10</c:f>
              <c:numCache>
                <c:formatCode>#,##0.00</c:formatCode>
                <c:ptCount val="8"/>
                <c:pt idx="0">
                  <c:v>-0.52</c:v>
                </c:pt>
                <c:pt idx="1">
                  <c:v>7.54</c:v>
                </c:pt>
                <c:pt idx="2">
                  <c:v>7.3</c:v>
                </c:pt>
                <c:pt idx="3">
                  <c:v>23.14</c:v>
                </c:pt>
                <c:pt idx="4">
                  <c:v>17.78</c:v>
                </c:pt>
                <c:pt idx="5">
                  <c:v>5.45</c:v>
                </c:pt>
                <c:pt idx="6">
                  <c:v>-3.18</c:v>
                </c:pt>
                <c:pt idx="7">
                  <c:v>5.55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354-41B0-9345-359EC6E72E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3772975"/>
        <c:axId val="513771055"/>
      </c:lineChart>
      <c:catAx>
        <c:axId val="513772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13771055"/>
        <c:crosses val="autoZero"/>
        <c:auto val="1"/>
        <c:lblAlgn val="ctr"/>
        <c:lblOffset val="100"/>
        <c:noMultiLvlLbl val="0"/>
      </c:catAx>
      <c:valAx>
        <c:axId val="513771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13772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Planilha1!$D$2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Planilha1!$A$3:$A$10</c:f>
              <c:numCache>
                <c:formatCode>General</c:formatCode>
                <c:ptCount val="8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  <c:pt idx="7">
                  <c:v>2024</c:v>
                </c:pt>
              </c:numCache>
            </c:numRef>
          </c:cat>
          <c:val>
            <c:numRef>
              <c:f>Planilha1!$D$3:$D$10</c:f>
              <c:numCache>
                <c:formatCode>"R$"#,##0.00</c:formatCode>
                <c:ptCount val="8"/>
                <c:pt idx="0">
                  <c:v>209976</c:v>
                </c:pt>
                <c:pt idx="1">
                  <c:v>208000</c:v>
                </c:pt>
                <c:pt idx="2">
                  <c:v>197600</c:v>
                </c:pt>
                <c:pt idx="3">
                  <c:v>240000</c:v>
                </c:pt>
                <c:pt idx="4">
                  <c:v>310000</c:v>
                </c:pt>
                <c:pt idx="5">
                  <c:v>320000</c:v>
                </c:pt>
                <c:pt idx="6">
                  <c:v>340000</c:v>
                </c:pt>
                <c:pt idx="7">
                  <c:v>360000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0C-47B4-8E7E-2F1862121923}"/>
            </c:ext>
          </c:extLst>
        </c:ser>
        <c:ser>
          <c:idx val="1"/>
          <c:order val="1"/>
          <c:tx>
            <c:strRef>
              <c:f>Planilha1!$F$2</c:f>
              <c:strCache>
                <c:ptCount val="1"/>
                <c:pt idx="0">
                  <c:v>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Planilha1!$A$3:$A$10</c:f>
              <c:numCache>
                <c:formatCode>General</c:formatCode>
                <c:ptCount val="8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  <c:pt idx="7">
                  <c:v>2024</c:v>
                </c:pt>
              </c:numCache>
            </c:numRef>
          </c:cat>
          <c:val>
            <c:numRef>
              <c:f>Planilha1!$F$3:$F$10</c:f>
              <c:numCache>
                <c:formatCode>"R$"#,##0.00</c:formatCode>
                <c:ptCount val="8"/>
                <c:pt idx="0">
                  <c:v>339983.1</c:v>
                </c:pt>
                <c:pt idx="1">
                  <c:v>339000</c:v>
                </c:pt>
                <c:pt idx="2">
                  <c:v>322050</c:v>
                </c:pt>
                <c:pt idx="3">
                  <c:v>389000</c:v>
                </c:pt>
                <c:pt idx="4">
                  <c:v>480000</c:v>
                </c:pt>
                <c:pt idx="5">
                  <c:v>520000</c:v>
                </c:pt>
                <c:pt idx="6">
                  <c:v>580000</c:v>
                </c:pt>
                <c:pt idx="7">
                  <c:v>590000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80C-47B4-8E7E-2F1862121923}"/>
            </c:ext>
          </c:extLst>
        </c:ser>
        <c:ser>
          <c:idx val="2"/>
          <c:order val="2"/>
          <c:tx>
            <c:strRef>
              <c:f>Planilha1!$H$2</c:f>
              <c:strCache>
                <c:ptCount val="1"/>
                <c:pt idx="0">
                  <c:v>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Planilha1!$A$3:$A$10</c:f>
              <c:numCache>
                <c:formatCode>General</c:formatCode>
                <c:ptCount val="8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  <c:pt idx="7">
                  <c:v>2024</c:v>
                </c:pt>
              </c:numCache>
            </c:numRef>
          </c:cat>
          <c:val>
            <c:numRef>
              <c:f>Planilha1!$H$3:$H$10</c:f>
              <c:numCache>
                <c:formatCode>"R$"#,##0.00</c:formatCode>
                <c:ptCount val="8"/>
                <c:pt idx="0">
                  <c:v>498976</c:v>
                </c:pt>
                <c:pt idx="1">
                  <c:v>496000</c:v>
                </c:pt>
                <c:pt idx="2">
                  <c:v>471200</c:v>
                </c:pt>
                <c:pt idx="3">
                  <c:v>614000</c:v>
                </c:pt>
                <c:pt idx="4">
                  <c:v>749000</c:v>
                </c:pt>
                <c:pt idx="5">
                  <c:v>780000</c:v>
                </c:pt>
                <c:pt idx="6">
                  <c:v>790000</c:v>
                </c:pt>
                <c:pt idx="7">
                  <c:v>810000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80C-47B4-8E7E-2F1862121923}"/>
            </c:ext>
          </c:extLst>
        </c:ser>
        <c:ser>
          <c:idx val="3"/>
          <c:order val="3"/>
          <c:tx>
            <c:strRef>
              <c:f>Planilha1!$L$2</c:f>
              <c:strCache>
                <c:ptCount val="1"/>
                <c:pt idx="0">
                  <c:v>SELIC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Planilha1!$A$3:$A$10</c:f>
              <c:numCache>
                <c:formatCode>General</c:formatCode>
                <c:ptCount val="8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  <c:pt idx="7">
                  <c:v>2024</c:v>
                </c:pt>
              </c:numCache>
            </c:numRef>
          </c:cat>
          <c:val>
            <c:numRef>
              <c:f>Planilha1!$L$3:$L$10</c:f>
              <c:numCache>
                <c:formatCode>General</c:formatCode>
                <c:ptCount val="8"/>
                <c:pt idx="0">
                  <c:v>75000</c:v>
                </c:pt>
                <c:pt idx="1">
                  <c:v>60000</c:v>
                </c:pt>
                <c:pt idx="2">
                  <c:v>60000</c:v>
                </c:pt>
                <c:pt idx="3">
                  <c:v>40000</c:v>
                </c:pt>
                <c:pt idx="4">
                  <c:v>30000</c:v>
                </c:pt>
                <c:pt idx="5">
                  <c:v>110000</c:v>
                </c:pt>
                <c:pt idx="6">
                  <c:v>100000</c:v>
                </c:pt>
                <c:pt idx="7">
                  <c:v>120000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80C-47B4-8E7E-2F18621219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2725823"/>
        <c:axId val="752726303"/>
      </c:lineChart>
      <c:catAx>
        <c:axId val="752725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52726303"/>
        <c:crosses val="autoZero"/>
        <c:auto val="1"/>
        <c:lblAlgn val="ctr"/>
        <c:lblOffset val="100"/>
        <c:noMultiLvlLbl val="0"/>
      </c:catAx>
      <c:valAx>
        <c:axId val="752726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R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52725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523875</xdr:colOff>
      <xdr:row>13</xdr:row>
      <xdr:rowOff>4762</xdr:rowOff>
    </xdr:from>
    <xdr:to>
      <xdr:col>8</xdr:col>
      <xdr:colOff>200025</xdr:colOff>
      <xdr:row>27</xdr:row>
      <xdr:rowOff>80962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7F4CBF1-2069-9695-3D94-D8C085468E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195262</xdr:colOff>
      <xdr:row>13</xdr:row>
      <xdr:rowOff>138111</xdr:rowOff>
    </xdr:from>
    <xdr:to>
      <xdr:col>22</xdr:col>
      <xdr:colOff>438150</xdr:colOff>
      <xdr:row>34</xdr:row>
      <xdr:rowOff>9524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321F9F45-3BD2-CA7F-1410-AD4F323828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376237</xdr:colOff>
      <xdr:row>11</xdr:row>
      <xdr:rowOff>71437</xdr:rowOff>
    </xdr:from>
    <xdr:to>
      <xdr:col>15</xdr:col>
      <xdr:colOff>433387</xdr:colOff>
      <xdr:row>25</xdr:row>
      <xdr:rowOff>147637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B2A4B54F-CD3C-93D9-FDEB-2256B55FA4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2136F-D6B1-44F5-8A83-E6C0BEAC7565}">
  <dimension ref="A2:L10"/>
  <sheetViews>
    <sheetView tabSelected="1" workbookViewId="0">
      <selection activeCell="U5" sqref="U5"/>
    </sheetView>
  </sheetViews>
  <sheetFormatPr defaultRowHeight="15" x14ac:dyDescent="0.25"/>
  <cols>
    <col min="2" max="3" width="12.85546875" hidden="1" customWidth="1"/>
    <col min="4" max="9" width="12.85546875" customWidth="1"/>
  </cols>
  <sheetData>
    <row r="2" spans="1:12" x14ac:dyDescent="0.25">
      <c r="B2" s="1" t="s">
        <v>0</v>
      </c>
      <c r="C2" s="1"/>
      <c r="D2" s="1">
        <v>1</v>
      </c>
      <c r="E2" s="1" t="s">
        <v>2</v>
      </c>
      <c r="F2" s="1">
        <v>2</v>
      </c>
      <c r="G2" s="1" t="s">
        <v>3</v>
      </c>
      <c r="H2" s="1">
        <v>3</v>
      </c>
      <c r="I2" s="1" t="s">
        <v>4</v>
      </c>
      <c r="J2" s="1" t="s">
        <v>1</v>
      </c>
      <c r="K2" s="1" t="s">
        <v>5</v>
      </c>
      <c r="L2" s="1" t="s">
        <v>5</v>
      </c>
    </row>
    <row r="3" spans="1:12" x14ac:dyDescent="0.25">
      <c r="A3" s="2">
        <v>2017</v>
      </c>
      <c r="B3" s="3">
        <f>B4*1</f>
        <v>170000</v>
      </c>
      <c r="C3" s="4"/>
      <c r="D3" s="3">
        <f>D4*1.0095</f>
        <v>209976</v>
      </c>
      <c r="E3" s="4"/>
      <c r="F3" s="3">
        <f>F4*1.0029</f>
        <v>339983.1</v>
      </c>
      <c r="G3" s="4"/>
      <c r="H3" s="3">
        <f>H4*1.006</f>
        <v>498976</v>
      </c>
      <c r="I3" s="4"/>
      <c r="J3" s="4">
        <v>-0.52</v>
      </c>
      <c r="K3" s="4">
        <v>7.5</v>
      </c>
      <c r="L3">
        <f>K3*10000</f>
        <v>75000</v>
      </c>
    </row>
    <row r="4" spans="1:12" x14ac:dyDescent="0.25">
      <c r="A4" s="2">
        <v>2018</v>
      </c>
      <c r="B4" s="3">
        <v>170000</v>
      </c>
      <c r="C4" s="4">
        <f>(B4/B3-1)*100</f>
        <v>0</v>
      </c>
      <c r="D4" s="3">
        <v>208000</v>
      </c>
      <c r="E4" s="4">
        <f>(D4/D3-1)*100</f>
        <v>-0.94105993065873861</v>
      </c>
      <c r="F4" s="3">
        <v>339000</v>
      </c>
      <c r="G4" s="4">
        <f>(F4/F3-1)*100</f>
        <v>-0.28916143184763987</v>
      </c>
      <c r="H4" s="3">
        <v>496000</v>
      </c>
      <c r="I4" s="4">
        <f>(H4/H3-1)*100</f>
        <v>-0.59642147117295874</v>
      </c>
      <c r="J4" s="4">
        <v>7.54</v>
      </c>
      <c r="K4" s="4">
        <v>6</v>
      </c>
      <c r="L4">
        <f t="shared" ref="L4:L10" si="0">K4*10000</f>
        <v>60000</v>
      </c>
    </row>
    <row r="5" spans="1:12" x14ac:dyDescent="0.25">
      <c r="A5" s="2">
        <v>2019</v>
      </c>
      <c r="B5" s="3">
        <f>B4*0.95</f>
        <v>161500</v>
      </c>
      <c r="C5" s="4">
        <f t="shared" ref="C5:E10" si="1">(B5/B4-1)*100</f>
        <v>-5.0000000000000044</v>
      </c>
      <c r="D5" s="3">
        <f t="shared" ref="D5:H5" si="2">D4*0.95</f>
        <v>197600</v>
      </c>
      <c r="E5" s="4">
        <f t="shared" si="1"/>
        <v>-5.0000000000000044</v>
      </c>
      <c r="F5" s="3">
        <f t="shared" si="2"/>
        <v>322050</v>
      </c>
      <c r="G5" s="4">
        <f t="shared" ref="G5" si="3">(F5/F4-1)*100</f>
        <v>-5.0000000000000044</v>
      </c>
      <c r="H5" s="3">
        <f t="shared" si="2"/>
        <v>471200</v>
      </c>
      <c r="I5" s="4">
        <f t="shared" ref="I5" si="4">(H5/H4-1)*100</f>
        <v>-5.0000000000000044</v>
      </c>
      <c r="J5" s="4">
        <v>7.3</v>
      </c>
      <c r="K5" s="4">
        <v>6</v>
      </c>
      <c r="L5">
        <f t="shared" si="0"/>
        <v>60000</v>
      </c>
    </row>
    <row r="6" spans="1:12" x14ac:dyDescent="0.25">
      <c r="A6" s="2">
        <v>2020</v>
      </c>
      <c r="B6" s="3">
        <v>180000</v>
      </c>
      <c r="C6" s="4">
        <f t="shared" si="1"/>
        <v>11.455108359133126</v>
      </c>
      <c r="D6" s="3">
        <v>240000</v>
      </c>
      <c r="E6" s="4">
        <f t="shared" si="1"/>
        <v>21.457489878542503</v>
      </c>
      <c r="F6" s="3">
        <v>389000</v>
      </c>
      <c r="G6" s="4">
        <f t="shared" ref="G6" si="5">(F6/F5-1)*100</f>
        <v>20.788697407234903</v>
      </c>
      <c r="H6" s="3">
        <v>614000</v>
      </c>
      <c r="I6" s="4">
        <f t="shared" ref="I6" si="6">(H6/H5-1)*100</f>
        <v>30.305602716468584</v>
      </c>
      <c r="J6" s="4">
        <v>23.14</v>
      </c>
      <c r="K6" s="4">
        <v>4</v>
      </c>
      <c r="L6">
        <f t="shared" si="0"/>
        <v>40000</v>
      </c>
    </row>
    <row r="7" spans="1:12" x14ac:dyDescent="0.25">
      <c r="A7" s="2">
        <v>2021</v>
      </c>
      <c r="B7" s="3">
        <v>204000</v>
      </c>
      <c r="C7" s="4">
        <f t="shared" si="1"/>
        <v>13.33333333333333</v>
      </c>
      <c r="D7" s="3">
        <v>310000</v>
      </c>
      <c r="E7" s="4">
        <f t="shared" si="1"/>
        <v>29.166666666666675</v>
      </c>
      <c r="F7" s="3">
        <v>480000</v>
      </c>
      <c r="G7" s="4">
        <f t="shared" ref="G7" si="7">(F7/F6-1)*100</f>
        <v>23.393316195372748</v>
      </c>
      <c r="H7" s="3">
        <v>749000</v>
      </c>
      <c r="I7" s="4">
        <f t="shared" ref="I7" si="8">(H7/H6-1)*100</f>
        <v>21.986970684039097</v>
      </c>
      <c r="J7" s="4">
        <v>17.78</v>
      </c>
      <c r="K7" s="4">
        <v>3</v>
      </c>
      <c r="L7">
        <f t="shared" si="0"/>
        <v>30000</v>
      </c>
    </row>
    <row r="8" spans="1:12" x14ac:dyDescent="0.25">
      <c r="A8" s="2">
        <v>2022</v>
      </c>
      <c r="B8" s="3"/>
      <c r="C8" s="4">
        <f t="shared" si="1"/>
        <v>-100</v>
      </c>
      <c r="D8" s="3">
        <v>320000</v>
      </c>
      <c r="E8" s="4">
        <f t="shared" si="1"/>
        <v>3.2258064516129004</v>
      </c>
      <c r="F8" s="3">
        <v>520000</v>
      </c>
      <c r="G8" s="4">
        <f t="shared" ref="G8" si="9">(F8/F7-1)*100</f>
        <v>8.333333333333325</v>
      </c>
      <c r="H8" s="3">
        <v>780000</v>
      </c>
      <c r="I8" s="4">
        <f t="shared" ref="I8" si="10">(H8/H7-1)*100</f>
        <v>4.1388518024032095</v>
      </c>
      <c r="J8" s="4">
        <v>5.45</v>
      </c>
      <c r="K8" s="4">
        <v>11</v>
      </c>
      <c r="L8">
        <f t="shared" si="0"/>
        <v>110000</v>
      </c>
    </row>
    <row r="9" spans="1:12" x14ac:dyDescent="0.25">
      <c r="A9" s="2">
        <v>2023</v>
      </c>
      <c r="B9" s="3"/>
      <c r="C9" s="4" t="e">
        <f t="shared" si="1"/>
        <v>#DIV/0!</v>
      </c>
      <c r="D9" s="3">
        <v>340000</v>
      </c>
      <c r="E9" s="4">
        <f t="shared" si="1"/>
        <v>6.25</v>
      </c>
      <c r="F9" s="3">
        <v>580000</v>
      </c>
      <c r="G9" s="4">
        <f t="shared" ref="G9" si="11">(F9/F8-1)*100</f>
        <v>11.538461538461542</v>
      </c>
      <c r="H9" s="3">
        <v>790000</v>
      </c>
      <c r="I9" s="4">
        <f t="shared" ref="I9" si="12">(H9/H8-1)*100</f>
        <v>1.2820512820512775</v>
      </c>
      <c r="J9" s="4">
        <v>-3.18</v>
      </c>
      <c r="K9" s="4">
        <v>10</v>
      </c>
      <c r="L9">
        <f t="shared" si="0"/>
        <v>100000</v>
      </c>
    </row>
    <row r="10" spans="1:12" x14ac:dyDescent="0.25">
      <c r="A10" s="2">
        <v>2024</v>
      </c>
      <c r="B10" s="3"/>
      <c r="C10" s="4" t="e">
        <f t="shared" si="1"/>
        <v>#DIV/0!</v>
      </c>
      <c r="D10" s="3">
        <v>360000</v>
      </c>
      <c r="E10" s="4">
        <f t="shared" si="1"/>
        <v>5.8823529411764719</v>
      </c>
      <c r="F10" s="3">
        <v>590000</v>
      </c>
      <c r="G10" s="4">
        <f t="shared" ref="G10" si="13">(F10/F9-1)*100</f>
        <v>1.7241379310344751</v>
      </c>
      <c r="H10" s="3">
        <v>810000</v>
      </c>
      <c r="I10" s="4">
        <f t="shared" ref="I10" si="14">(H10/H9-1)*100</f>
        <v>2.5316455696202445</v>
      </c>
      <c r="J10" s="4">
        <v>5.55</v>
      </c>
      <c r="K10" s="4">
        <v>12</v>
      </c>
      <c r="L10">
        <f t="shared" si="0"/>
        <v>120000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Jeaner Silva</dc:creator>
  <cp:lastModifiedBy>Jeaner Silva</cp:lastModifiedBy>
  <dcterms:created xsi:type="dcterms:W3CDTF">2024-12-15T00:54:50Z</dcterms:created>
  <dcterms:modified xsi:type="dcterms:W3CDTF">2024-12-15T05:27:37Z</dcterms:modified>
</cp:coreProperties>
</file>