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финальный проект\"/>
    </mc:Choice>
  </mc:AlternateContent>
  <xr:revisionPtr revIDLastSave="0" documentId="13_ncr:1_{1ACE680A-9F4A-4AF8-A298-6B71B191D8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ТОП3" sheetId="10" r:id="rId1"/>
    <sheet name="график" sheetId="9" r:id="rId2"/>
    <sheet name="основная табл" sheetId="1" r:id="rId3"/>
    <sheet name="доп табл" sheetId="2" r:id="rId4"/>
  </sheets>
  <definedNames>
    <definedName name="_xlnm._FilterDatabase" localSheetId="3" hidden="1">'доп табл'!$A$1:$A$1001</definedName>
    <definedName name="_xlnm._FilterDatabase" localSheetId="2" hidden="1">'основная табл'!$A$1:$A$1001</definedName>
    <definedName name="_xlnm._FilterDatabase" localSheetId="0" hidden="1">ТОП3!$K$23:$K$41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J41" i="10" l="1"/>
  <c r="K31" i="10" s="1"/>
  <c r="J20" i="10"/>
  <c r="K7" i="10" s="1"/>
  <c r="K29" i="10" l="1"/>
  <c r="K39" i="10"/>
  <c r="K37" i="10"/>
  <c r="K33" i="10"/>
  <c r="K28" i="10"/>
  <c r="K27" i="10"/>
  <c r="K36" i="10"/>
  <c r="K30" i="10"/>
  <c r="K35" i="10"/>
  <c r="K40" i="10"/>
  <c r="K34" i="10"/>
  <c r="K24" i="10"/>
  <c r="K26" i="10"/>
  <c r="K23" i="10"/>
  <c r="K25" i="10"/>
  <c r="K32" i="10"/>
  <c r="K38" i="10"/>
  <c r="K11" i="10"/>
  <c r="K18" i="10"/>
  <c r="K9" i="10"/>
  <c r="K8" i="10"/>
  <c r="K15" i="10"/>
  <c r="K5" i="10"/>
  <c r="K17" i="10"/>
  <c r="K19" i="10"/>
  <c r="K12" i="10"/>
  <c r="K6" i="10"/>
  <c r="K10" i="10"/>
  <c r="K4" i="10"/>
  <c r="K3" i="10"/>
  <c r="K2" i="10"/>
  <c r="K14" i="10"/>
  <c r="K16" i="10"/>
  <c r="K13" i="10"/>
  <c r="K454" i="1" l="1"/>
  <c r="K470" i="1"/>
  <c r="K422" i="1"/>
  <c r="K252" i="1"/>
  <c r="K294" i="1"/>
  <c r="K266" i="1"/>
  <c r="K154" i="1"/>
  <c r="K84" i="1"/>
  <c r="K15" i="1"/>
  <c r="K56" i="1"/>
  <c r="K392" i="1"/>
  <c r="K42" i="1"/>
  <c r="K196" i="1"/>
  <c r="K322" i="1"/>
  <c r="K308" i="1"/>
  <c r="K98" i="1"/>
  <c r="K2" i="1"/>
  <c r="K210" i="1"/>
  <c r="K70" i="1"/>
  <c r="K112" i="1"/>
  <c r="K350" i="1"/>
  <c r="K378" i="1"/>
  <c r="K28" i="1"/>
  <c r="K168" i="1"/>
  <c r="K140" i="1"/>
  <c r="K126" i="1"/>
  <c r="K364" i="1"/>
  <c r="K471" i="1"/>
  <c r="K455" i="1"/>
  <c r="K423" i="1"/>
  <c r="K253" i="1"/>
  <c r="K295" i="1"/>
  <c r="K267" i="1"/>
  <c r="K155" i="1"/>
  <c r="K85" i="1"/>
  <c r="K16" i="1"/>
  <c r="K57" i="1"/>
  <c r="K393" i="1"/>
  <c r="K43" i="1"/>
  <c r="K197" i="1"/>
  <c r="K323" i="1"/>
  <c r="K309" i="1"/>
  <c r="K99" i="1"/>
  <c r="K3" i="1"/>
  <c r="K211" i="1"/>
  <c r="K71" i="1"/>
  <c r="K113" i="1"/>
  <c r="K351" i="1"/>
  <c r="K379" i="1"/>
  <c r="K29" i="1"/>
  <c r="K169" i="1"/>
  <c r="K141" i="1"/>
  <c r="K127" i="1"/>
  <c r="K365" i="1"/>
  <c r="K254" i="1"/>
  <c r="K296" i="1"/>
  <c r="K268" i="1"/>
  <c r="K156" i="1"/>
  <c r="K86" i="1"/>
  <c r="K17" i="1"/>
  <c r="K58" i="1"/>
  <c r="K394" i="1"/>
  <c r="K44" i="1"/>
  <c r="K198" i="1"/>
  <c r="K324" i="1"/>
  <c r="K310" i="1"/>
  <c r="K100" i="1"/>
  <c r="K4" i="1"/>
  <c r="K212" i="1"/>
  <c r="K472" i="1"/>
  <c r="K72" i="1"/>
  <c r="K456" i="1"/>
  <c r="K114" i="1"/>
  <c r="K352" i="1"/>
  <c r="K424" i="1"/>
  <c r="K380" i="1"/>
  <c r="K30" i="1"/>
  <c r="K170" i="1"/>
  <c r="K142" i="1"/>
  <c r="K128" i="1"/>
  <c r="K366" i="1"/>
  <c r="K473" i="1"/>
  <c r="K457" i="1"/>
  <c r="K425" i="1"/>
  <c r="K255" i="1"/>
  <c r="K297" i="1"/>
  <c r="K269" i="1"/>
  <c r="K157" i="1"/>
  <c r="K87" i="1"/>
  <c r="K18" i="1"/>
  <c r="K59" i="1"/>
  <c r="K395" i="1"/>
  <c r="K45" i="1"/>
  <c r="K199" i="1"/>
  <c r="K325" i="1"/>
  <c r="K311" i="1"/>
  <c r="K101" i="1"/>
  <c r="K5" i="1"/>
  <c r="K213" i="1"/>
  <c r="K73" i="1"/>
  <c r="K115" i="1"/>
  <c r="K353" i="1"/>
  <c r="K381" i="1"/>
  <c r="K31" i="1"/>
  <c r="K171" i="1"/>
  <c r="K143" i="1"/>
  <c r="K129" i="1"/>
  <c r="K367" i="1"/>
  <c r="K474" i="1"/>
  <c r="K458" i="1"/>
  <c r="K426" i="1"/>
  <c r="K256" i="1"/>
  <c r="K298" i="1"/>
  <c r="K270" i="1"/>
  <c r="K158" i="1"/>
  <c r="K88" i="1"/>
  <c r="K19" i="1"/>
  <c r="K60" i="1"/>
  <c r="K396" i="1"/>
  <c r="K46" i="1"/>
  <c r="K200" i="1"/>
  <c r="K326" i="1"/>
  <c r="K312" i="1"/>
  <c r="K102" i="1"/>
  <c r="K6" i="1"/>
  <c r="K214" i="1"/>
  <c r="K74" i="1"/>
  <c r="K116" i="1"/>
  <c r="K354" i="1"/>
  <c r="K382" i="1"/>
  <c r="K32" i="1"/>
  <c r="K172" i="1"/>
  <c r="K144" i="1"/>
  <c r="K130" i="1"/>
  <c r="K368" i="1"/>
  <c r="K257" i="1"/>
  <c r="K299" i="1"/>
  <c r="K271" i="1"/>
  <c r="K159" i="1"/>
  <c r="K89" i="1"/>
  <c r="K20" i="1"/>
  <c r="K61" i="1"/>
  <c r="K397" i="1"/>
  <c r="K47" i="1"/>
  <c r="K201" i="1"/>
  <c r="K327" i="1"/>
  <c r="K313" i="1"/>
  <c r="K103" i="1"/>
  <c r="K7" i="1"/>
  <c r="K215" i="1"/>
  <c r="K475" i="1"/>
  <c r="K75" i="1"/>
  <c r="K459" i="1"/>
  <c r="K117" i="1"/>
  <c r="K355" i="1"/>
  <c r="K427" i="1"/>
  <c r="K383" i="1"/>
  <c r="K33" i="1"/>
  <c r="K173" i="1"/>
  <c r="K145" i="1"/>
  <c r="K131" i="1"/>
  <c r="K369" i="1"/>
  <c r="K258" i="1"/>
  <c r="K300" i="1"/>
  <c r="K272" i="1"/>
  <c r="K160" i="1"/>
  <c r="K90" i="1"/>
  <c r="K21" i="1"/>
  <c r="K62" i="1"/>
  <c r="K398" i="1"/>
  <c r="K48" i="1"/>
  <c r="K202" i="1"/>
  <c r="K328" i="1"/>
  <c r="K314" i="1"/>
  <c r="K104" i="1"/>
  <c r="K8" i="1"/>
  <c r="K216" i="1"/>
  <c r="K476" i="1"/>
  <c r="K76" i="1"/>
  <c r="K460" i="1"/>
  <c r="K118" i="1"/>
  <c r="K356" i="1"/>
  <c r="K428" i="1"/>
  <c r="K384" i="1"/>
  <c r="K34" i="1"/>
  <c r="K174" i="1"/>
  <c r="K146" i="1"/>
  <c r="K132" i="1"/>
  <c r="K370" i="1"/>
  <c r="K259" i="1"/>
  <c r="K301" i="1"/>
  <c r="K273" i="1"/>
  <c r="K161" i="1"/>
  <c r="K91" i="1"/>
  <c r="K22" i="1"/>
  <c r="K63" i="1"/>
  <c r="K399" i="1"/>
  <c r="K49" i="1"/>
  <c r="K203" i="1"/>
  <c r="K329" i="1"/>
  <c r="K315" i="1"/>
  <c r="K105" i="1"/>
  <c r="K9" i="1"/>
  <c r="K217" i="1"/>
  <c r="K477" i="1"/>
  <c r="K77" i="1"/>
  <c r="K461" i="1"/>
  <c r="K119" i="1"/>
  <c r="K357" i="1"/>
  <c r="K429" i="1"/>
  <c r="K385" i="1"/>
  <c r="K35" i="1"/>
  <c r="K175" i="1"/>
  <c r="K147" i="1"/>
  <c r="K133" i="1"/>
  <c r="K371" i="1"/>
  <c r="K478" i="1"/>
  <c r="K462" i="1"/>
  <c r="K430" i="1"/>
  <c r="K260" i="1"/>
  <c r="K302" i="1"/>
  <c r="K274" i="1"/>
  <c r="K162" i="1"/>
  <c r="K92" i="1"/>
  <c r="K23" i="1"/>
  <c r="K64" i="1"/>
  <c r="K400" i="1"/>
  <c r="K50" i="1"/>
  <c r="K204" i="1"/>
  <c r="K330" i="1"/>
  <c r="K316" i="1"/>
  <c r="K106" i="1"/>
  <c r="K10" i="1"/>
  <c r="K218" i="1"/>
  <c r="K78" i="1"/>
  <c r="K120" i="1"/>
  <c r="K358" i="1"/>
  <c r="K386" i="1"/>
  <c r="K36" i="1"/>
  <c r="K176" i="1"/>
  <c r="K148" i="1"/>
  <c r="K134" i="1"/>
  <c r="K372" i="1"/>
  <c r="K261" i="1"/>
  <c r="K303" i="1"/>
  <c r="K275" i="1"/>
  <c r="K163" i="1"/>
  <c r="K93" i="1"/>
  <c r="K24" i="1"/>
  <c r="K65" i="1"/>
  <c r="K401" i="1"/>
  <c r="K51" i="1"/>
  <c r="K205" i="1"/>
  <c r="K331" i="1"/>
  <c r="K317" i="1"/>
  <c r="K107" i="1"/>
  <c r="K11" i="1"/>
  <c r="K219" i="1"/>
  <c r="K479" i="1"/>
  <c r="K79" i="1"/>
  <c r="K463" i="1"/>
  <c r="K121" i="1"/>
  <c r="K359" i="1"/>
  <c r="K431" i="1"/>
  <c r="K387" i="1"/>
  <c r="K37" i="1"/>
  <c r="K177" i="1"/>
  <c r="K149" i="1"/>
  <c r="K135" i="1"/>
  <c r="K373" i="1"/>
  <c r="K262" i="1"/>
  <c r="K304" i="1"/>
  <c r="K276" i="1"/>
  <c r="K164" i="1"/>
  <c r="K94" i="1"/>
  <c r="K66" i="1"/>
  <c r="K402" i="1"/>
  <c r="K52" i="1"/>
  <c r="K206" i="1"/>
  <c r="K332" i="1"/>
  <c r="K318" i="1"/>
  <c r="K108" i="1"/>
  <c r="K220" i="1"/>
  <c r="K480" i="1"/>
  <c r="K80" i="1"/>
  <c r="K464" i="1"/>
  <c r="K122" i="1"/>
  <c r="K360" i="1"/>
  <c r="K432" i="1"/>
  <c r="K388" i="1"/>
  <c r="K38" i="1"/>
  <c r="K178" i="1"/>
  <c r="K150" i="1"/>
  <c r="K136" i="1"/>
  <c r="K374" i="1"/>
  <c r="K25" i="1"/>
  <c r="K12" i="1"/>
  <c r="K481" i="1"/>
  <c r="K465" i="1"/>
  <c r="K433" i="1"/>
  <c r="K263" i="1"/>
  <c r="K305" i="1"/>
  <c r="K277" i="1"/>
  <c r="K165" i="1"/>
  <c r="K95" i="1"/>
  <c r="K26" i="1"/>
  <c r="K67" i="1"/>
  <c r="K403" i="1"/>
  <c r="K53" i="1"/>
  <c r="K207" i="1"/>
  <c r="K333" i="1"/>
  <c r="K319" i="1"/>
  <c r="K109" i="1"/>
  <c r="K13" i="1"/>
  <c r="K221" i="1"/>
  <c r="K81" i="1"/>
  <c r="K123" i="1"/>
  <c r="K361" i="1"/>
  <c r="K389" i="1"/>
  <c r="K39" i="1"/>
  <c r="K179" i="1"/>
  <c r="K151" i="1"/>
  <c r="K137" i="1"/>
  <c r="K375" i="1"/>
  <c r="K264" i="1"/>
  <c r="K306" i="1"/>
  <c r="K278" i="1"/>
  <c r="K166" i="1"/>
  <c r="K96" i="1"/>
  <c r="K68" i="1"/>
  <c r="K404" i="1"/>
  <c r="K54" i="1"/>
  <c r="K208" i="1"/>
  <c r="K334" i="1"/>
  <c r="K320" i="1"/>
  <c r="K110" i="1"/>
  <c r="K222" i="1"/>
  <c r="K482" i="1"/>
  <c r="K82" i="1"/>
  <c r="K466" i="1"/>
  <c r="K124" i="1"/>
  <c r="K362" i="1"/>
  <c r="K434" i="1"/>
  <c r="K390" i="1"/>
  <c r="K40" i="1"/>
  <c r="K180" i="1"/>
  <c r="K152" i="1"/>
  <c r="K138" i="1"/>
  <c r="K376" i="1"/>
  <c r="K27" i="1"/>
  <c r="K14" i="1"/>
  <c r="K483" i="1"/>
  <c r="K467" i="1"/>
  <c r="K435" i="1"/>
  <c r="K265" i="1"/>
  <c r="K307" i="1"/>
  <c r="K279" i="1"/>
  <c r="K167" i="1"/>
  <c r="K97" i="1"/>
  <c r="K69" i="1"/>
  <c r="K405" i="1"/>
  <c r="K55" i="1"/>
  <c r="K209" i="1"/>
  <c r="K335" i="1"/>
  <c r="K321" i="1"/>
  <c r="K111" i="1"/>
  <c r="K223" i="1"/>
  <c r="K83" i="1"/>
  <c r="K125" i="1"/>
  <c r="K363" i="1"/>
  <c r="K391" i="1"/>
  <c r="K41" i="1"/>
  <c r="K181" i="1"/>
  <c r="K153" i="1"/>
  <c r="K139" i="1"/>
  <c r="K377" i="1"/>
  <c r="K406" i="1"/>
  <c r="K488" i="1"/>
  <c r="K484" i="1"/>
  <c r="K468" i="1"/>
  <c r="K438" i="1"/>
  <c r="K436" i="1"/>
  <c r="K407" i="1"/>
  <c r="K336" i="1"/>
  <c r="K485" i="1"/>
  <c r="K182" i="1"/>
  <c r="K469" i="1"/>
  <c r="K437" i="1"/>
  <c r="K280" i="1"/>
  <c r="K224" i="1"/>
  <c r="K238" i="1"/>
  <c r="K498" i="1"/>
  <c r="K486" i="1"/>
  <c r="K439" i="1"/>
  <c r="K408" i="1"/>
  <c r="K337" i="1"/>
  <c r="K502" i="1"/>
  <c r="K487" i="1"/>
  <c r="K183" i="1"/>
  <c r="K281" i="1"/>
  <c r="K225" i="1"/>
  <c r="K239" i="1"/>
  <c r="K409" i="1"/>
  <c r="K338" i="1"/>
  <c r="K492" i="1"/>
  <c r="K184" i="1"/>
  <c r="K440" i="1"/>
  <c r="K282" i="1"/>
  <c r="K226" i="1"/>
  <c r="K240" i="1"/>
  <c r="K441" i="1"/>
  <c r="K410" i="1"/>
  <c r="K339" i="1"/>
  <c r="K499" i="1"/>
  <c r="K185" i="1"/>
  <c r="K283" i="1"/>
  <c r="K227" i="1"/>
  <c r="K241" i="1"/>
  <c r="K442" i="1"/>
  <c r="K411" i="1"/>
  <c r="K340" i="1"/>
  <c r="K501" i="1"/>
  <c r="K186" i="1"/>
  <c r="K284" i="1"/>
  <c r="K228" i="1"/>
  <c r="K242" i="1"/>
  <c r="K412" i="1"/>
  <c r="K341" i="1"/>
  <c r="K503" i="1"/>
  <c r="K187" i="1"/>
  <c r="K443" i="1"/>
  <c r="K285" i="1"/>
  <c r="K229" i="1"/>
  <c r="K243" i="1"/>
  <c r="K413" i="1"/>
  <c r="K342" i="1"/>
  <c r="K497" i="1"/>
  <c r="K188" i="1"/>
  <c r="K444" i="1"/>
  <c r="K286" i="1"/>
  <c r="K230" i="1"/>
  <c r="K244" i="1"/>
  <c r="K414" i="1"/>
  <c r="K343" i="1"/>
  <c r="K500" i="1"/>
  <c r="K189" i="1"/>
  <c r="K445" i="1"/>
  <c r="K287" i="1"/>
  <c r="K231" i="1"/>
  <c r="K245" i="1"/>
  <c r="K446" i="1"/>
  <c r="K415" i="1"/>
  <c r="K344" i="1"/>
  <c r="K493" i="1"/>
  <c r="K190" i="1"/>
  <c r="K288" i="1"/>
  <c r="K232" i="1"/>
  <c r="K246" i="1"/>
  <c r="K416" i="1"/>
  <c r="K345" i="1"/>
  <c r="K494" i="1"/>
  <c r="K191" i="1"/>
  <c r="K447" i="1"/>
  <c r="K289" i="1"/>
  <c r="K233" i="1"/>
  <c r="K247" i="1"/>
  <c r="K417" i="1"/>
  <c r="K346" i="1"/>
  <c r="K496" i="1"/>
  <c r="K192" i="1"/>
  <c r="K448" i="1"/>
  <c r="K290" i="1"/>
  <c r="K234" i="1"/>
  <c r="K248" i="1"/>
  <c r="K449" i="1"/>
  <c r="K418" i="1"/>
  <c r="K347" i="1"/>
  <c r="K504" i="1"/>
  <c r="K193" i="1"/>
  <c r="K291" i="1"/>
  <c r="K235" i="1"/>
  <c r="K249" i="1"/>
  <c r="K419" i="1"/>
  <c r="K348" i="1"/>
  <c r="K505" i="1"/>
  <c r="K194" i="1"/>
  <c r="K450" i="1"/>
  <c r="K292" i="1"/>
  <c r="K236" i="1"/>
  <c r="K250" i="1"/>
  <c r="K451" i="1"/>
  <c r="K420" i="1"/>
  <c r="K349" i="1"/>
  <c r="K489" i="1"/>
  <c r="K195" i="1"/>
  <c r="K293" i="1"/>
  <c r="K237" i="1"/>
  <c r="K251" i="1"/>
  <c r="K421" i="1"/>
  <c r="K490" i="1"/>
  <c r="K452" i="1"/>
  <c r="K495" i="1"/>
  <c r="K453" i="1"/>
  <c r="K491" i="1"/>
  <c r="I454" i="1"/>
  <c r="I422" i="1"/>
  <c r="I252" i="1"/>
  <c r="I294" i="1"/>
  <c r="I266" i="1"/>
  <c r="I154" i="1"/>
  <c r="I84" i="1"/>
  <c r="I15" i="1"/>
  <c r="I56" i="1"/>
  <c r="I392" i="1"/>
  <c r="I42" i="1"/>
  <c r="I196" i="1"/>
  <c r="I322" i="1"/>
  <c r="I308" i="1"/>
  <c r="I98" i="1"/>
  <c r="I2" i="1"/>
  <c r="I210" i="1"/>
  <c r="I70" i="1"/>
  <c r="I112" i="1"/>
  <c r="I350" i="1"/>
  <c r="I378" i="1"/>
  <c r="I28" i="1"/>
  <c r="I168" i="1"/>
  <c r="I140" i="1"/>
  <c r="I126" i="1"/>
  <c r="I364" i="1"/>
  <c r="I471" i="1"/>
  <c r="I455" i="1"/>
  <c r="I423" i="1"/>
  <c r="I253" i="1"/>
  <c r="I295" i="1"/>
  <c r="I267" i="1"/>
  <c r="I155" i="1"/>
  <c r="I85" i="1"/>
  <c r="I16" i="1"/>
  <c r="I57" i="1"/>
  <c r="I393" i="1"/>
  <c r="I43" i="1"/>
  <c r="I197" i="1"/>
  <c r="I323" i="1"/>
  <c r="I309" i="1"/>
  <c r="I99" i="1"/>
  <c r="I3" i="1"/>
  <c r="I211" i="1"/>
  <c r="I71" i="1"/>
  <c r="I113" i="1"/>
  <c r="I351" i="1"/>
  <c r="I379" i="1"/>
  <c r="I29" i="1"/>
  <c r="I169" i="1"/>
  <c r="I141" i="1"/>
  <c r="I127" i="1"/>
  <c r="I365" i="1"/>
  <c r="I254" i="1"/>
  <c r="I296" i="1"/>
  <c r="I268" i="1"/>
  <c r="I156" i="1"/>
  <c r="I86" i="1"/>
  <c r="I17" i="1"/>
  <c r="I58" i="1"/>
  <c r="I394" i="1"/>
  <c r="I44" i="1"/>
  <c r="I198" i="1"/>
  <c r="I324" i="1"/>
  <c r="I310" i="1"/>
  <c r="I100" i="1"/>
  <c r="I4" i="1"/>
  <c r="I212" i="1"/>
  <c r="I472" i="1"/>
  <c r="I72" i="1"/>
  <c r="I456" i="1"/>
  <c r="I114" i="1"/>
  <c r="I352" i="1"/>
  <c r="I424" i="1"/>
  <c r="I380" i="1"/>
  <c r="I30" i="1"/>
  <c r="I170" i="1"/>
  <c r="I142" i="1"/>
  <c r="I128" i="1"/>
  <c r="I366" i="1"/>
  <c r="I473" i="1"/>
  <c r="I457" i="1"/>
  <c r="I425" i="1"/>
  <c r="I255" i="1"/>
  <c r="I297" i="1"/>
  <c r="I269" i="1"/>
  <c r="I157" i="1"/>
  <c r="I87" i="1"/>
  <c r="I18" i="1"/>
  <c r="I59" i="1"/>
  <c r="I395" i="1"/>
  <c r="I45" i="1"/>
  <c r="I199" i="1"/>
  <c r="I325" i="1"/>
  <c r="I311" i="1"/>
  <c r="I101" i="1"/>
  <c r="I5" i="1"/>
  <c r="I213" i="1"/>
  <c r="I73" i="1"/>
  <c r="I115" i="1"/>
  <c r="I353" i="1"/>
  <c r="I381" i="1"/>
  <c r="I31" i="1"/>
  <c r="I171" i="1"/>
  <c r="I143" i="1"/>
  <c r="I129" i="1"/>
  <c r="I367" i="1"/>
  <c r="I474" i="1"/>
  <c r="I458" i="1"/>
  <c r="I426" i="1"/>
  <c r="I256" i="1"/>
  <c r="I298" i="1"/>
  <c r="I270" i="1"/>
  <c r="I158" i="1"/>
  <c r="I88" i="1"/>
  <c r="I19" i="1"/>
  <c r="I60" i="1"/>
  <c r="I396" i="1"/>
  <c r="I46" i="1"/>
  <c r="I200" i="1"/>
  <c r="I326" i="1"/>
  <c r="I312" i="1"/>
  <c r="I102" i="1"/>
  <c r="I6" i="1"/>
  <c r="I214" i="1"/>
  <c r="I74" i="1"/>
  <c r="I116" i="1"/>
  <c r="I354" i="1"/>
  <c r="I382" i="1"/>
  <c r="I32" i="1"/>
  <c r="I172" i="1"/>
  <c r="I144" i="1"/>
  <c r="I130" i="1"/>
  <c r="I368" i="1"/>
  <c r="I257" i="1"/>
  <c r="I299" i="1"/>
  <c r="I271" i="1"/>
  <c r="I159" i="1"/>
  <c r="I89" i="1"/>
  <c r="I20" i="1"/>
  <c r="I61" i="1"/>
  <c r="I397" i="1"/>
  <c r="I47" i="1"/>
  <c r="I201" i="1"/>
  <c r="I327" i="1"/>
  <c r="I313" i="1"/>
  <c r="I103" i="1"/>
  <c r="I7" i="1"/>
  <c r="I215" i="1"/>
  <c r="I475" i="1"/>
  <c r="I75" i="1"/>
  <c r="I459" i="1"/>
  <c r="I117" i="1"/>
  <c r="I355" i="1"/>
  <c r="I427" i="1"/>
  <c r="I383" i="1"/>
  <c r="I33" i="1"/>
  <c r="I173" i="1"/>
  <c r="I145" i="1"/>
  <c r="I131" i="1"/>
  <c r="I369" i="1"/>
  <c r="I258" i="1"/>
  <c r="I300" i="1"/>
  <c r="I272" i="1"/>
  <c r="I160" i="1"/>
  <c r="I90" i="1"/>
  <c r="I21" i="1"/>
  <c r="I62" i="1"/>
  <c r="I398" i="1"/>
  <c r="I48" i="1"/>
  <c r="I202" i="1"/>
  <c r="I328" i="1"/>
  <c r="I314" i="1"/>
  <c r="I104" i="1"/>
  <c r="I8" i="1"/>
  <c r="I216" i="1"/>
  <c r="I476" i="1"/>
  <c r="I76" i="1"/>
  <c r="I460" i="1"/>
  <c r="I118" i="1"/>
  <c r="I356" i="1"/>
  <c r="I428" i="1"/>
  <c r="I384" i="1"/>
  <c r="I34" i="1"/>
  <c r="I174" i="1"/>
  <c r="I146" i="1"/>
  <c r="I132" i="1"/>
  <c r="I370" i="1"/>
  <c r="I259" i="1"/>
  <c r="I301" i="1"/>
  <c r="I273" i="1"/>
  <c r="I161" i="1"/>
  <c r="I91" i="1"/>
  <c r="I22" i="1"/>
  <c r="I63" i="1"/>
  <c r="I399" i="1"/>
  <c r="I49" i="1"/>
  <c r="I203" i="1"/>
  <c r="I329" i="1"/>
  <c r="I315" i="1"/>
  <c r="I105" i="1"/>
  <c r="I9" i="1"/>
  <c r="I217" i="1"/>
  <c r="I477" i="1"/>
  <c r="I77" i="1"/>
  <c r="I461" i="1"/>
  <c r="I119" i="1"/>
  <c r="I357" i="1"/>
  <c r="I429" i="1"/>
  <c r="I385" i="1"/>
  <c r="I35" i="1"/>
  <c r="I175" i="1"/>
  <c r="I147" i="1"/>
  <c r="I133" i="1"/>
  <c r="I371" i="1"/>
  <c r="I478" i="1"/>
  <c r="I462" i="1"/>
  <c r="I430" i="1"/>
  <c r="I260" i="1"/>
  <c r="I302" i="1"/>
  <c r="I274" i="1"/>
  <c r="I162" i="1"/>
  <c r="I92" i="1"/>
  <c r="I23" i="1"/>
  <c r="I64" i="1"/>
  <c r="I400" i="1"/>
  <c r="I50" i="1"/>
  <c r="I204" i="1"/>
  <c r="I330" i="1"/>
  <c r="I316" i="1"/>
  <c r="I106" i="1"/>
  <c r="I10" i="1"/>
  <c r="I218" i="1"/>
  <c r="I78" i="1"/>
  <c r="I120" i="1"/>
  <c r="I358" i="1"/>
  <c r="I386" i="1"/>
  <c r="I36" i="1"/>
  <c r="I176" i="1"/>
  <c r="I148" i="1"/>
  <c r="I134" i="1"/>
  <c r="I372" i="1"/>
  <c r="I261" i="1"/>
  <c r="I303" i="1"/>
  <c r="I275" i="1"/>
  <c r="I163" i="1"/>
  <c r="I93" i="1"/>
  <c r="I24" i="1"/>
  <c r="I65" i="1"/>
  <c r="I401" i="1"/>
  <c r="I51" i="1"/>
  <c r="I205" i="1"/>
  <c r="I331" i="1"/>
  <c r="I317" i="1"/>
  <c r="I107" i="1"/>
  <c r="I11" i="1"/>
  <c r="I219" i="1"/>
  <c r="I479" i="1"/>
  <c r="I79" i="1"/>
  <c r="I463" i="1"/>
  <c r="I121" i="1"/>
  <c r="I359" i="1"/>
  <c r="I431" i="1"/>
  <c r="I387" i="1"/>
  <c r="I37" i="1"/>
  <c r="I177" i="1"/>
  <c r="I149" i="1"/>
  <c r="I135" i="1"/>
  <c r="I373" i="1"/>
  <c r="I262" i="1"/>
  <c r="I304" i="1"/>
  <c r="I276" i="1"/>
  <c r="I164" i="1"/>
  <c r="I94" i="1"/>
  <c r="I66" i="1"/>
  <c r="I402" i="1"/>
  <c r="I52" i="1"/>
  <c r="I206" i="1"/>
  <c r="I332" i="1"/>
  <c r="I318" i="1"/>
  <c r="I108" i="1"/>
  <c r="I220" i="1"/>
  <c r="I480" i="1"/>
  <c r="I80" i="1"/>
  <c r="I464" i="1"/>
  <c r="I122" i="1"/>
  <c r="I360" i="1"/>
  <c r="I432" i="1"/>
  <c r="I388" i="1"/>
  <c r="I38" i="1"/>
  <c r="I178" i="1"/>
  <c r="I150" i="1"/>
  <c r="I136" i="1"/>
  <c r="I374" i="1"/>
  <c r="I25" i="1"/>
  <c r="I12" i="1"/>
  <c r="I481" i="1"/>
  <c r="I465" i="1"/>
  <c r="I433" i="1"/>
  <c r="I263" i="1"/>
  <c r="I305" i="1"/>
  <c r="I277" i="1"/>
  <c r="I165" i="1"/>
  <c r="I95" i="1"/>
  <c r="I26" i="1"/>
  <c r="I67" i="1"/>
  <c r="I403" i="1"/>
  <c r="I53" i="1"/>
  <c r="I207" i="1"/>
  <c r="I333" i="1"/>
  <c r="I319" i="1"/>
  <c r="I109" i="1"/>
  <c r="I13" i="1"/>
  <c r="I221" i="1"/>
  <c r="I81" i="1"/>
  <c r="I123" i="1"/>
  <c r="I361" i="1"/>
  <c r="I389" i="1"/>
  <c r="I39" i="1"/>
  <c r="I179" i="1"/>
  <c r="I151" i="1"/>
  <c r="I137" i="1"/>
  <c r="I375" i="1"/>
  <c r="I264" i="1"/>
  <c r="I306" i="1"/>
  <c r="I278" i="1"/>
  <c r="I166" i="1"/>
  <c r="I96" i="1"/>
  <c r="I68" i="1"/>
  <c r="I404" i="1"/>
  <c r="I54" i="1"/>
  <c r="I208" i="1"/>
  <c r="I334" i="1"/>
  <c r="I320" i="1"/>
  <c r="I110" i="1"/>
  <c r="I222" i="1"/>
  <c r="I482" i="1"/>
  <c r="I82" i="1"/>
  <c r="I466" i="1"/>
  <c r="I124" i="1"/>
  <c r="I362" i="1"/>
  <c r="I434" i="1"/>
  <c r="I390" i="1"/>
  <c r="I40" i="1"/>
  <c r="I180" i="1"/>
  <c r="I152" i="1"/>
  <c r="I138" i="1"/>
  <c r="I376" i="1"/>
  <c r="I27" i="1"/>
  <c r="I14" i="1"/>
  <c r="I483" i="1"/>
  <c r="I467" i="1"/>
  <c r="I435" i="1"/>
  <c r="I265" i="1"/>
  <c r="I307" i="1"/>
  <c r="I279" i="1"/>
  <c r="I167" i="1"/>
  <c r="I97" i="1"/>
  <c r="I69" i="1"/>
  <c r="I405" i="1"/>
  <c r="I55" i="1"/>
  <c r="I209" i="1"/>
  <c r="I335" i="1"/>
  <c r="I321" i="1"/>
  <c r="I111" i="1"/>
  <c r="I223" i="1"/>
  <c r="I83" i="1"/>
  <c r="I125" i="1"/>
  <c r="I363" i="1"/>
  <c r="I391" i="1"/>
  <c r="I41" i="1"/>
  <c r="I181" i="1"/>
  <c r="I153" i="1"/>
  <c r="I139" i="1"/>
  <c r="I377" i="1"/>
  <c r="I406" i="1"/>
  <c r="I488" i="1"/>
  <c r="I484" i="1"/>
  <c r="I468" i="1"/>
  <c r="I438" i="1"/>
  <c r="I436" i="1"/>
  <c r="I407" i="1"/>
  <c r="I336" i="1"/>
  <c r="I485" i="1"/>
  <c r="I182" i="1"/>
  <c r="I469" i="1"/>
  <c r="I437" i="1"/>
  <c r="I280" i="1"/>
  <c r="I224" i="1"/>
  <c r="I238" i="1"/>
  <c r="I498" i="1"/>
  <c r="I486" i="1"/>
  <c r="I439" i="1"/>
  <c r="I408" i="1"/>
  <c r="I337" i="1"/>
  <c r="I502" i="1"/>
  <c r="I487" i="1"/>
  <c r="I183" i="1"/>
  <c r="I281" i="1"/>
  <c r="I225" i="1"/>
  <c r="I239" i="1"/>
  <c r="I409" i="1"/>
  <c r="I338" i="1"/>
  <c r="I492" i="1"/>
  <c r="I184" i="1"/>
  <c r="I440" i="1"/>
  <c r="I282" i="1"/>
  <c r="I226" i="1"/>
  <c r="I240" i="1"/>
  <c r="I441" i="1"/>
  <c r="I410" i="1"/>
  <c r="I339" i="1"/>
  <c r="I499" i="1"/>
  <c r="I185" i="1"/>
  <c r="I283" i="1"/>
  <c r="I227" i="1"/>
  <c r="I241" i="1"/>
  <c r="I442" i="1"/>
  <c r="I411" i="1"/>
  <c r="I340" i="1"/>
  <c r="I501" i="1"/>
  <c r="I186" i="1"/>
  <c r="I284" i="1"/>
  <c r="I228" i="1"/>
  <c r="I242" i="1"/>
  <c r="I412" i="1"/>
  <c r="I341" i="1"/>
  <c r="I503" i="1"/>
  <c r="I187" i="1"/>
  <c r="I443" i="1"/>
  <c r="I285" i="1"/>
  <c r="I229" i="1"/>
  <c r="I243" i="1"/>
  <c r="I413" i="1"/>
  <c r="I342" i="1"/>
  <c r="I497" i="1"/>
  <c r="I188" i="1"/>
  <c r="I444" i="1"/>
  <c r="I286" i="1"/>
  <c r="I230" i="1"/>
  <c r="I244" i="1"/>
  <c r="I414" i="1"/>
  <c r="I343" i="1"/>
  <c r="I500" i="1"/>
  <c r="I189" i="1"/>
  <c r="I445" i="1"/>
  <c r="I287" i="1"/>
  <c r="I231" i="1"/>
  <c r="I245" i="1"/>
  <c r="I446" i="1"/>
  <c r="I415" i="1"/>
  <c r="I344" i="1"/>
  <c r="I493" i="1"/>
  <c r="I190" i="1"/>
  <c r="I288" i="1"/>
  <c r="I232" i="1"/>
  <c r="I246" i="1"/>
  <c r="I416" i="1"/>
  <c r="I345" i="1"/>
  <c r="I494" i="1"/>
  <c r="I191" i="1"/>
  <c r="I447" i="1"/>
  <c r="I289" i="1"/>
  <c r="I233" i="1"/>
  <c r="I247" i="1"/>
  <c r="I417" i="1"/>
  <c r="I346" i="1"/>
  <c r="I496" i="1"/>
  <c r="I192" i="1"/>
  <c r="I448" i="1"/>
  <c r="I290" i="1"/>
  <c r="I234" i="1"/>
  <c r="I248" i="1"/>
  <c r="I449" i="1"/>
  <c r="I418" i="1"/>
  <c r="I347" i="1"/>
  <c r="I504" i="1"/>
  <c r="I193" i="1"/>
  <c r="I291" i="1"/>
  <c r="I235" i="1"/>
  <c r="I249" i="1"/>
  <c r="I419" i="1"/>
  <c r="I348" i="1"/>
  <c r="I505" i="1"/>
  <c r="I194" i="1"/>
  <c r="I450" i="1"/>
  <c r="I292" i="1"/>
  <c r="I236" i="1"/>
  <c r="I250" i="1"/>
  <c r="I451" i="1"/>
  <c r="I420" i="1"/>
  <c r="I349" i="1"/>
  <c r="I489" i="1"/>
  <c r="I195" i="1"/>
  <c r="I293" i="1"/>
  <c r="I237" i="1"/>
  <c r="I251" i="1"/>
  <c r="I421" i="1"/>
  <c r="I490" i="1"/>
  <c r="I452" i="1"/>
  <c r="I495" i="1"/>
  <c r="I453" i="1"/>
  <c r="I491" i="1"/>
  <c r="I470" i="1"/>
  <c r="L454" i="1"/>
  <c r="L422" i="1"/>
  <c r="L252" i="1"/>
  <c r="L294" i="1"/>
  <c r="L266" i="1"/>
  <c r="L154" i="1"/>
  <c r="L84" i="1"/>
  <c r="L15" i="1"/>
  <c r="L56" i="1"/>
  <c r="L392" i="1"/>
  <c r="L42" i="1"/>
  <c r="L196" i="1"/>
  <c r="L322" i="1"/>
  <c r="L308" i="1"/>
  <c r="L98" i="1"/>
  <c r="L2" i="1"/>
  <c r="L210" i="1"/>
  <c r="L70" i="1"/>
  <c r="L112" i="1"/>
  <c r="L350" i="1"/>
  <c r="L378" i="1"/>
  <c r="L28" i="1"/>
  <c r="L168" i="1"/>
  <c r="L140" i="1"/>
  <c r="L126" i="1"/>
  <c r="L364" i="1"/>
  <c r="L471" i="1"/>
  <c r="L455" i="1"/>
  <c r="L423" i="1"/>
  <c r="L253" i="1"/>
  <c r="L295" i="1"/>
  <c r="L267" i="1"/>
  <c r="L155" i="1"/>
  <c r="L85" i="1"/>
  <c r="L16" i="1"/>
  <c r="L57" i="1"/>
  <c r="L393" i="1"/>
  <c r="L43" i="1"/>
  <c r="L197" i="1"/>
  <c r="L323" i="1"/>
  <c r="L309" i="1"/>
  <c r="L99" i="1"/>
  <c r="L3" i="1"/>
  <c r="L211" i="1"/>
  <c r="L71" i="1"/>
  <c r="L113" i="1"/>
  <c r="L351" i="1"/>
  <c r="L379" i="1"/>
  <c r="L29" i="1"/>
  <c r="L169" i="1"/>
  <c r="L141" i="1"/>
  <c r="L127" i="1"/>
  <c r="L365" i="1"/>
  <c r="L254" i="1"/>
  <c r="L296" i="1"/>
  <c r="L268" i="1"/>
  <c r="L156" i="1"/>
  <c r="L86" i="1"/>
  <c r="L17" i="1"/>
  <c r="L58" i="1"/>
  <c r="L394" i="1"/>
  <c r="L44" i="1"/>
  <c r="L198" i="1"/>
  <c r="L324" i="1"/>
  <c r="L310" i="1"/>
  <c r="L100" i="1"/>
  <c r="L4" i="1"/>
  <c r="L212" i="1"/>
  <c r="L472" i="1"/>
  <c r="L72" i="1"/>
  <c r="L456" i="1"/>
  <c r="L114" i="1"/>
  <c r="L352" i="1"/>
  <c r="L424" i="1"/>
  <c r="L380" i="1"/>
  <c r="L30" i="1"/>
  <c r="L170" i="1"/>
  <c r="L142" i="1"/>
  <c r="L128" i="1"/>
  <c r="L366" i="1"/>
  <c r="L473" i="1"/>
  <c r="L457" i="1"/>
  <c r="L425" i="1"/>
  <c r="L255" i="1"/>
  <c r="L297" i="1"/>
  <c r="L269" i="1"/>
  <c r="L157" i="1"/>
  <c r="L87" i="1"/>
  <c r="L18" i="1"/>
  <c r="L59" i="1"/>
  <c r="L395" i="1"/>
  <c r="L45" i="1"/>
  <c r="L199" i="1"/>
  <c r="L325" i="1"/>
  <c r="L311" i="1"/>
  <c r="L101" i="1"/>
  <c r="L5" i="1"/>
  <c r="L213" i="1"/>
  <c r="L73" i="1"/>
  <c r="L115" i="1"/>
  <c r="L353" i="1"/>
  <c r="L381" i="1"/>
  <c r="L31" i="1"/>
  <c r="L171" i="1"/>
  <c r="L143" i="1"/>
  <c r="L129" i="1"/>
  <c r="L367" i="1"/>
  <c r="L474" i="1"/>
  <c r="L458" i="1"/>
  <c r="L426" i="1"/>
  <c r="L256" i="1"/>
  <c r="L298" i="1"/>
  <c r="L270" i="1"/>
  <c r="L158" i="1"/>
  <c r="L88" i="1"/>
  <c r="L19" i="1"/>
  <c r="L60" i="1"/>
  <c r="L396" i="1"/>
  <c r="L46" i="1"/>
  <c r="L200" i="1"/>
  <c r="L326" i="1"/>
  <c r="L312" i="1"/>
  <c r="L102" i="1"/>
  <c r="L6" i="1"/>
  <c r="L214" i="1"/>
  <c r="L74" i="1"/>
  <c r="L116" i="1"/>
  <c r="L354" i="1"/>
  <c r="L382" i="1"/>
  <c r="L32" i="1"/>
  <c r="L172" i="1"/>
  <c r="L144" i="1"/>
  <c r="L130" i="1"/>
  <c r="L368" i="1"/>
  <c r="L257" i="1"/>
  <c r="L299" i="1"/>
  <c r="L271" i="1"/>
  <c r="L159" i="1"/>
  <c r="L89" i="1"/>
  <c r="L20" i="1"/>
  <c r="L61" i="1"/>
  <c r="L397" i="1"/>
  <c r="L47" i="1"/>
  <c r="L201" i="1"/>
  <c r="L327" i="1"/>
  <c r="L313" i="1"/>
  <c r="L103" i="1"/>
  <c r="L7" i="1"/>
  <c r="L215" i="1"/>
  <c r="L475" i="1"/>
  <c r="L75" i="1"/>
  <c r="L459" i="1"/>
  <c r="L117" i="1"/>
  <c r="L355" i="1"/>
  <c r="L427" i="1"/>
  <c r="L383" i="1"/>
  <c r="L33" i="1"/>
  <c r="L173" i="1"/>
  <c r="L145" i="1"/>
  <c r="L131" i="1"/>
  <c r="L369" i="1"/>
  <c r="L258" i="1"/>
  <c r="L300" i="1"/>
  <c r="L272" i="1"/>
  <c r="L160" i="1"/>
  <c r="L90" i="1"/>
  <c r="L21" i="1"/>
  <c r="L62" i="1"/>
  <c r="L398" i="1"/>
  <c r="L48" i="1"/>
  <c r="L202" i="1"/>
  <c r="L328" i="1"/>
  <c r="L314" i="1"/>
  <c r="L104" i="1"/>
  <c r="L8" i="1"/>
  <c r="L216" i="1"/>
  <c r="L476" i="1"/>
  <c r="L76" i="1"/>
  <c r="L460" i="1"/>
  <c r="L118" i="1"/>
  <c r="L356" i="1"/>
  <c r="L428" i="1"/>
  <c r="L384" i="1"/>
  <c r="L34" i="1"/>
  <c r="L174" i="1"/>
  <c r="L146" i="1"/>
  <c r="L132" i="1"/>
  <c r="L370" i="1"/>
  <c r="L259" i="1"/>
  <c r="L301" i="1"/>
  <c r="L273" i="1"/>
  <c r="L161" i="1"/>
  <c r="L91" i="1"/>
  <c r="L22" i="1"/>
  <c r="L63" i="1"/>
  <c r="L399" i="1"/>
  <c r="L49" i="1"/>
  <c r="L203" i="1"/>
  <c r="L329" i="1"/>
  <c r="L315" i="1"/>
  <c r="L105" i="1"/>
  <c r="L9" i="1"/>
  <c r="L217" i="1"/>
  <c r="L477" i="1"/>
  <c r="L77" i="1"/>
  <c r="L461" i="1"/>
  <c r="L119" i="1"/>
  <c r="L357" i="1"/>
  <c r="L429" i="1"/>
  <c r="L385" i="1"/>
  <c r="L35" i="1"/>
  <c r="L175" i="1"/>
  <c r="L147" i="1"/>
  <c r="L133" i="1"/>
  <c r="L371" i="1"/>
  <c r="L478" i="1"/>
  <c r="L462" i="1"/>
  <c r="L430" i="1"/>
  <c r="L260" i="1"/>
  <c r="L302" i="1"/>
  <c r="L274" i="1"/>
  <c r="L162" i="1"/>
  <c r="L92" i="1"/>
  <c r="L23" i="1"/>
  <c r="L64" i="1"/>
  <c r="L400" i="1"/>
  <c r="L50" i="1"/>
  <c r="L204" i="1"/>
  <c r="L330" i="1"/>
  <c r="L316" i="1"/>
  <c r="L106" i="1"/>
  <c r="L10" i="1"/>
  <c r="L218" i="1"/>
  <c r="L78" i="1"/>
  <c r="L120" i="1"/>
  <c r="L358" i="1"/>
  <c r="L386" i="1"/>
  <c r="L36" i="1"/>
  <c r="L176" i="1"/>
  <c r="L148" i="1"/>
  <c r="L134" i="1"/>
  <c r="L372" i="1"/>
  <c r="L261" i="1"/>
  <c r="L303" i="1"/>
  <c r="L275" i="1"/>
  <c r="L163" i="1"/>
  <c r="L93" i="1"/>
  <c r="L24" i="1"/>
  <c r="L65" i="1"/>
  <c r="L401" i="1"/>
  <c r="L51" i="1"/>
  <c r="L205" i="1"/>
  <c r="L331" i="1"/>
  <c r="L317" i="1"/>
  <c r="L107" i="1"/>
  <c r="L11" i="1"/>
  <c r="L219" i="1"/>
  <c r="L479" i="1"/>
  <c r="L79" i="1"/>
  <c r="L463" i="1"/>
  <c r="L121" i="1"/>
  <c r="L359" i="1"/>
  <c r="L431" i="1"/>
  <c r="L387" i="1"/>
  <c r="L37" i="1"/>
  <c r="L177" i="1"/>
  <c r="L149" i="1"/>
  <c r="L135" i="1"/>
  <c r="L373" i="1"/>
  <c r="L262" i="1"/>
  <c r="L304" i="1"/>
  <c r="L276" i="1"/>
  <c r="L164" i="1"/>
  <c r="L94" i="1"/>
  <c r="L66" i="1"/>
  <c r="L402" i="1"/>
  <c r="L52" i="1"/>
  <c r="L206" i="1"/>
  <c r="L332" i="1"/>
  <c r="L318" i="1"/>
  <c r="L108" i="1"/>
  <c r="L220" i="1"/>
  <c r="L480" i="1"/>
  <c r="L80" i="1"/>
  <c r="L464" i="1"/>
  <c r="L122" i="1"/>
  <c r="L360" i="1"/>
  <c r="L432" i="1"/>
  <c r="L388" i="1"/>
  <c r="L38" i="1"/>
  <c r="L178" i="1"/>
  <c r="L150" i="1"/>
  <c r="L136" i="1"/>
  <c r="L374" i="1"/>
  <c r="L25" i="1"/>
  <c r="L12" i="1"/>
  <c r="L481" i="1"/>
  <c r="L465" i="1"/>
  <c r="L433" i="1"/>
  <c r="L263" i="1"/>
  <c r="L305" i="1"/>
  <c r="L277" i="1"/>
  <c r="L165" i="1"/>
  <c r="L95" i="1"/>
  <c r="L26" i="1"/>
  <c r="L67" i="1"/>
  <c r="L403" i="1"/>
  <c r="L53" i="1"/>
  <c r="L207" i="1"/>
  <c r="L333" i="1"/>
  <c r="L319" i="1"/>
  <c r="L109" i="1"/>
  <c r="L13" i="1"/>
  <c r="L221" i="1"/>
  <c r="L81" i="1"/>
  <c r="L123" i="1"/>
  <c r="L361" i="1"/>
  <c r="L389" i="1"/>
  <c r="L39" i="1"/>
  <c r="L179" i="1"/>
  <c r="L151" i="1"/>
  <c r="L137" i="1"/>
  <c r="L375" i="1"/>
  <c r="L264" i="1"/>
  <c r="L306" i="1"/>
  <c r="L278" i="1"/>
  <c r="L166" i="1"/>
  <c r="L96" i="1"/>
  <c r="L68" i="1"/>
  <c r="L404" i="1"/>
  <c r="L54" i="1"/>
  <c r="L208" i="1"/>
  <c r="L334" i="1"/>
  <c r="L320" i="1"/>
  <c r="L110" i="1"/>
  <c r="L222" i="1"/>
  <c r="L482" i="1"/>
  <c r="L82" i="1"/>
  <c r="L466" i="1"/>
  <c r="L124" i="1"/>
  <c r="L362" i="1"/>
  <c r="L434" i="1"/>
  <c r="L390" i="1"/>
  <c r="L40" i="1"/>
  <c r="L180" i="1"/>
  <c r="L152" i="1"/>
  <c r="L138" i="1"/>
  <c r="L376" i="1"/>
  <c r="L27" i="1"/>
  <c r="L14" i="1"/>
  <c r="L483" i="1"/>
  <c r="L467" i="1"/>
  <c r="L435" i="1"/>
  <c r="L265" i="1"/>
  <c r="L307" i="1"/>
  <c r="L279" i="1"/>
  <c r="L167" i="1"/>
  <c r="L97" i="1"/>
  <c r="L69" i="1"/>
  <c r="L405" i="1"/>
  <c r="L55" i="1"/>
  <c r="L209" i="1"/>
  <c r="L335" i="1"/>
  <c r="L321" i="1"/>
  <c r="L111" i="1"/>
  <c r="L223" i="1"/>
  <c r="L83" i="1"/>
  <c r="L125" i="1"/>
  <c r="L363" i="1"/>
  <c r="L391" i="1"/>
  <c r="L41" i="1"/>
  <c r="L181" i="1"/>
  <c r="L153" i="1"/>
  <c r="L139" i="1"/>
  <c r="L377" i="1"/>
  <c r="L406" i="1"/>
  <c r="L488" i="1"/>
  <c r="L484" i="1"/>
  <c r="L468" i="1"/>
  <c r="L438" i="1"/>
  <c r="L436" i="1"/>
  <c r="L407" i="1"/>
  <c r="L336" i="1"/>
  <c r="L485" i="1"/>
  <c r="L182" i="1"/>
  <c r="L469" i="1"/>
  <c r="L437" i="1"/>
  <c r="L280" i="1"/>
  <c r="L224" i="1"/>
  <c r="L238" i="1"/>
  <c r="L498" i="1"/>
  <c r="L486" i="1"/>
  <c r="L439" i="1"/>
  <c r="L408" i="1"/>
  <c r="L337" i="1"/>
  <c r="L502" i="1"/>
  <c r="L487" i="1"/>
  <c r="L183" i="1"/>
  <c r="L281" i="1"/>
  <c r="L225" i="1"/>
  <c r="L239" i="1"/>
  <c r="L409" i="1"/>
  <c r="L338" i="1"/>
  <c r="L492" i="1"/>
  <c r="L184" i="1"/>
  <c r="L440" i="1"/>
  <c r="L282" i="1"/>
  <c r="L226" i="1"/>
  <c r="L240" i="1"/>
  <c r="L441" i="1"/>
  <c r="L410" i="1"/>
  <c r="L339" i="1"/>
  <c r="L499" i="1"/>
  <c r="L185" i="1"/>
  <c r="L283" i="1"/>
  <c r="L227" i="1"/>
  <c r="L241" i="1"/>
  <c r="L442" i="1"/>
  <c r="L411" i="1"/>
  <c r="L340" i="1"/>
  <c r="L501" i="1"/>
  <c r="L186" i="1"/>
  <c r="L284" i="1"/>
  <c r="L228" i="1"/>
  <c r="L242" i="1"/>
  <c r="L412" i="1"/>
  <c r="L341" i="1"/>
  <c r="L503" i="1"/>
  <c r="L187" i="1"/>
  <c r="L443" i="1"/>
  <c r="L285" i="1"/>
  <c r="L229" i="1"/>
  <c r="L243" i="1"/>
  <c r="L413" i="1"/>
  <c r="L342" i="1"/>
  <c r="L497" i="1"/>
  <c r="L188" i="1"/>
  <c r="L444" i="1"/>
  <c r="L286" i="1"/>
  <c r="L230" i="1"/>
  <c r="L244" i="1"/>
  <c r="L414" i="1"/>
  <c r="L343" i="1"/>
  <c r="L500" i="1"/>
  <c r="L189" i="1"/>
  <c r="L445" i="1"/>
  <c r="L287" i="1"/>
  <c r="L231" i="1"/>
  <c r="L245" i="1"/>
  <c r="L446" i="1"/>
  <c r="L415" i="1"/>
  <c r="L344" i="1"/>
  <c r="L493" i="1"/>
  <c r="L190" i="1"/>
  <c r="L288" i="1"/>
  <c r="L232" i="1"/>
  <c r="L246" i="1"/>
  <c r="L416" i="1"/>
  <c r="L345" i="1"/>
  <c r="L494" i="1"/>
  <c r="L191" i="1"/>
  <c r="L447" i="1"/>
  <c r="L289" i="1"/>
  <c r="L233" i="1"/>
  <c r="L247" i="1"/>
  <c r="L417" i="1"/>
  <c r="L346" i="1"/>
  <c r="L496" i="1"/>
  <c r="L192" i="1"/>
  <c r="L448" i="1"/>
  <c r="L290" i="1"/>
  <c r="L234" i="1"/>
  <c r="L248" i="1"/>
  <c r="L449" i="1"/>
  <c r="L418" i="1"/>
  <c r="L347" i="1"/>
  <c r="L504" i="1"/>
  <c r="L193" i="1"/>
  <c r="L291" i="1"/>
  <c r="L235" i="1"/>
  <c r="L249" i="1"/>
  <c r="L419" i="1"/>
  <c r="L348" i="1"/>
  <c r="L505" i="1"/>
  <c r="L194" i="1"/>
  <c r="L450" i="1"/>
  <c r="L292" i="1"/>
  <c r="L236" i="1"/>
  <c r="L250" i="1"/>
  <c r="L451" i="1"/>
  <c r="L420" i="1"/>
  <c r="L349" i="1"/>
  <c r="L489" i="1"/>
  <c r="L195" i="1"/>
  <c r="L293" i="1"/>
  <c r="L237" i="1"/>
  <c r="L251" i="1"/>
  <c r="L421" i="1"/>
  <c r="L490" i="1"/>
  <c r="L452" i="1"/>
  <c r="L495" i="1"/>
  <c r="L453" i="1"/>
  <c r="L491" i="1"/>
  <c r="L470" i="1"/>
  <c r="J454" i="1"/>
  <c r="J422" i="1"/>
  <c r="J252" i="1"/>
  <c r="J294" i="1"/>
  <c r="J266" i="1"/>
  <c r="J154" i="1"/>
  <c r="J84" i="1"/>
  <c r="J15" i="1"/>
  <c r="J56" i="1"/>
  <c r="J392" i="1"/>
  <c r="J42" i="1"/>
  <c r="J196" i="1"/>
  <c r="J322" i="1"/>
  <c r="J308" i="1"/>
  <c r="J98" i="1"/>
  <c r="J2" i="1"/>
  <c r="J210" i="1"/>
  <c r="J70" i="1"/>
  <c r="J112" i="1"/>
  <c r="J350" i="1"/>
  <c r="J378" i="1"/>
  <c r="J28" i="1"/>
  <c r="J168" i="1"/>
  <c r="J140" i="1"/>
  <c r="J126" i="1"/>
  <c r="J364" i="1"/>
  <c r="J471" i="1"/>
  <c r="J455" i="1"/>
  <c r="J423" i="1"/>
  <c r="J253" i="1"/>
  <c r="J295" i="1"/>
  <c r="J267" i="1"/>
  <c r="J155" i="1"/>
  <c r="J85" i="1"/>
  <c r="J16" i="1"/>
  <c r="J57" i="1"/>
  <c r="J393" i="1"/>
  <c r="J43" i="1"/>
  <c r="J197" i="1"/>
  <c r="J323" i="1"/>
  <c r="J309" i="1"/>
  <c r="J99" i="1"/>
  <c r="J3" i="1"/>
  <c r="J211" i="1"/>
  <c r="J71" i="1"/>
  <c r="J113" i="1"/>
  <c r="J351" i="1"/>
  <c r="J379" i="1"/>
  <c r="J29" i="1"/>
  <c r="J169" i="1"/>
  <c r="J141" i="1"/>
  <c r="J127" i="1"/>
  <c r="J365" i="1"/>
  <c r="J254" i="1"/>
  <c r="J296" i="1"/>
  <c r="J268" i="1"/>
  <c r="J156" i="1"/>
  <c r="J86" i="1"/>
  <c r="J17" i="1"/>
  <c r="J58" i="1"/>
  <c r="J394" i="1"/>
  <c r="J44" i="1"/>
  <c r="J198" i="1"/>
  <c r="J324" i="1"/>
  <c r="J310" i="1"/>
  <c r="J100" i="1"/>
  <c r="J4" i="1"/>
  <c r="J212" i="1"/>
  <c r="J472" i="1"/>
  <c r="J72" i="1"/>
  <c r="J456" i="1"/>
  <c r="J114" i="1"/>
  <c r="J352" i="1"/>
  <c r="J424" i="1"/>
  <c r="J380" i="1"/>
  <c r="J30" i="1"/>
  <c r="J170" i="1"/>
  <c r="J142" i="1"/>
  <c r="J128" i="1"/>
  <c r="J366" i="1"/>
  <c r="J473" i="1"/>
  <c r="J457" i="1"/>
  <c r="J425" i="1"/>
  <c r="J255" i="1"/>
  <c r="J297" i="1"/>
  <c r="J269" i="1"/>
  <c r="J157" i="1"/>
  <c r="J87" i="1"/>
  <c r="J18" i="1"/>
  <c r="J59" i="1"/>
  <c r="J395" i="1"/>
  <c r="J45" i="1"/>
  <c r="J199" i="1"/>
  <c r="J325" i="1"/>
  <c r="J311" i="1"/>
  <c r="J101" i="1"/>
  <c r="J5" i="1"/>
  <c r="J213" i="1"/>
  <c r="J73" i="1"/>
  <c r="J115" i="1"/>
  <c r="J353" i="1"/>
  <c r="J381" i="1"/>
  <c r="J31" i="1"/>
  <c r="J171" i="1"/>
  <c r="J143" i="1"/>
  <c r="J129" i="1"/>
  <c r="J367" i="1"/>
  <c r="J474" i="1"/>
  <c r="J458" i="1"/>
  <c r="J426" i="1"/>
  <c r="J256" i="1"/>
  <c r="J298" i="1"/>
  <c r="J270" i="1"/>
  <c r="J158" i="1"/>
  <c r="J88" i="1"/>
  <c r="J19" i="1"/>
  <c r="J60" i="1"/>
  <c r="J396" i="1"/>
  <c r="J46" i="1"/>
  <c r="J200" i="1"/>
  <c r="J326" i="1"/>
  <c r="J312" i="1"/>
  <c r="J102" i="1"/>
  <c r="J6" i="1"/>
  <c r="J214" i="1"/>
  <c r="J74" i="1"/>
  <c r="J116" i="1"/>
  <c r="J354" i="1"/>
  <c r="J382" i="1"/>
  <c r="J32" i="1"/>
  <c r="J172" i="1"/>
  <c r="J144" i="1"/>
  <c r="J130" i="1"/>
  <c r="J368" i="1"/>
  <c r="J257" i="1"/>
  <c r="J299" i="1"/>
  <c r="J271" i="1"/>
  <c r="J159" i="1"/>
  <c r="J89" i="1"/>
  <c r="J20" i="1"/>
  <c r="J61" i="1"/>
  <c r="J397" i="1"/>
  <c r="J47" i="1"/>
  <c r="J201" i="1"/>
  <c r="J327" i="1"/>
  <c r="J313" i="1"/>
  <c r="J103" i="1"/>
  <c r="J7" i="1"/>
  <c r="J215" i="1"/>
  <c r="J475" i="1"/>
  <c r="J75" i="1"/>
  <c r="J459" i="1"/>
  <c r="J117" i="1"/>
  <c r="J355" i="1"/>
  <c r="J427" i="1"/>
  <c r="J383" i="1"/>
  <c r="J33" i="1"/>
  <c r="J173" i="1"/>
  <c r="J145" i="1"/>
  <c r="J131" i="1"/>
  <c r="J369" i="1"/>
  <c r="J258" i="1"/>
  <c r="J300" i="1"/>
  <c r="J272" i="1"/>
  <c r="J160" i="1"/>
  <c r="J90" i="1"/>
  <c r="J21" i="1"/>
  <c r="J62" i="1"/>
  <c r="J398" i="1"/>
  <c r="J48" i="1"/>
  <c r="J202" i="1"/>
  <c r="J328" i="1"/>
  <c r="J314" i="1"/>
  <c r="J104" i="1"/>
  <c r="J8" i="1"/>
  <c r="J216" i="1"/>
  <c r="J476" i="1"/>
  <c r="J76" i="1"/>
  <c r="J460" i="1"/>
  <c r="J118" i="1"/>
  <c r="J356" i="1"/>
  <c r="J428" i="1"/>
  <c r="J384" i="1"/>
  <c r="J34" i="1"/>
  <c r="J174" i="1"/>
  <c r="J146" i="1"/>
  <c r="J132" i="1"/>
  <c r="J370" i="1"/>
  <c r="J259" i="1"/>
  <c r="J301" i="1"/>
  <c r="J273" i="1"/>
  <c r="J161" i="1"/>
  <c r="J91" i="1"/>
  <c r="J22" i="1"/>
  <c r="J63" i="1"/>
  <c r="J399" i="1"/>
  <c r="J49" i="1"/>
  <c r="J203" i="1"/>
  <c r="J329" i="1"/>
  <c r="J315" i="1"/>
  <c r="J105" i="1"/>
  <c r="J9" i="1"/>
  <c r="J217" i="1"/>
  <c r="J477" i="1"/>
  <c r="J77" i="1"/>
  <c r="J461" i="1"/>
  <c r="J119" i="1"/>
  <c r="J357" i="1"/>
  <c r="J429" i="1"/>
  <c r="J385" i="1"/>
  <c r="J35" i="1"/>
  <c r="J175" i="1"/>
  <c r="J147" i="1"/>
  <c r="J133" i="1"/>
  <c r="J371" i="1"/>
  <c r="J478" i="1"/>
  <c r="J462" i="1"/>
  <c r="J430" i="1"/>
  <c r="J260" i="1"/>
  <c r="J302" i="1"/>
  <c r="J274" i="1"/>
  <c r="J162" i="1"/>
  <c r="J92" i="1"/>
  <c r="J23" i="1"/>
  <c r="J64" i="1"/>
  <c r="J400" i="1"/>
  <c r="J50" i="1"/>
  <c r="J204" i="1"/>
  <c r="J330" i="1"/>
  <c r="J316" i="1"/>
  <c r="J106" i="1"/>
  <c r="J10" i="1"/>
  <c r="J218" i="1"/>
  <c r="J78" i="1"/>
  <c r="J120" i="1"/>
  <c r="J358" i="1"/>
  <c r="J386" i="1"/>
  <c r="J36" i="1"/>
  <c r="J176" i="1"/>
  <c r="J148" i="1"/>
  <c r="J134" i="1"/>
  <c r="J372" i="1"/>
  <c r="J261" i="1"/>
  <c r="J303" i="1"/>
  <c r="J275" i="1"/>
  <c r="J163" i="1"/>
  <c r="J93" i="1"/>
  <c r="J24" i="1"/>
  <c r="J65" i="1"/>
  <c r="J401" i="1"/>
  <c r="J51" i="1"/>
  <c r="J205" i="1"/>
  <c r="J331" i="1"/>
  <c r="J317" i="1"/>
  <c r="J107" i="1"/>
  <c r="J11" i="1"/>
  <c r="J219" i="1"/>
  <c r="J479" i="1"/>
  <c r="J79" i="1"/>
  <c r="J463" i="1"/>
  <c r="J121" i="1"/>
  <c r="J359" i="1"/>
  <c r="J431" i="1"/>
  <c r="J387" i="1"/>
  <c r="J37" i="1"/>
  <c r="J177" i="1"/>
  <c r="J149" i="1"/>
  <c r="J135" i="1"/>
  <c r="J373" i="1"/>
  <c r="J262" i="1"/>
  <c r="J304" i="1"/>
  <c r="J276" i="1"/>
  <c r="J164" i="1"/>
  <c r="J94" i="1"/>
  <c r="J66" i="1"/>
  <c r="J402" i="1"/>
  <c r="J52" i="1"/>
  <c r="J206" i="1"/>
  <c r="J332" i="1"/>
  <c r="J318" i="1"/>
  <c r="J108" i="1"/>
  <c r="J220" i="1"/>
  <c r="J480" i="1"/>
  <c r="J80" i="1"/>
  <c r="J464" i="1"/>
  <c r="J122" i="1"/>
  <c r="J360" i="1"/>
  <c r="J432" i="1"/>
  <c r="J388" i="1"/>
  <c r="J38" i="1"/>
  <c r="J178" i="1"/>
  <c r="J150" i="1"/>
  <c r="J136" i="1"/>
  <c r="J374" i="1"/>
  <c r="J25" i="1"/>
  <c r="J12" i="1"/>
  <c r="J481" i="1"/>
  <c r="J465" i="1"/>
  <c r="J433" i="1"/>
  <c r="J263" i="1"/>
  <c r="J305" i="1"/>
  <c r="J277" i="1"/>
  <c r="J165" i="1"/>
  <c r="J95" i="1"/>
  <c r="J26" i="1"/>
  <c r="J67" i="1"/>
  <c r="J403" i="1"/>
  <c r="J53" i="1"/>
  <c r="J207" i="1"/>
  <c r="J333" i="1"/>
  <c r="J319" i="1"/>
  <c r="J109" i="1"/>
  <c r="J13" i="1"/>
  <c r="J221" i="1"/>
  <c r="J81" i="1"/>
  <c r="J123" i="1"/>
  <c r="J361" i="1"/>
  <c r="J389" i="1"/>
  <c r="J39" i="1"/>
  <c r="J179" i="1"/>
  <c r="J151" i="1"/>
  <c r="J137" i="1"/>
  <c r="J375" i="1"/>
  <c r="J264" i="1"/>
  <c r="J306" i="1"/>
  <c r="J278" i="1"/>
  <c r="J166" i="1"/>
  <c r="J96" i="1"/>
  <c r="J68" i="1"/>
  <c r="J404" i="1"/>
  <c r="J54" i="1"/>
  <c r="J208" i="1"/>
  <c r="J334" i="1"/>
  <c r="J320" i="1"/>
  <c r="J110" i="1"/>
  <c r="J222" i="1"/>
  <c r="J482" i="1"/>
  <c r="J82" i="1"/>
  <c r="J466" i="1"/>
  <c r="J124" i="1"/>
  <c r="J362" i="1"/>
  <c r="J434" i="1"/>
  <c r="J390" i="1"/>
  <c r="J40" i="1"/>
  <c r="J180" i="1"/>
  <c r="J152" i="1"/>
  <c r="J138" i="1"/>
  <c r="J376" i="1"/>
  <c r="J27" i="1"/>
  <c r="J14" i="1"/>
  <c r="J483" i="1"/>
  <c r="J467" i="1"/>
  <c r="J435" i="1"/>
  <c r="J265" i="1"/>
  <c r="J307" i="1"/>
  <c r="J279" i="1"/>
  <c r="J167" i="1"/>
  <c r="J97" i="1"/>
  <c r="J69" i="1"/>
  <c r="J405" i="1"/>
  <c r="J55" i="1"/>
  <c r="J209" i="1"/>
  <c r="J335" i="1"/>
  <c r="J321" i="1"/>
  <c r="J111" i="1"/>
  <c r="J223" i="1"/>
  <c r="J83" i="1"/>
  <c r="J125" i="1"/>
  <c r="J363" i="1"/>
  <c r="J391" i="1"/>
  <c r="J41" i="1"/>
  <c r="J181" i="1"/>
  <c r="J153" i="1"/>
  <c r="J139" i="1"/>
  <c r="J377" i="1"/>
  <c r="J406" i="1"/>
  <c r="J488" i="1"/>
  <c r="J484" i="1"/>
  <c r="J468" i="1"/>
  <c r="J438" i="1"/>
  <c r="J436" i="1"/>
  <c r="J407" i="1"/>
  <c r="J336" i="1"/>
  <c r="J485" i="1"/>
  <c r="J182" i="1"/>
  <c r="J469" i="1"/>
  <c r="J437" i="1"/>
  <c r="J280" i="1"/>
  <c r="J224" i="1"/>
  <c r="J238" i="1"/>
  <c r="J498" i="1"/>
  <c r="J486" i="1"/>
  <c r="J439" i="1"/>
  <c r="J408" i="1"/>
  <c r="J337" i="1"/>
  <c r="J502" i="1"/>
  <c r="J487" i="1"/>
  <c r="J183" i="1"/>
  <c r="J281" i="1"/>
  <c r="J225" i="1"/>
  <c r="J239" i="1"/>
  <c r="J409" i="1"/>
  <c r="J338" i="1"/>
  <c r="J492" i="1"/>
  <c r="J184" i="1"/>
  <c r="J440" i="1"/>
  <c r="J282" i="1"/>
  <c r="J226" i="1"/>
  <c r="J240" i="1"/>
  <c r="J441" i="1"/>
  <c r="J410" i="1"/>
  <c r="J339" i="1"/>
  <c r="J499" i="1"/>
  <c r="J185" i="1"/>
  <c r="J283" i="1"/>
  <c r="J227" i="1"/>
  <c r="J241" i="1"/>
  <c r="J442" i="1"/>
  <c r="J411" i="1"/>
  <c r="J340" i="1"/>
  <c r="J501" i="1"/>
  <c r="J186" i="1"/>
  <c r="J284" i="1"/>
  <c r="J228" i="1"/>
  <c r="J242" i="1"/>
  <c r="J412" i="1"/>
  <c r="J341" i="1"/>
  <c r="J503" i="1"/>
  <c r="J187" i="1"/>
  <c r="J443" i="1"/>
  <c r="J285" i="1"/>
  <c r="J229" i="1"/>
  <c r="J243" i="1"/>
  <c r="J413" i="1"/>
  <c r="J342" i="1"/>
  <c r="J497" i="1"/>
  <c r="J188" i="1"/>
  <c r="J444" i="1"/>
  <c r="J286" i="1"/>
  <c r="J230" i="1"/>
  <c r="J244" i="1"/>
  <c r="J414" i="1"/>
  <c r="J343" i="1"/>
  <c r="J500" i="1"/>
  <c r="J189" i="1"/>
  <c r="J445" i="1"/>
  <c r="J287" i="1"/>
  <c r="J231" i="1"/>
  <c r="J245" i="1"/>
  <c r="J446" i="1"/>
  <c r="J415" i="1"/>
  <c r="J344" i="1"/>
  <c r="J493" i="1"/>
  <c r="J190" i="1"/>
  <c r="J288" i="1"/>
  <c r="J232" i="1"/>
  <c r="J246" i="1"/>
  <c r="J416" i="1"/>
  <c r="J345" i="1"/>
  <c r="J494" i="1"/>
  <c r="J191" i="1"/>
  <c r="J447" i="1"/>
  <c r="J289" i="1"/>
  <c r="J233" i="1"/>
  <c r="J247" i="1"/>
  <c r="J417" i="1"/>
  <c r="J346" i="1"/>
  <c r="J496" i="1"/>
  <c r="J192" i="1"/>
  <c r="J448" i="1"/>
  <c r="J290" i="1"/>
  <c r="J234" i="1"/>
  <c r="J248" i="1"/>
  <c r="J449" i="1"/>
  <c r="J418" i="1"/>
  <c r="J347" i="1"/>
  <c r="J504" i="1"/>
  <c r="J193" i="1"/>
  <c r="J291" i="1"/>
  <c r="J235" i="1"/>
  <c r="J249" i="1"/>
  <c r="J419" i="1"/>
  <c r="J348" i="1"/>
  <c r="J505" i="1"/>
  <c r="J194" i="1"/>
  <c r="J450" i="1"/>
  <c r="J292" i="1"/>
  <c r="J236" i="1"/>
  <c r="J250" i="1"/>
  <c r="J451" i="1"/>
  <c r="J420" i="1"/>
  <c r="J349" i="1"/>
  <c r="J489" i="1"/>
  <c r="J195" i="1"/>
  <c r="J293" i="1"/>
  <c r="J237" i="1"/>
  <c r="J251" i="1"/>
  <c r="J421" i="1"/>
  <c r="J490" i="1"/>
  <c r="J452" i="1"/>
  <c r="J495" i="1"/>
  <c r="J453" i="1"/>
  <c r="J491" i="1"/>
  <c r="J470" i="1"/>
  <c r="G454" i="1" l="1"/>
  <c r="G422" i="1"/>
  <c r="G252" i="1"/>
  <c r="G294" i="1"/>
  <c r="G266" i="1"/>
  <c r="G154" i="1"/>
  <c r="G84" i="1"/>
  <c r="G15" i="1"/>
  <c r="G56" i="1"/>
  <c r="G392" i="1"/>
  <c r="G42" i="1"/>
  <c r="G196" i="1"/>
  <c r="G322" i="1"/>
  <c r="G308" i="1"/>
  <c r="G98" i="1"/>
  <c r="G2" i="1"/>
  <c r="G210" i="1"/>
  <c r="G70" i="1"/>
  <c r="G112" i="1"/>
  <c r="G350" i="1"/>
  <c r="G378" i="1"/>
  <c r="G28" i="1"/>
  <c r="G168" i="1"/>
  <c r="G140" i="1"/>
  <c r="G126" i="1"/>
  <c r="G364" i="1"/>
  <c r="G471" i="1"/>
  <c r="G455" i="1"/>
  <c r="G423" i="1"/>
  <c r="G253" i="1"/>
  <c r="G295" i="1"/>
  <c r="G267" i="1"/>
  <c r="G155" i="1"/>
  <c r="G85" i="1"/>
  <c r="G16" i="1"/>
  <c r="G57" i="1"/>
  <c r="G393" i="1"/>
  <c r="G43" i="1"/>
  <c r="G197" i="1"/>
  <c r="G323" i="1"/>
  <c r="G309" i="1"/>
  <c r="G99" i="1"/>
  <c r="G3" i="1"/>
  <c r="G211" i="1"/>
  <c r="G71" i="1"/>
  <c r="G113" i="1"/>
  <c r="G351" i="1"/>
  <c r="G379" i="1"/>
  <c r="G29" i="1"/>
  <c r="G169" i="1"/>
  <c r="G141" i="1"/>
  <c r="G127" i="1"/>
  <c r="G365" i="1"/>
  <c r="G254" i="1"/>
  <c r="G296" i="1"/>
  <c r="G268" i="1"/>
  <c r="G156" i="1"/>
  <c r="G86" i="1"/>
  <c r="G17" i="1"/>
  <c r="G58" i="1"/>
  <c r="G394" i="1"/>
  <c r="G44" i="1"/>
  <c r="G198" i="1"/>
  <c r="G324" i="1"/>
  <c r="G310" i="1"/>
  <c r="G100" i="1"/>
  <c r="G4" i="1"/>
  <c r="G212" i="1"/>
  <c r="G472" i="1"/>
  <c r="G72" i="1"/>
  <c r="G456" i="1"/>
  <c r="G114" i="1"/>
  <c r="G352" i="1"/>
  <c r="G424" i="1"/>
  <c r="G380" i="1"/>
  <c r="G30" i="1"/>
  <c r="G170" i="1"/>
  <c r="G142" i="1"/>
  <c r="G128" i="1"/>
  <c r="G366" i="1"/>
  <c r="G473" i="1"/>
  <c r="G457" i="1"/>
  <c r="G425" i="1"/>
  <c r="G255" i="1"/>
  <c r="G297" i="1"/>
  <c r="G269" i="1"/>
  <c r="G157" i="1"/>
  <c r="G87" i="1"/>
  <c r="G18" i="1"/>
  <c r="G59" i="1"/>
  <c r="G395" i="1"/>
  <c r="G45" i="1"/>
  <c r="G199" i="1"/>
  <c r="G325" i="1"/>
  <c r="G311" i="1"/>
  <c r="G101" i="1"/>
  <c r="G5" i="1"/>
  <c r="G213" i="1"/>
  <c r="G73" i="1"/>
  <c r="G115" i="1"/>
  <c r="G353" i="1"/>
  <c r="G381" i="1"/>
  <c r="G31" i="1"/>
  <c r="G171" i="1"/>
  <c r="G143" i="1"/>
  <c r="G129" i="1"/>
  <c r="G367" i="1"/>
  <c r="G474" i="1"/>
  <c r="G458" i="1"/>
  <c r="G426" i="1"/>
  <c r="G256" i="1"/>
  <c r="G298" i="1"/>
  <c r="G270" i="1"/>
  <c r="G158" i="1"/>
  <c r="G88" i="1"/>
  <c r="G19" i="1"/>
  <c r="G60" i="1"/>
  <c r="G396" i="1"/>
  <c r="G46" i="1"/>
  <c r="G200" i="1"/>
  <c r="G326" i="1"/>
  <c r="G312" i="1"/>
  <c r="G102" i="1"/>
  <c r="G6" i="1"/>
  <c r="G214" i="1"/>
  <c r="G74" i="1"/>
  <c r="G116" i="1"/>
  <c r="G354" i="1"/>
  <c r="G382" i="1"/>
  <c r="G32" i="1"/>
  <c r="G172" i="1"/>
  <c r="G144" i="1"/>
  <c r="G130" i="1"/>
  <c r="G368" i="1"/>
  <c r="G257" i="1"/>
  <c r="G299" i="1"/>
  <c r="G271" i="1"/>
  <c r="G159" i="1"/>
  <c r="G89" i="1"/>
  <c r="G20" i="1"/>
  <c r="G61" i="1"/>
  <c r="G397" i="1"/>
  <c r="G47" i="1"/>
  <c r="G201" i="1"/>
  <c r="G327" i="1"/>
  <c r="G313" i="1"/>
  <c r="G103" i="1"/>
  <c r="G7" i="1"/>
  <c r="G215" i="1"/>
  <c r="G475" i="1"/>
  <c r="G75" i="1"/>
  <c r="G459" i="1"/>
  <c r="G117" i="1"/>
  <c r="G355" i="1"/>
  <c r="G427" i="1"/>
  <c r="G383" i="1"/>
  <c r="G33" i="1"/>
  <c r="G173" i="1"/>
  <c r="G145" i="1"/>
  <c r="G131" i="1"/>
  <c r="G369" i="1"/>
  <c r="G258" i="1"/>
  <c r="G300" i="1"/>
  <c r="G272" i="1"/>
  <c r="G160" i="1"/>
  <c r="G90" i="1"/>
  <c r="G21" i="1"/>
  <c r="G62" i="1"/>
  <c r="G398" i="1"/>
  <c r="G48" i="1"/>
  <c r="G202" i="1"/>
  <c r="G328" i="1"/>
  <c r="G314" i="1"/>
  <c r="G104" i="1"/>
  <c r="G8" i="1"/>
  <c r="G216" i="1"/>
  <c r="G476" i="1"/>
  <c r="G76" i="1"/>
  <c r="G460" i="1"/>
  <c r="G118" i="1"/>
  <c r="G356" i="1"/>
  <c r="G428" i="1"/>
  <c r="G384" i="1"/>
  <c r="G34" i="1"/>
  <c r="G174" i="1"/>
  <c r="G146" i="1"/>
  <c r="G132" i="1"/>
  <c r="G370" i="1"/>
  <c r="G259" i="1"/>
  <c r="G301" i="1"/>
  <c r="G273" i="1"/>
  <c r="G161" i="1"/>
  <c r="G91" i="1"/>
  <c r="G22" i="1"/>
  <c r="G63" i="1"/>
  <c r="G399" i="1"/>
  <c r="G49" i="1"/>
  <c r="G203" i="1"/>
  <c r="G329" i="1"/>
  <c r="G315" i="1"/>
  <c r="G105" i="1"/>
  <c r="G9" i="1"/>
  <c r="G217" i="1"/>
  <c r="G477" i="1"/>
  <c r="G77" i="1"/>
  <c r="G461" i="1"/>
  <c r="G119" i="1"/>
  <c r="G357" i="1"/>
  <c r="G429" i="1"/>
  <c r="G385" i="1"/>
  <c r="G35" i="1"/>
  <c r="G175" i="1"/>
  <c r="G147" i="1"/>
  <c r="G133" i="1"/>
  <c r="G371" i="1"/>
  <c r="G478" i="1"/>
  <c r="G462" i="1"/>
  <c r="G430" i="1"/>
  <c r="G260" i="1"/>
  <c r="G302" i="1"/>
  <c r="G274" i="1"/>
  <c r="G162" i="1"/>
  <c r="G92" i="1"/>
  <c r="G23" i="1"/>
  <c r="G64" i="1"/>
  <c r="G400" i="1"/>
  <c r="G50" i="1"/>
  <c r="G204" i="1"/>
  <c r="G330" i="1"/>
  <c r="G316" i="1"/>
  <c r="G106" i="1"/>
  <c r="G10" i="1"/>
  <c r="G218" i="1"/>
  <c r="G78" i="1"/>
  <c r="G120" i="1"/>
  <c r="G358" i="1"/>
  <c r="G386" i="1"/>
  <c r="G36" i="1"/>
  <c r="G176" i="1"/>
  <c r="G148" i="1"/>
  <c r="G134" i="1"/>
  <c r="G372" i="1"/>
  <c r="G261" i="1"/>
  <c r="G303" i="1"/>
  <c r="G275" i="1"/>
  <c r="G163" i="1"/>
  <c r="G93" i="1"/>
  <c r="G24" i="1"/>
  <c r="G65" i="1"/>
  <c r="G401" i="1"/>
  <c r="G51" i="1"/>
  <c r="G205" i="1"/>
  <c r="G331" i="1"/>
  <c r="G317" i="1"/>
  <c r="G107" i="1"/>
  <c r="G11" i="1"/>
  <c r="G219" i="1"/>
  <c r="G479" i="1"/>
  <c r="G79" i="1"/>
  <c r="G463" i="1"/>
  <c r="G121" i="1"/>
  <c r="G359" i="1"/>
  <c r="G431" i="1"/>
  <c r="G387" i="1"/>
  <c r="G37" i="1"/>
  <c r="G177" i="1"/>
  <c r="G149" i="1"/>
  <c r="G135" i="1"/>
  <c r="G373" i="1"/>
  <c r="G262" i="1"/>
  <c r="G304" i="1"/>
  <c r="G276" i="1"/>
  <c r="G164" i="1"/>
  <c r="G94" i="1"/>
  <c r="G66" i="1"/>
  <c r="G402" i="1"/>
  <c r="G52" i="1"/>
  <c r="G206" i="1"/>
  <c r="G332" i="1"/>
  <c r="G318" i="1"/>
  <c r="G108" i="1"/>
  <c r="G220" i="1"/>
  <c r="G480" i="1"/>
  <c r="G80" i="1"/>
  <c r="G464" i="1"/>
  <c r="G122" i="1"/>
  <c r="G360" i="1"/>
  <c r="G432" i="1"/>
  <c r="G388" i="1"/>
  <c r="G38" i="1"/>
  <c r="G178" i="1"/>
  <c r="G150" i="1"/>
  <c r="G136" i="1"/>
  <c r="G374" i="1"/>
  <c r="G25" i="1"/>
  <c r="G12" i="1"/>
  <c r="G481" i="1"/>
  <c r="G465" i="1"/>
  <c r="G433" i="1"/>
  <c r="G263" i="1"/>
  <c r="G305" i="1"/>
  <c r="G277" i="1"/>
  <c r="G165" i="1"/>
  <c r="G95" i="1"/>
  <c r="G26" i="1"/>
  <c r="G67" i="1"/>
  <c r="G403" i="1"/>
  <c r="G53" i="1"/>
  <c r="G207" i="1"/>
  <c r="G333" i="1"/>
  <c r="G319" i="1"/>
  <c r="G109" i="1"/>
  <c r="G13" i="1"/>
  <c r="G221" i="1"/>
  <c r="G81" i="1"/>
  <c r="G123" i="1"/>
  <c r="G361" i="1"/>
  <c r="G389" i="1"/>
  <c r="G39" i="1"/>
  <c r="G179" i="1"/>
  <c r="G151" i="1"/>
  <c r="G137" i="1"/>
  <c r="G375" i="1"/>
  <c r="G264" i="1"/>
  <c r="G306" i="1"/>
  <c r="G278" i="1"/>
  <c r="G166" i="1"/>
  <c r="G96" i="1"/>
  <c r="G68" i="1"/>
  <c r="G404" i="1"/>
  <c r="G54" i="1"/>
  <c r="G208" i="1"/>
  <c r="G334" i="1"/>
  <c r="G320" i="1"/>
  <c r="G110" i="1"/>
  <c r="G222" i="1"/>
  <c r="G482" i="1"/>
  <c r="G82" i="1"/>
  <c r="G466" i="1"/>
  <c r="G124" i="1"/>
  <c r="G362" i="1"/>
  <c r="G434" i="1"/>
  <c r="G390" i="1"/>
  <c r="G40" i="1"/>
  <c r="G180" i="1"/>
  <c r="G152" i="1"/>
  <c r="G138" i="1"/>
  <c r="G376" i="1"/>
  <c r="G27" i="1"/>
  <c r="G14" i="1"/>
  <c r="G483" i="1"/>
  <c r="G467" i="1"/>
  <c r="G435" i="1"/>
  <c r="G265" i="1"/>
  <c r="G307" i="1"/>
  <c r="G279" i="1"/>
  <c r="G167" i="1"/>
  <c r="G97" i="1"/>
  <c r="G69" i="1"/>
  <c r="G405" i="1"/>
  <c r="G55" i="1"/>
  <c r="G209" i="1"/>
  <c r="G335" i="1"/>
  <c r="G321" i="1"/>
  <c r="G111" i="1"/>
  <c r="G223" i="1"/>
  <c r="G83" i="1"/>
  <c r="G125" i="1"/>
  <c r="G363" i="1"/>
  <c r="G391" i="1"/>
  <c r="G41" i="1"/>
  <c r="G181" i="1"/>
  <c r="G153" i="1"/>
  <c r="G139" i="1"/>
  <c r="G377" i="1"/>
  <c r="G406" i="1"/>
  <c r="G488" i="1"/>
  <c r="G484" i="1"/>
  <c r="G468" i="1"/>
  <c r="G438" i="1"/>
  <c r="G436" i="1"/>
  <c r="G407" i="1"/>
  <c r="G336" i="1"/>
  <c r="G485" i="1"/>
  <c r="G182" i="1"/>
  <c r="G469" i="1"/>
  <c r="G437" i="1"/>
  <c r="G280" i="1"/>
  <c r="G224" i="1"/>
  <c r="G238" i="1"/>
  <c r="G498" i="1"/>
  <c r="G486" i="1"/>
  <c r="G439" i="1"/>
  <c r="G408" i="1"/>
  <c r="G337" i="1"/>
  <c r="G502" i="1"/>
  <c r="G487" i="1"/>
  <c r="G183" i="1"/>
  <c r="G281" i="1"/>
  <c r="G225" i="1"/>
  <c r="G239" i="1"/>
  <c r="G409" i="1"/>
  <c r="G338" i="1"/>
  <c r="G492" i="1"/>
  <c r="G184" i="1"/>
  <c r="G440" i="1"/>
  <c r="G282" i="1"/>
  <c r="G226" i="1"/>
  <c r="G240" i="1"/>
  <c r="G441" i="1"/>
  <c r="G410" i="1"/>
  <c r="G339" i="1"/>
  <c r="G499" i="1"/>
  <c r="G185" i="1"/>
  <c r="G283" i="1"/>
  <c r="G227" i="1"/>
  <c r="G241" i="1"/>
  <c r="G442" i="1"/>
  <c r="G411" i="1"/>
  <c r="G340" i="1"/>
  <c r="G501" i="1"/>
  <c r="G186" i="1"/>
  <c r="G284" i="1"/>
  <c r="G228" i="1"/>
  <c r="G242" i="1"/>
  <c r="G412" i="1"/>
  <c r="G341" i="1"/>
  <c r="G503" i="1"/>
  <c r="G187" i="1"/>
  <c r="G443" i="1"/>
  <c r="G285" i="1"/>
  <c r="G229" i="1"/>
  <c r="G243" i="1"/>
  <c r="G413" i="1"/>
  <c r="G342" i="1"/>
  <c r="G497" i="1"/>
  <c r="G188" i="1"/>
  <c r="G444" i="1"/>
  <c r="G286" i="1"/>
  <c r="G230" i="1"/>
  <c r="G244" i="1"/>
  <c r="G414" i="1"/>
  <c r="G343" i="1"/>
  <c r="G500" i="1"/>
  <c r="G189" i="1"/>
  <c r="G445" i="1"/>
  <c r="G287" i="1"/>
  <c r="G231" i="1"/>
  <c r="G245" i="1"/>
  <c r="G446" i="1"/>
  <c r="G415" i="1"/>
  <c r="G344" i="1"/>
  <c r="G493" i="1"/>
  <c r="G190" i="1"/>
  <c r="G288" i="1"/>
  <c r="G232" i="1"/>
  <c r="G246" i="1"/>
  <c r="G416" i="1"/>
  <c r="G345" i="1"/>
  <c r="G494" i="1"/>
  <c r="G191" i="1"/>
  <c r="G447" i="1"/>
  <c r="G289" i="1"/>
  <c r="G233" i="1"/>
  <c r="G247" i="1"/>
  <c r="G417" i="1"/>
  <c r="G346" i="1"/>
  <c r="G496" i="1"/>
  <c r="G192" i="1"/>
  <c r="G448" i="1"/>
  <c r="G290" i="1"/>
  <c r="G234" i="1"/>
  <c r="G248" i="1"/>
  <c r="G449" i="1"/>
  <c r="G418" i="1"/>
  <c r="G347" i="1"/>
  <c r="G504" i="1"/>
  <c r="G193" i="1"/>
  <c r="G291" i="1"/>
  <c r="G235" i="1"/>
  <c r="G249" i="1"/>
  <c r="G419" i="1"/>
  <c r="G348" i="1"/>
  <c r="G505" i="1"/>
  <c r="G194" i="1"/>
  <c r="G450" i="1"/>
  <c r="G292" i="1"/>
  <c r="G236" i="1"/>
  <c r="G250" i="1"/>
  <c r="G451" i="1"/>
  <c r="G420" i="1"/>
  <c r="G349" i="1"/>
  <c r="G489" i="1"/>
  <c r="G195" i="1"/>
  <c r="G293" i="1"/>
  <c r="G237" i="1"/>
  <c r="G251" i="1"/>
  <c r="G421" i="1"/>
  <c r="G490" i="1"/>
  <c r="G452" i="1"/>
  <c r="G495" i="1"/>
  <c r="G453" i="1"/>
  <c r="G491" i="1"/>
  <c r="G470" i="1"/>
  <c r="F454" i="1"/>
  <c r="F422" i="1"/>
  <c r="F252" i="1"/>
  <c r="F294" i="1"/>
  <c r="F266" i="1"/>
  <c r="F154" i="1"/>
  <c r="F84" i="1"/>
  <c r="F15" i="1"/>
  <c r="F56" i="1"/>
  <c r="F392" i="1"/>
  <c r="F42" i="1"/>
  <c r="F196" i="1"/>
  <c r="F322" i="1"/>
  <c r="F308" i="1"/>
  <c r="F98" i="1"/>
  <c r="F2" i="1"/>
  <c r="F210" i="1"/>
  <c r="F70" i="1"/>
  <c r="F112" i="1"/>
  <c r="F350" i="1"/>
  <c r="F378" i="1"/>
  <c r="F28" i="1"/>
  <c r="F168" i="1"/>
  <c r="F140" i="1"/>
  <c r="F126" i="1"/>
  <c r="F364" i="1"/>
  <c r="F471" i="1"/>
  <c r="F455" i="1"/>
  <c r="F423" i="1"/>
  <c r="F253" i="1"/>
  <c r="F295" i="1"/>
  <c r="F267" i="1"/>
  <c r="F155" i="1"/>
  <c r="F85" i="1"/>
  <c r="F16" i="1"/>
  <c r="F57" i="1"/>
  <c r="F393" i="1"/>
  <c r="F43" i="1"/>
  <c r="F197" i="1"/>
  <c r="F323" i="1"/>
  <c r="F309" i="1"/>
  <c r="F99" i="1"/>
  <c r="F3" i="1"/>
  <c r="F211" i="1"/>
  <c r="F71" i="1"/>
  <c r="F113" i="1"/>
  <c r="F351" i="1"/>
  <c r="F379" i="1"/>
  <c r="F29" i="1"/>
  <c r="F169" i="1"/>
  <c r="F141" i="1"/>
  <c r="F127" i="1"/>
  <c r="F365" i="1"/>
  <c r="F254" i="1"/>
  <c r="F296" i="1"/>
  <c r="F268" i="1"/>
  <c r="F156" i="1"/>
  <c r="F86" i="1"/>
  <c r="F17" i="1"/>
  <c r="F58" i="1"/>
  <c r="F394" i="1"/>
  <c r="F44" i="1"/>
  <c r="F198" i="1"/>
  <c r="F324" i="1"/>
  <c r="F310" i="1"/>
  <c r="F100" i="1"/>
  <c r="F4" i="1"/>
  <c r="F212" i="1"/>
  <c r="F472" i="1"/>
  <c r="F72" i="1"/>
  <c r="F456" i="1"/>
  <c r="F114" i="1"/>
  <c r="F352" i="1"/>
  <c r="F424" i="1"/>
  <c r="F380" i="1"/>
  <c r="F30" i="1"/>
  <c r="F170" i="1"/>
  <c r="F142" i="1"/>
  <c r="F128" i="1"/>
  <c r="F366" i="1"/>
  <c r="F473" i="1"/>
  <c r="F457" i="1"/>
  <c r="F425" i="1"/>
  <c r="F255" i="1"/>
  <c r="F297" i="1"/>
  <c r="F269" i="1"/>
  <c r="F157" i="1"/>
  <c r="F87" i="1"/>
  <c r="F18" i="1"/>
  <c r="F59" i="1"/>
  <c r="F395" i="1"/>
  <c r="F45" i="1"/>
  <c r="F199" i="1"/>
  <c r="F325" i="1"/>
  <c r="F311" i="1"/>
  <c r="F101" i="1"/>
  <c r="F5" i="1"/>
  <c r="F213" i="1"/>
  <c r="F73" i="1"/>
  <c r="F115" i="1"/>
  <c r="F353" i="1"/>
  <c r="F381" i="1"/>
  <c r="F31" i="1"/>
  <c r="F171" i="1"/>
  <c r="F143" i="1"/>
  <c r="F129" i="1"/>
  <c r="F367" i="1"/>
  <c r="F474" i="1"/>
  <c r="F458" i="1"/>
  <c r="F426" i="1"/>
  <c r="F256" i="1"/>
  <c r="F298" i="1"/>
  <c r="F270" i="1"/>
  <c r="F158" i="1"/>
  <c r="F88" i="1"/>
  <c r="F19" i="1"/>
  <c r="F60" i="1"/>
  <c r="F396" i="1"/>
  <c r="F46" i="1"/>
  <c r="F200" i="1"/>
  <c r="F326" i="1"/>
  <c r="F312" i="1"/>
  <c r="F102" i="1"/>
  <c r="F6" i="1"/>
  <c r="F214" i="1"/>
  <c r="F74" i="1"/>
  <c r="F116" i="1"/>
  <c r="F354" i="1"/>
  <c r="F382" i="1"/>
  <c r="F32" i="1"/>
  <c r="F172" i="1"/>
  <c r="F144" i="1"/>
  <c r="F130" i="1"/>
  <c r="F368" i="1"/>
  <c r="F257" i="1"/>
  <c r="F299" i="1"/>
  <c r="F271" i="1"/>
  <c r="F159" i="1"/>
  <c r="F89" i="1"/>
  <c r="F20" i="1"/>
  <c r="F61" i="1"/>
  <c r="F397" i="1"/>
  <c r="F47" i="1"/>
  <c r="F201" i="1"/>
  <c r="F327" i="1"/>
  <c r="F313" i="1"/>
  <c r="F103" i="1"/>
  <c r="F7" i="1"/>
  <c r="F215" i="1"/>
  <c r="F475" i="1"/>
  <c r="F75" i="1"/>
  <c r="F459" i="1"/>
  <c r="F117" i="1"/>
  <c r="F355" i="1"/>
  <c r="F427" i="1"/>
  <c r="F383" i="1"/>
  <c r="F33" i="1"/>
  <c r="F173" i="1"/>
  <c r="F145" i="1"/>
  <c r="F131" i="1"/>
  <c r="F369" i="1"/>
  <c r="F258" i="1"/>
  <c r="F300" i="1"/>
  <c r="F272" i="1"/>
  <c r="F160" i="1"/>
  <c r="F90" i="1"/>
  <c r="F21" i="1"/>
  <c r="F62" i="1"/>
  <c r="F398" i="1"/>
  <c r="F48" i="1"/>
  <c r="F202" i="1"/>
  <c r="F328" i="1"/>
  <c r="F314" i="1"/>
  <c r="F104" i="1"/>
  <c r="F8" i="1"/>
  <c r="F216" i="1"/>
  <c r="F476" i="1"/>
  <c r="F76" i="1"/>
  <c r="F460" i="1"/>
  <c r="F118" i="1"/>
  <c r="F356" i="1"/>
  <c r="F428" i="1"/>
  <c r="F384" i="1"/>
  <c r="F34" i="1"/>
  <c r="F174" i="1"/>
  <c r="F146" i="1"/>
  <c r="F132" i="1"/>
  <c r="F370" i="1"/>
  <c r="F259" i="1"/>
  <c r="F301" i="1"/>
  <c r="F273" i="1"/>
  <c r="F161" i="1"/>
  <c r="F91" i="1"/>
  <c r="F22" i="1"/>
  <c r="F63" i="1"/>
  <c r="F399" i="1"/>
  <c r="F49" i="1"/>
  <c r="F203" i="1"/>
  <c r="F329" i="1"/>
  <c r="F315" i="1"/>
  <c r="F105" i="1"/>
  <c r="F9" i="1"/>
  <c r="F217" i="1"/>
  <c r="F477" i="1"/>
  <c r="F77" i="1"/>
  <c r="F461" i="1"/>
  <c r="F119" i="1"/>
  <c r="F357" i="1"/>
  <c r="F429" i="1"/>
  <c r="F385" i="1"/>
  <c r="F35" i="1"/>
  <c r="F175" i="1"/>
  <c r="F147" i="1"/>
  <c r="F133" i="1"/>
  <c r="F371" i="1"/>
  <c r="F478" i="1"/>
  <c r="F462" i="1"/>
  <c r="F430" i="1"/>
  <c r="F260" i="1"/>
  <c r="F302" i="1"/>
  <c r="F274" i="1"/>
  <c r="F162" i="1"/>
  <c r="F92" i="1"/>
  <c r="F23" i="1"/>
  <c r="F64" i="1"/>
  <c r="F400" i="1"/>
  <c r="F50" i="1"/>
  <c r="F204" i="1"/>
  <c r="F330" i="1"/>
  <c r="F316" i="1"/>
  <c r="F106" i="1"/>
  <c r="F10" i="1"/>
  <c r="F218" i="1"/>
  <c r="F78" i="1"/>
  <c r="F120" i="1"/>
  <c r="F358" i="1"/>
  <c r="F386" i="1"/>
  <c r="F36" i="1"/>
  <c r="F176" i="1"/>
  <c r="F148" i="1"/>
  <c r="F134" i="1"/>
  <c r="F372" i="1"/>
  <c r="F261" i="1"/>
  <c r="F303" i="1"/>
  <c r="F275" i="1"/>
  <c r="F163" i="1"/>
  <c r="F93" i="1"/>
  <c r="F24" i="1"/>
  <c r="F65" i="1"/>
  <c r="F401" i="1"/>
  <c r="F51" i="1"/>
  <c r="F205" i="1"/>
  <c r="F331" i="1"/>
  <c r="F317" i="1"/>
  <c r="F107" i="1"/>
  <c r="F11" i="1"/>
  <c r="F219" i="1"/>
  <c r="F479" i="1"/>
  <c r="F79" i="1"/>
  <c r="F463" i="1"/>
  <c r="F121" i="1"/>
  <c r="F359" i="1"/>
  <c r="F431" i="1"/>
  <c r="F387" i="1"/>
  <c r="F37" i="1"/>
  <c r="F177" i="1"/>
  <c r="F149" i="1"/>
  <c r="F135" i="1"/>
  <c r="F373" i="1"/>
  <c r="F262" i="1"/>
  <c r="F304" i="1"/>
  <c r="F276" i="1"/>
  <c r="F164" i="1"/>
  <c r="F94" i="1"/>
  <c r="F66" i="1"/>
  <c r="F402" i="1"/>
  <c r="F52" i="1"/>
  <c r="F206" i="1"/>
  <c r="F332" i="1"/>
  <c r="F318" i="1"/>
  <c r="F108" i="1"/>
  <c r="F220" i="1"/>
  <c r="F480" i="1"/>
  <c r="F80" i="1"/>
  <c r="F464" i="1"/>
  <c r="F122" i="1"/>
  <c r="F360" i="1"/>
  <c r="F432" i="1"/>
  <c r="F388" i="1"/>
  <c r="F38" i="1"/>
  <c r="F178" i="1"/>
  <c r="F150" i="1"/>
  <c r="F136" i="1"/>
  <c r="F374" i="1"/>
  <c r="F25" i="1"/>
  <c r="F12" i="1"/>
  <c r="F481" i="1"/>
  <c r="F465" i="1"/>
  <c r="F433" i="1"/>
  <c r="F263" i="1"/>
  <c r="F305" i="1"/>
  <c r="F277" i="1"/>
  <c r="F165" i="1"/>
  <c r="F95" i="1"/>
  <c r="F26" i="1"/>
  <c r="F67" i="1"/>
  <c r="F403" i="1"/>
  <c r="F53" i="1"/>
  <c r="F207" i="1"/>
  <c r="F333" i="1"/>
  <c r="F319" i="1"/>
  <c r="F109" i="1"/>
  <c r="F13" i="1"/>
  <c r="F221" i="1"/>
  <c r="F81" i="1"/>
  <c r="F123" i="1"/>
  <c r="F361" i="1"/>
  <c r="F389" i="1"/>
  <c r="F39" i="1"/>
  <c r="F179" i="1"/>
  <c r="F151" i="1"/>
  <c r="F137" i="1"/>
  <c r="F375" i="1"/>
  <c r="F264" i="1"/>
  <c r="F306" i="1"/>
  <c r="F278" i="1"/>
  <c r="F166" i="1"/>
  <c r="F96" i="1"/>
  <c r="F68" i="1"/>
  <c r="F404" i="1"/>
  <c r="F54" i="1"/>
  <c r="F208" i="1"/>
  <c r="F334" i="1"/>
  <c r="F320" i="1"/>
  <c r="F110" i="1"/>
  <c r="F222" i="1"/>
  <c r="F482" i="1"/>
  <c r="F82" i="1"/>
  <c r="F466" i="1"/>
  <c r="F124" i="1"/>
  <c r="F362" i="1"/>
  <c r="F434" i="1"/>
  <c r="F390" i="1"/>
  <c r="F40" i="1"/>
  <c r="F180" i="1"/>
  <c r="F152" i="1"/>
  <c r="F138" i="1"/>
  <c r="F376" i="1"/>
  <c r="F27" i="1"/>
  <c r="F14" i="1"/>
  <c r="F483" i="1"/>
  <c r="F467" i="1"/>
  <c r="F435" i="1"/>
  <c r="F265" i="1"/>
  <c r="F307" i="1"/>
  <c r="F279" i="1"/>
  <c r="F167" i="1"/>
  <c r="F97" i="1"/>
  <c r="F69" i="1"/>
  <c r="F405" i="1"/>
  <c r="F55" i="1"/>
  <c r="F209" i="1"/>
  <c r="F335" i="1"/>
  <c r="F321" i="1"/>
  <c r="F111" i="1"/>
  <c r="F223" i="1"/>
  <c r="F83" i="1"/>
  <c r="F125" i="1"/>
  <c r="F363" i="1"/>
  <c r="F391" i="1"/>
  <c r="F41" i="1"/>
  <c r="F181" i="1"/>
  <c r="F153" i="1"/>
  <c r="F139" i="1"/>
  <c r="F377" i="1"/>
  <c r="F406" i="1"/>
  <c r="F488" i="1"/>
  <c r="F484" i="1"/>
  <c r="F468" i="1"/>
  <c r="F438" i="1"/>
  <c r="F436" i="1"/>
  <c r="F407" i="1"/>
  <c r="F336" i="1"/>
  <c r="F485" i="1"/>
  <c r="F182" i="1"/>
  <c r="F469" i="1"/>
  <c r="F437" i="1"/>
  <c r="F280" i="1"/>
  <c r="F224" i="1"/>
  <c r="F238" i="1"/>
  <c r="F498" i="1"/>
  <c r="F486" i="1"/>
  <c r="F439" i="1"/>
  <c r="F408" i="1"/>
  <c r="F337" i="1"/>
  <c r="F502" i="1"/>
  <c r="F487" i="1"/>
  <c r="F183" i="1"/>
  <c r="F281" i="1"/>
  <c r="F225" i="1"/>
  <c r="F239" i="1"/>
  <c r="F409" i="1"/>
  <c r="F338" i="1"/>
  <c r="F492" i="1"/>
  <c r="F184" i="1"/>
  <c r="F440" i="1"/>
  <c r="F282" i="1"/>
  <c r="F226" i="1"/>
  <c r="F240" i="1"/>
  <c r="F441" i="1"/>
  <c r="F410" i="1"/>
  <c r="F339" i="1"/>
  <c r="F499" i="1"/>
  <c r="F185" i="1"/>
  <c r="F283" i="1"/>
  <c r="F227" i="1"/>
  <c r="F241" i="1"/>
  <c r="F442" i="1"/>
  <c r="F411" i="1"/>
  <c r="F340" i="1"/>
  <c r="F501" i="1"/>
  <c r="F186" i="1"/>
  <c r="F284" i="1"/>
  <c r="F228" i="1"/>
  <c r="F242" i="1"/>
  <c r="F412" i="1"/>
  <c r="F341" i="1"/>
  <c r="F503" i="1"/>
  <c r="F187" i="1"/>
  <c r="F443" i="1"/>
  <c r="F285" i="1"/>
  <c r="F229" i="1"/>
  <c r="F243" i="1"/>
  <c r="F413" i="1"/>
  <c r="F342" i="1"/>
  <c r="F497" i="1"/>
  <c r="F188" i="1"/>
  <c r="F444" i="1"/>
  <c r="F286" i="1"/>
  <c r="F230" i="1"/>
  <c r="F244" i="1"/>
  <c r="F414" i="1"/>
  <c r="F343" i="1"/>
  <c r="F500" i="1"/>
  <c r="F189" i="1"/>
  <c r="F445" i="1"/>
  <c r="F287" i="1"/>
  <c r="F231" i="1"/>
  <c r="F245" i="1"/>
  <c r="F446" i="1"/>
  <c r="F415" i="1"/>
  <c r="F344" i="1"/>
  <c r="F493" i="1"/>
  <c r="F190" i="1"/>
  <c r="F288" i="1"/>
  <c r="F232" i="1"/>
  <c r="F246" i="1"/>
  <c r="F416" i="1"/>
  <c r="F345" i="1"/>
  <c r="F494" i="1"/>
  <c r="F191" i="1"/>
  <c r="F447" i="1"/>
  <c r="F289" i="1"/>
  <c r="F233" i="1"/>
  <c r="F247" i="1"/>
  <c r="F417" i="1"/>
  <c r="F346" i="1"/>
  <c r="F496" i="1"/>
  <c r="F192" i="1"/>
  <c r="F448" i="1"/>
  <c r="F290" i="1"/>
  <c r="F234" i="1"/>
  <c r="F248" i="1"/>
  <c r="F449" i="1"/>
  <c r="F418" i="1"/>
  <c r="F347" i="1"/>
  <c r="F504" i="1"/>
  <c r="F193" i="1"/>
  <c r="F291" i="1"/>
  <c r="F235" i="1"/>
  <c r="F249" i="1"/>
  <c r="F419" i="1"/>
  <c r="F348" i="1"/>
  <c r="F505" i="1"/>
  <c r="F194" i="1"/>
  <c r="F450" i="1"/>
  <c r="F292" i="1"/>
  <c r="F236" i="1"/>
  <c r="F250" i="1"/>
  <c r="F451" i="1"/>
  <c r="F420" i="1"/>
  <c r="F349" i="1"/>
  <c r="F489" i="1"/>
  <c r="F195" i="1"/>
  <c r="F293" i="1"/>
  <c r="F237" i="1"/>
  <c r="F251" i="1"/>
  <c r="F421" i="1"/>
  <c r="F490" i="1"/>
  <c r="F452" i="1"/>
  <c r="F495" i="1"/>
  <c r="F453" i="1"/>
  <c r="F491" i="1"/>
  <c r="F470" i="1"/>
  <c r="E454" i="1"/>
  <c r="H454" i="1" s="1"/>
  <c r="E422" i="1"/>
  <c r="H422" i="1" s="1"/>
  <c r="E252" i="1"/>
  <c r="H252" i="1" s="1"/>
  <c r="E294" i="1"/>
  <c r="H294" i="1" s="1"/>
  <c r="E266" i="1"/>
  <c r="H266" i="1" s="1"/>
  <c r="E154" i="1"/>
  <c r="H154" i="1" s="1"/>
  <c r="E84" i="1"/>
  <c r="H84" i="1" s="1"/>
  <c r="E15" i="1"/>
  <c r="H15" i="1" s="1"/>
  <c r="E56" i="1"/>
  <c r="H56" i="1" s="1"/>
  <c r="E392" i="1"/>
  <c r="H392" i="1" s="1"/>
  <c r="E42" i="1"/>
  <c r="H42" i="1" s="1"/>
  <c r="E196" i="1"/>
  <c r="H196" i="1" s="1"/>
  <c r="E322" i="1"/>
  <c r="H322" i="1" s="1"/>
  <c r="E308" i="1"/>
  <c r="H308" i="1" s="1"/>
  <c r="E98" i="1"/>
  <c r="H98" i="1" s="1"/>
  <c r="E2" i="1"/>
  <c r="H2" i="1" s="1"/>
  <c r="E210" i="1"/>
  <c r="H210" i="1" s="1"/>
  <c r="E70" i="1"/>
  <c r="H70" i="1" s="1"/>
  <c r="E112" i="1"/>
  <c r="H112" i="1" s="1"/>
  <c r="E350" i="1"/>
  <c r="H350" i="1" s="1"/>
  <c r="E378" i="1"/>
  <c r="H378" i="1" s="1"/>
  <c r="E28" i="1"/>
  <c r="H28" i="1" s="1"/>
  <c r="E168" i="1"/>
  <c r="H168" i="1" s="1"/>
  <c r="E140" i="1"/>
  <c r="H140" i="1" s="1"/>
  <c r="E126" i="1"/>
  <c r="H126" i="1" s="1"/>
  <c r="E364" i="1"/>
  <c r="H364" i="1" s="1"/>
  <c r="E471" i="1"/>
  <c r="H471" i="1" s="1"/>
  <c r="E455" i="1"/>
  <c r="H455" i="1" s="1"/>
  <c r="E423" i="1"/>
  <c r="H423" i="1" s="1"/>
  <c r="E253" i="1"/>
  <c r="H253" i="1" s="1"/>
  <c r="E295" i="1"/>
  <c r="H295" i="1" s="1"/>
  <c r="E267" i="1"/>
  <c r="H267" i="1" s="1"/>
  <c r="E155" i="1"/>
  <c r="H155" i="1" s="1"/>
  <c r="E85" i="1"/>
  <c r="H85" i="1" s="1"/>
  <c r="E16" i="1"/>
  <c r="H16" i="1" s="1"/>
  <c r="E57" i="1"/>
  <c r="H57" i="1" s="1"/>
  <c r="E393" i="1"/>
  <c r="H393" i="1" s="1"/>
  <c r="E43" i="1"/>
  <c r="H43" i="1" s="1"/>
  <c r="E197" i="1"/>
  <c r="H197" i="1" s="1"/>
  <c r="E323" i="1"/>
  <c r="H323" i="1" s="1"/>
  <c r="E309" i="1"/>
  <c r="H309" i="1" s="1"/>
  <c r="E99" i="1"/>
  <c r="H99" i="1" s="1"/>
  <c r="E3" i="1"/>
  <c r="H3" i="1" s="1"/>
  <c r="E211" i="1"/>
  <c r="H211" i="1" s="1"/>
  <c r="E71" i="1"/>
  <c r="H71" i="1" s="1"/>
  <c r="E113" i="1"/>
  <c r="H113" i="1" s="1"/>
  <c r="E351" i="1"/>
  <c r="H351" i="1" s="1"/>
  <c r="E379" i="1"/>
  <c r="H379" i="1" s="1"/>
  <c r="E29" i="1"/>
  <c r="H29" i="1" s="1"/>
  <c r="E169" i="1"/>
  <c r="H169" i="1" s="1"/>
  <c r="E141" i="1"/>
  <c r="H141" i="1" s="1"/>
  <c r="E127" i="1"/>
  <c r="H127" i="1" s="1"/>
  <c r="E365" i="1"/>
  <c r="H365" i="1" s="1"/>
  <c r="E254" i="1"/>
  <c r="H254" i="1" s="1"/>
  <c r="E296" i="1"/>
  <c r="H296" i="1" s="1"/>
  <c r="E268" i="1"/>
  <c r="H268" i="1" s="1"/>
  <c r="E156" i="1"/>
  <c r="H156" i="1" s="1"/>
  <c r="E86" i="1"/>
  <c r="H86" i="1" s="1"/>
  <c r="E17" i="1"/>
  <c r="H17" i="1" s="1"/>
  <c r="E58" i="1"/>
  <c r="H58" i="1" s="1"/>
  <c r="E394" i="1"/>
  <c r="H394" i="1" s="1"/>
  <c r="E44" i="1"/>
  <c r="H44" i="1" s="1"/>
  <c r="E198" i="1"/>
  <c r="H198" i="1" s="1"/>
  <c r="E324" i="1"/>
  <c r="H324" i="1" s="1"/>
  <c r="E310" i="1"/>
  <c r="H310" i="1" s="1"/>
  <c r="E100" i="1"/>
  <c r="H100" i="1" s="1"/>
  <c r="E4" i="1"/>
  <c r="H4" i="1" s="1"/>
  <c r="E212" i="1"/>
  <c r="H212" i="1" s="1"/>
  <c r="E472" i="1"/>
  <c r="H472" i="1" s="1"/>
  <c r="E72" i="1"/>
  <c r="H72" i="1" s="1"/>
  <c r="E456" i="1"/>
  <c r="H456" i="1" s="1"/>
  <c r="E114" i="1"/>
  <c r="H114" i="1" s="1"/>
  <c r="E352" i="1"/>
  <c r="H352" i="1" s="1"/>
  <c r="E424" i="1"/>
  <c r="H424" i="1" s="1"/>
  <c r="E380" i="1"/>
  <c r="H380" i="1" s="1"/>
  <c r="E30" i="1"/>
  <c r="H30" i="1" s="1"/>
  <c r="E170" i="1"/>
  <c r="H170" i="1" s="1"/>
  <c r="E142" i="1"/>
  <c r="H142" i="1" s="1"/>
  <c r="E128" i="1"/>
  <c r="H128" i="1" s="1"/>
  <c r="E366" i="1"/>
  <c r="H366" i="1" s="1"/>
  <c r="E473" i="1"/>
  <c r="H473" i="1" s="1"/>
  <c r="E457" i="1"/>
  <c r="H457" i="1" s="1"/>
  <c r="E425" i="1"/>
  <c r="H425" i="1" s="1"/>
  <c r="E255" i="1"/>
  <c r="H255" i="1" s="1"/>
  <c r="E297" i="1"/>
  <c r="H297" i="1" s="1"/>
  <c r="E269" i="1"/>
  <c r="H269" i="1" s="1"/>
  <c r="E157" i="1"/>
  <c r="H157" i="1" s="1"/>
  <c r="E87" i="1"/>
  <c r="H87" i="1" s="1"/>
  <c r="E18" i="1"/>
  <c r="H18" i="1" s="1"/>
  <c r="E59" i="1"/>
  <c r="H59" i="1" s="1"/>
  <c r="E395" i="1"/>
  <c r="H395" i="1" s="1"/>
  <c r="E45" i="1"/>
  <c r="H45" i="1" s="1"/>
  <c r="E199" i="1"/>
  <c r="H199" i="1" s="1"/>
  <c r="E325" i="1"/>
  <c r="H325" i="1" s="1"/>
  <c r="E311" i="1"/>
  <c r="H311" i="1" s="1"/>
  <c r="E101" i="1"/>
  <c r="H101" i="1" s="1"/>
  <c r="E5" i="1"/>
  <c r="H5" i="1" s="1"/>
  <c r="E213" i="1"/>
  <c r="H213" i="1" s="1"/>
  <c r="E73" i="1"/>
  <c r="H73" i="1" s="1"/>
  <c r="E115" i="1"/>
  <c r="H115" i="1" s="1"/>
  <c r="E353" i="1"/>
  <c r="H353" i="1" s="1"/>
  <c r="E381" i="1"/>
  <c r="H381" i="1" s="1"/>
  <c r="E31" i="1"/>
  <c r="H31" i="1" s="1"/>
  <c r="E171" i="1"/>
  <c r="H171" i="1" s="1"/>
  <c r="E143" i="1"/>
  <c r="H143" i="1" s="1"/>
  <c r="E129" i="1"/>
  <c r="H129" i="1" s="1"/>
  <c r="E367" i="1"/>
  <c r="H367" i="1" s="1"/>
  <c r="E474" i="1"/>
  <c r="H474" i="1" s="1"/>
  <c r="E458" i="1"/>
  <c r="H458" i="1" s="1"/>
  <c r="E426" i="1"/>
  <c r="H426" i="1" s="1"/>
  <c r="E256" i="1"/>
  <c r="H256" i="1" s="1"/>
  <c r="E298" i="1"/>
  <c r="H298" i="1" s="1"/>
  <c r="E270" i="1"/>
  <c r="H270" i="1" s="1"/>
  <c r="E158" i="1"/>
  <c r="H158" i="1" s="1"/>
  <c r="E88" i="1"/>
  <c r="H88" i="1" s="1"/>
  <c r="E19" i="1"/>
  <c r="H19" i="1" s="1"/>
  <c r="E60" i="1"/>
  <c r="H60" i="1" s="1"/>
  <c r="E396" i="1"/>
  <c r="H396" i="1" s="1"/>
  <c r="E46" i="1"/>
  <c r="H46" i="1" s="1"/>
  <c r="E200" i="1"/>
  <c r="H200" i="1" s="1"/>
  <c r="E326" i="1"/>
  <c r="H326" i="1" s="1"/>
  <c r="E312" i="1"/>
  <c r="H312" i="1" s="1"/>
  <c r="E102" i="1"/>
  <c r="H102" i="1" s="1"/>
  <c r="E6" i="1"/>
  <c r="H6" i="1" s="1"/>
  <c r="E214" i="1"/>
  <c r="H214" i="1" s="1"/>
  <c r="E74" i="1"/>
  <c r="H74" i="1" s="1"/>
  <c r="E116" i="1"/>
  <c r="H116" i="1" s="1"/>
  <c r="E354" i="1"/>
  <c r="H354" i="1" s="1"/>
  <c r="E382" i="1"/>
  <c r="H382" i="1" s="1"/>
  <c r="E32" i="1"/>
  <c r="H32" i="1" s="1"/>
  <c r="E172" i="1"/>
  <c r="H172" i="1" s="1"/>
  <c r="E144" i="1"/>
  <c r="H144" i="1" s="1"/>
  <c r="E130" i="1"/>
  <c r="H130" i="1" s="1"/>
  <c r="E368" i="1"/>
  <c r="H368" i="1" s="1"/>
  <c r="E257" i="1"/>
  <c r="H257" i="1" s="1"/>
  <c r="E299" i="1"/>
  <c r="H299" i="1" s="1"/>
  <c r="E271" i="1"/>
  <c r="H271" i="1" s="1"/>
  <c r="E159" i="1"/>
  <c r="H159" i="1" s="1"/>
  <c r="E89" i="1"/>
  <c r="H89" i="1" s="1"/>
  <c r="E20" i="1"/>
  <c r="H20" i="1" s="1"/>
  <c r="E61" i="1"/>
  <c r="H61" i="1" s="1"/>
  <c r="E397" i="1"/>
  <c r="H397" i="1" s="1"/>
  <c r="E47" i="1"/>
  <c r="H47" i="1" s="1"/>
  <c r="E201" i="1"/>
  <c r="H201" i="1" s="1"/>
  <c r="E327" i="1"/>
  <c r="H327" i="1" s="1"/>
  <c r="E313" i="1"/>
  <c r="H313" i="1" s="1"/>
  <c r="E103" i="1"/>
  <c r="H103" i="1" s="1"/>
  <c r="E7" i="1"/>
  <c r="H7" i="1" s="1"/>
  <c r="E215" i="1"/>
  <c r="H215" i="1" s="1"/>
  <c r="E475" i="1"/>
  <c r="H475" i="1" s="1"/>
  <c r="E75" i="1"/>
  <c r="H75" i="1" s="1"/>
  <c r="E459" i="1"/>
  <c r="H459" i="1" s="1"/>
  <c r="E117" i="1"/>
  <c r="H117" i="1" s="1"/>
  <c r="E355" i="1"/>
  <c r="H355" i="1" s="1"/>
  <c r="E427" i="1"/>
  <c r="H427" i="1" s="1"/>
  <c r="E383" i="1"/>
  <c r="H383" i="1" s="1"/>
  <c r="E33" i="1"/>
  <c r="H33" i="1" s="1"/>
  <c r="E173" i="1"/>
  <c r="H173" i="1" s="1"/>
  <c r="E145" i="1"/>
  <c r="H145" i="1" s="1"/>
  <c r="E131" i="1"/>
  <c r="H131" i="1" s="1"/>
  <c r="E369" i="1"/>
  <c r="H369" i="1" s="1"/>
  <c r="E258" i="1"/>
  <c r="H258" i="1" s="1"/>
  <c r="E300" i="1"/>
  <c r="H300" i="1" s="1"/>
  <c r="E272" i="1"/>
  <c r="H272" i="1" s="1"/>
  <c r="E160" i="1"/>
  <c r="H160" i="1" s="1"/>
  <c r="E90" i="1"/>
  <c r="H90" i="1" s="1"/>
  <c r="E21" i="1"/>
  <c r="H21" i="1" s="1"/>
  <c r="E62" i="1"/>
  <c r="H62" i="1" s="1"/>
  <c r="E398" i="1"/>
  <c r="H398" i="1" s="1"/>
  <c r="E48" i="1"/>
  <c r="H48" i="1" s="1"/>
  <c r="E202" i="1"/>
  <c r="H202" i="1" s="1"/>
  <c r="E328" i="1"/>
  <c r="H328" i="1" s="1"/>
  <c r="E314" i="1"/>
  <c r="H314" i="1" s="1"/>
  <c r="E104" i="1"/>
  <c r="H104" i="1" s="1"/>
  <c r="E8" i="1"/>
  <c r="H8" i="1" s="1"/>
  <c r="E216" i="1"/>
  <c r="H216" i="1" s="1"/>
  <c r="E476" i="1"/>
  <c r="H476" i="1" s="1"/>
  <c r="E76" i="1"/>
  <c r="H76" i="1" s="1"/>
  <c r="E460" i="1"/>
  <c r="H460" i="1" s="1"/>
  <c r="E118" i="1"/>
  <c r="H118" i="1" s="1"/>
  <c r="E356" i="1"/>
  <c r="H356" i="1" s="1"/>
  <c r="E428" i="1"/>
  <c r="H428" i="1" s="1"/>
  <c r="E384" i="1"/>
  <c r="H384" i="1" s="1"/>
  <c r="E34" i="1"/>
  <c r="H34" i="1" s="1"/>
  <c r="E174" i="1"/>
  <c r="H174" i="1" s="1"/>
  <c r="E146" i="1"/>
  <c r="H146" i="1" s="1"/>
  <c r="E132" i="1"/>
  <c r="H132" i="1" s="1"/>
  <c r="E370" i="1"/>
  <c r="H370" i="1" s="1"/>
  <c r="E259" i="1"/>
  <c r="H259" i="1" s="1"/>
  <c r="E301" i="1"/>
  <c r="H301" i="1" s="1"/>
  <c r="E273" i="1"/>
  <c r="H273" i="1" s="1"/>
  <c r="E161" i="1"/>
  <c r="H161" i="1" s="1"/>
  <c r="E91" i="1"/>
  <c r="H91" i="1" s="1"/>
  <c r="E22" i="1"/>
  <c r="H22" i="1" s="1"/>
  <c r="E63" i="1"/>
  <c r="H63" i="1" s="1"/>
  <c r="E399" i="1"/>
  <c r="H399" i="1" s="1"/>
  <c r="E49" i="1"/>
  <c r="H49" i="1" s="1"/>
  <c r="E203" i="1"/>
  <c r="H203" i="1" s="1"/>
  <c r="E329" i="1"/>
  <c r="H329" i="1" s="1"/>
  <c r="E315" i="1"/>
  <c r="H315" i="1" s="1"/>
  <c r="E105" i="1"/>
  <c r="H105" i="1" s="1"/>
  <c r="E9" i="1"/>
  <c r="H9" i="1" s="1"/>
  <c r="E217" i="1"/>
  <c r="H217" i="1" s="1"/>
  <c r="E477" i="1"/>
  <c r="H477" i="1" s="1"/>
  <c r="E77" i="1"/>
  <c r="H77" i="1" s="1"/>
  <c r="E461" i="1"/>
  <c r="H461" i="1" s="1"/>
  <c r="E119" i="1"/>
  <c r="H119" i="1" s="1"/>
  <c r="E357" i="1"/>
  <c r="H357" i="1" s="1"/>
  <c r="E429" i="1"/>
  <c r="H429" i="1" s="1"/>
  <c r="E385" i="1"/>
  <c r="H385" i="1" s="1"/>
  <c r="E35" i="1"/>
  <c r="H35" i="1" s="1"/>
  <c r="E175" i="1"/>
  <c r="H175" i="1" s="1"/>
  <c r="E147" i="1"/>
  <c r="H147" i="1" s="1"/>
  <c r="E133" i="1"/>
  <c r="H133" i="1" s="1"/>
  <c r="E371" i="1"/>
  <c r="H371" i="1" s="1"/>
  <c r="E478" i="1"/>
  <c r="H478" i="1" s="1"/>
  <c r="E462" i="1"/>
  <c r="H462" i="1" s="1"/>
  <c r="E430" i="1"/>
  <c r="H430" i="1" s="1"/>
  <c r="E260" i="1"/>
  <c r="H260" i="1" s="1"/>
  <c r="E302" i="1"/>
  <c r="H302" i="1" s="1"/>
  <c r="E274" i="1"/>
  <c r="H274" i="1" s="1"/>
  <c r="E162" i="1"/>
  <c r="H162" i="1" s="1"/>
  <c r="E92" i="1"/>
  <c r="H92" i="1" s="1"/>
  <c r="E23" i="1"/>
  <c r="H23" i="1" s="1"/>
  <c r="E64" i="1"/>
  <c r="H64" i="1" s="1"/>
  <c r="E400" i="1"/>
  <c r="H400" i="1" s="1"/>
  <c r="E50" i="1"/>
  <c r="H50" i="1" s="1"/>
  <c r="E204" i="1"/>
  <c r="H204" i="1" s="1"/>
  <c r="E330" i="1"/>
  <c r="H330" i="1" s="1"/>
  <c r="E316" i="1"/>
  <c r="H316" i="1" s="1"/>
  <c r="E106" i="1"/>
  <c r="H106" i="1" s="1"/>
  <c r="E10" i="1"/>
  <c r="H10" i="1" s="1"/>
  <c r="E218" i="1"/>
  <c r="H218" i="1" s="1"/>
  <c r="E78" i="1"/>
  <c r="H78" i="1" s="1"/>
  <c r="E120" i="1"/>
  <c r="H120" i="1" s="1"/>
  <c r="E358" i="1"/>
  <c r="H358" i="1" s="1"/>
  <c r="E386" i="1"/>
  <c r="H386" i="1" s="1"/>
  <c r="E36" i="1"/>
  <c r="H36" i="1" s="1"/>
  <c r="E176" i="1"/>
  <c r="H176" i="1" s="1"/>
  <c r="E148" i="1"/>
  <c r="H148" i="1" s="1"/>
  <c r="E134" i="1"/>
  <c r="H134" i="1" s="1"/>
  <c r="E372" i="1"/>
  <c r="H372" i="1" s="1"/>
  <c r="E261" i="1"/>
  <c r="H261" i="1" s="1"/>
  <c r="E303" i="1"/>
  <c r="H303" i="1" s="1"/>
  <c r="E275" i="1"/>
  <c r="H275" i="1" s="1"/>
  <c r="E163" i="1"/>
  <c r="H163" i="1" s="1"/>
  <c r="E93" i="1"/>
  <c r="H93" i="1" s="1"/>
  <c r="E24" i="1"/>
  <c r="H24" i="1" s="1"/>
  <c r="E65" i="1"/>
  <c r="H65" i="1" s="1"/>
  <c r="E401" i="1"/>
  <c r="H401" i="1" s="1"/>
  <c r="E51" i="1"/>
  <c r="H51" i="1" s="1"/>
  <c r="E205" i="1"/>
  <c r="H205" i="1" s="1"/>
  <c r="E331" i="1"/>
  <c r="H331" i="1" s="1"/>
  <c r="E317" i="1"/>
  <c r="H317" i="1" s="1"/>
  <c r="E107" i="1"/>
  <c r="H107" i="1" s="1"/>
  <c r="E11" i="1"/>
  <c r="H11" i="1" s="1"/>
  <c r="E219" i="1"/>
  <c r="H219" i="1" s="1"/>
  <c r="E479" i="1"/>
  <c r="H479" i="1" s="1"/>
  <c r="E79" i="1"/>
  <c r="H79" i="1" s="1"/>
  <c r="E463" i="1"/>
  <c r="H463" i="1" s="1"/>
  <c r="E121" i="1"/>
  <c r="H121" i="1" s="1"/>
  <c r="E359" i="1"/>
  <c r="H359" i="1" s="1"/>
  <c r="E431" i="1"/>
  <c r="H431" i="1" s="1"/>
  <c r="E387" i="1"/>
  <c r="H387" i="1" s="1"/>
  <c r="E37" i="1"/>
  <c r="H37" i="1" s="1"/>
  <c r="E177" i="1"/>
  <c r="H177" i="1" s="1"/>
  <c r="E149" i="1"/>
  <c r="H149" i="1" s="1"/>
  <c r="E135" i="1"/>
  <c r="H135" i="1" s="1"/>
  <c r="E373" i="1"/>
  <c r="H373" i="1" s="1"/>
  <c r="E262" i="1"/>
  <c r="H262" i="1" s="1"/>
  <c r="E304" i="1"/>
  <c r="H304" i="1" s="1"/>
  <c r="E276" i="1"/>
  <c r="H276" i="1" s="1"/>
  <c r="E164" i="1"/>
  <c r="H164" i="1" s="1"/>
  <c r="E94" i="1"/>
  <c r="H94" i="1" s="1"/>
  <c r="E66" i="1"/>
  <c r="H66" i="1" s="1"/>
  <c r="E402" i="1"/>
  <c r="H402" i="1" s="1"/>
  <c r="E52" i="1"/>
  <c r="H52" i="1" s="1"/>
  <c r="E206" i="1"/>
  <c r="H206" i="1" s="1"/>
  <c r="E332" i="1"/>
  <c r="H332" i="1" s="1"/>
  <c r="E318" i="1"/>
  <c r="H318" i="1" s="1"/>
  <c r="E108" i="1"/>
  <c r="H108" i="1" s="1"/>
  <c r="E220" i="1"/>
  <c r="H220" i="1" s="1"/>
  <c r="E480" i="1"/>
  <c r="H480" i="1" s="1"/>
  <c r="E80" i="1"/>
  <c r="H80" i="1" s="1"/>
  <c r="E464" i="1"/>
  <c r="H464" i="1" s="1"/>
  <c r="E122" i="1"/>
  <c r="H122" i="1" s="1"/>
  <c r="E360" i="1"/>
  <c r="H360" i="1" s="1"/>
  <c r="E432" i="1"/>
  <c r="H432" i="1" s="1"/>
  <c r="E388" i="1"/>
  <c r="H388" i="1" s="1"/>
  <c r="E38" i="1"/>
  <c r="H38" i="1" s="1"/>
  <c r="E178" i="1"/>
  <c r="H178" i="1" s="1"/>
  <c r="E150" i="1"/>
  <c r="H150" i="1" s="1"/>
  <c r="E136" i="1"/>
  <c r="H136" i="1" s="1"/>
  <c r="E374" i="1"/>
  <c r="H374" i="1" s="1"/>
  <c r="E25" i="1"/>
  <c r="H25" i="1" s="1"/>
  <c r="E12" i="1"/>
  <c r="H12" i="1" s="1"/>
  <c r="E481" i="1"/>
  <c r="H481" i="1" s="1"/>
  <c r="E465" i="1"/>
  <c r="H465" i="1" s="1"/>
  <c r="E433" i="1"/>
  <c r="H433" i="1" s="1"/>
  <c r="E263" i="1"/>
  <c r="H263" i="1" s="1"/>
  <c r="E305" i="1"/>
  <c r="H305" i="1" s="1"/>
  <c r="E277" i="1"/>
  <c r="H277" i="1" s="1"/>
  <c r="E165" i="1"/>
  <c r="H165" i="1" s="1"/>
  <c r="E95" i="1"/>
  <c r="H95" i="1" s="1"/>
  <c r="E26" i="1"/>
  <c r="H26" i="1" s="1"/>
  <c r="E67" i="1"/>
  <c r="H67" i="1" s="1"/>
  <c r="E403" i="1"/>
  <c r="H403" i="1" s="1"/>
  <c r="E53" i="1"/>
  <c r="H53" i="1" s="1"/>
  <c r="E207" i="1"/>
  <c r="H207" i="1" s="1"/>
  <c r="E333" i="1"/>
  <c r="H333" i="1" s="1"/>
  <c r="E319" i="1"/>
  <c r="H319" i="1" s="1"/>
  <c r="E109" i="1"/>
  <c r="H109" i="1" s="1"/>
  <c r="E13" i="1"/>
  <c r="H13" i="1" s="1"/>
  <c r="E221" i="1"/>
  <c r="H221" i="1" s="1"/>
  <c r="E81" i="1"/>
  <c r="H81" i="1" s="1"/>
  <c r="E123" i="1"/>
  <c r="H123" i="1" s="1"/>
  <c r="E361" i="1"/>
  <c r="H361" i="1" s="1"/>
  <c r="E389" i="1"/>
  <c r="H389" i="1" s="1"/>
  <c r="E39" i="1"/>
  <c r="H39" i="1" s="1"/>
  <c r="E179" i="1"/>
  <c r="H179" i="1" s="1"/>
  <c r="E151" i="1"/>
  <c r="H151" i="1" s="1"/>
  <c r="E137" i="1"/>
  <c r="H137" i="1" s="1"/>
  <c r="E375" i="1"/>
  <c r="H375" i="1" s="1"/>
  <c r="E264" i="1"/>
  <c r="H264" i="1" s="1"/>
  <c r="E306" i="1"/>
  <c r="H306" i="1" s="1"/>
  <c r="E278" i="1"/>
  <c r="H278" i="1" s="1"/>
  <c r="E166" i="1"/>
  <c r="H166" i="1" s="1"/>
  <c r="E96" i="1"/>
  <c r="H96" i="1" s="1"/>
  <c r="E68" i="1"/>
  <c r="H68" i="1" s="1"/>
  <c r="E404" i="1"/>
  <c r="H404" i="1" s="1"/>
  <c r="E54" i="1"/>
  <c r="H54" i="1" s="1"/>
  <c r="E208" i="1"/>
  <c r="H208" i="1" s="1"/>
  <c r="E334" i="1"/>
  <c r="H334" i="1" s="1"/>
  <c r="E320" i="1"/>
  <c r="H320" i="1" s="1"/>
  <c r="E110" i="1"/>
  <c r="H110" i="1" s="1"/>
  <c r="E222" i="1"/>
  <c r="H222" i="1" s="1"/>
  <c r="E482" i="1"/>
  <c r="H482" i="1" s="1"/>
  <c r="E82" i="1"/>
  <c r="H82" i="1" s="1"/>
  <c r="E466" i="1"/>
  <c r="H466" i="1" s="1"/>
  <c r="E124" i="1"/>
  <c r="H124" i="1" s="1"/>
  <c r="E362" i="1"/>
  <c r="H362" i="1" s="1"/>
  <c r="E434" i="1"/>
  <c r="H434" i="1" s="1"/>
  <c r="E390" i="1"/>
  <c r="H390" i="1" s="1"/>
  <c r="E40" i="1"/>
  <c r="H40" i="1" s="1"/>
  <c r="E180" i="1"/>
  <c r="H180" i="1" s="1"/>
  <c r="E152" i="1"/>
  <c r="H152" i="1" s="1"/>
  <c r="E138" i="1"/>
  <c r="H138" i="1" s="1"/>
  <c r="E376" i="1"/>
  <c r="H376" i="1" s="1"/>
  <c r="E27" i="1"/>
  <c r="H27" i="1" s="1"/>
  <c r="E14" i="1"/>
  <c r="H14" i="1" s="1"/>
  <c r="E483" i="1"/>
  <c r="H483" i="1" s="1"/>
  <c r="E467" i="1"/>
  <c r="H467" i="1" s="1"/>
  <c r="E435" i="1"/>
  <c r="H435" i="1" s="1"/>
  <c r="E265" i="1"/>
  <c r="H265" i="1" s="1"/>
  <c r="E307" i="1"/>
  <c r="H307" i="1" s="1"/>
  <c r="E279" i="1"/>
  <c r="H279" i="1" s="1"/>
  <c r="E167" i="1"/>
  <c r="H167" i="1" s="1"/>
  <c r="E97" i="1"/>
  <c r="H97" i="1" s="1"/>
  <c r="E69" i="1"/>
  <c r="H69" i="1" s="1"/>
  <c r="E405" i="1"/>
  <c r="H405" i="1" s="1"/>
  <c r="E55" i="1"/>
  <c r="H55" i="1" s="1"/>
  <c r="E209" i="1"/>
  <c r="H209" i="1" s="1"/>
  <c r="E335" i="1"/>
  <c r="H335" i="1" s="1"/>
  <c r="E321" i="1"/>
  <c r="H321" i="1" s="1"/>
  <c r="E111" i="1"/>
  <c r="H111" i="1" s="1"/>
  <c r="E223" i="1"/>
  <c r="H223" i="1" s="1"/>
  <c r="E83" i="1"/>
  <c r="H83" i="1" s="1"/>
  <c r="E125" i="1"/>
  <c r="H125" i="1" s="1"/>
  <c r="E363" i="1"/>
  <c r="H363" i="1" s="1"/>
  <c r="E391" i="1"/>
  <c r="H391" i="1" s="1"/>
  <c r="E41" i="1"/>
  <c r="H41" i="1" s="1"/>
  <c r="E181" i="1"/>
  <c r="H181" i="1" s="1"/>
  <c r="E153" i="1"/>
  <c r="H153" i="1" s="1"/>
  <c r="E139" i="1"/>
  <c r="H139" i="1" s="1"/>
  <c r="E377" i="1"/>
  <c r="H377" i="1" s="1"/>
  <c r="E406" i="1"/>
  <c r="H406" i="1" s="1"/>
  <c r="E488" i="1"/>
  <c r="H488" i="1" s="1"/>
  <c r="E484" i="1"/>
  <c r="H484" i="1" s="1"/>
  <c r="E468" i="1"/>
  <c r="H468" i="1" s="1"/>
  <c r="E438" i="1"/>
  <c r="H438" i="1" s="1"/>
  <c r="E436" i="1"/>
  <c r="H436" i="1" s="1"/>
  <c r="E407" i="1"/>
  <c r="H407" i="1" s="1"/>
  <c r="E336" i="1"/>
  <c r="H336" i="1" s="1"/>
  <c r="E485" i="1"/>
  <c r="H485" i="1" s="1"/>
  <c r="E182" i="1"/>
  <c r="H182" i="1" s="1"/>
  <c r="E469" i="1"/>
  <c r="H469" i="1" s="1"/>
  <c r="E437" i="1"/>
  <c r="H437" i="1" s="1"/>
  <c r="E280" i="1"/>
  <c r="H280" i="1" s="1"/>
  <c r="E224" i="1"/>
  <c r="H224" i="1" s="1"/>
  <c r="E238" i="1"/>
  <c r="H238" i="1" s="1"/>
  <c r="E498" i="1"/>
  <c r="H498" i="1" s="1"/>
  <c r="E486" i="1"/>
  <c r="H486" i="1" s="1"/>
  <c r="E439" i="1"/>
  <c r="H439" i="1" s="1"/>
  <c r="E408" i="1"/>
  <c r="H408" i="1" s="1"/>
  <c r="E337" i="1"/>
  <c r="H337" i="1" s="1"/>
  <c r="E502" i="1"/>
  <c r="H502" i="1" s="1"/>
  <c r="E487" i="1"/>
  <c r="H487" i="1" s="1"/>
  <c r="E183" i="1"/>
  <c r="H183" i="1" s="1"/>
  <c r="E281" i="1"/>
  <c r="H281" i="1" s="1"/>
  <c r="E225" i="1"/>
  <c r="H225" i="1" s="1"/>
  <c r="E239" i="1"/>
  <c r="H239" i="1" s="1"/>
  <c r="E409" i="1"/>
  <c r="H409" i="1" s="1"/>
  <c r="E338" i="1"/>
  <c r="H338" i="1" s="1"/>
  <c r="E492" i="1"/>
  <c r="H492" i="1" s="1"/>
  <c r="E184" i="1"/>
  <c r="H184" i="1" s="1"/>
  <c r="E440" i="1"/>
  <c r="H440" i="1" s="1"/>
  <c r="E282" i="1"/>
  <c r="H282" i="1" s="1"/>
  <c r="E226" i="1"/>
  <c r="H226" i="1" s="1"/>
  <c r="E240" i="1"/>
  <c r="H240" i="1" s="1"/>
  <c r="E441" i="1"/>
  <c r="H441" i="1" s="1"/>
  <c r="E410" i="1"/>
  <c r="H410" i="1" s="1"/>
  <c r="E339" i="1"/>
  <c r="H339" i="1" s="1"/>
  <c r="E499" i="1"/>
  <c r="H499" i="1" s="1"/>
  <c r="E185" i="1"/>
  <c r="H185" i="1" s="1"/>
  <c r="E283" i="1"/>
  <c r="H283" i="1" s="1"/>
  <c r="E227" i="1"/>
  <c r="H227" i="1" s="1"/>
  <c r="E241" i="1"/>
  <c r="H241" i="1" s="1"/>
  <c r="E442" i="1"/>
  <c r="H442" i="1" s="1"/>
  <c r="E411" i="1"/>
  <c r="H411" i="1" s="1"/>
  <c r="E340" i="1"/>
  <c r="H340" i="1" s="1"/>
  <c r="E501" i="1"/>
  <c r="H501" i="1" s="1"/>
  <c r="E186" i="1"/>
  <c r="H186" i="1" s="1"/>
  <c r="E284" i="1"/>
  <c r="H284" i="1" s="1"/>
  <c r="E228" i="1"/>
  <c r="H228" i="1" s="1"/>
  <c r="E242" i="1"/>
  <c r="H242" i="1" s="1"/>
  <c r="E412" i="1"/>
  <c r="H412" i="1" s="1"/>
  <c r="E341" i="1"/>
  <c r="H341" i="1" s="1"/>
  <c r="E503" i="1"/>
  <c r="H503" i="1" s="1"/>
  <c r="E187" i="1"/>
  <c r="H187" i="1" s="1"/>
  <c r="E443" i="1"/>
  <c r="H443" i="1" s="1"/>
  <c r="E285" i="1"/>
  <c r="H285" i="1" s="1"/>
  <c r="E229" i="1"/>
  <c r="H229" i="1" s="1"/>
  <c r="E243" i="1"/>
  <c r="H243" i="1" s="1"/>
  <c r="E413" i="1"/>
  <c r="H413" i="1" s="1"/>
  <c r="E342" i="1"/>
  <c r="H342" i="1" s="1"/>
  <c r="E497" i="1"/>
  <c r="H497" i="1" s="1"/>
  <c r="E188" i="1"/>
  <c r="H188" i="1" s="1"/>
  <c r="E444" i="1"/>
  <c r="H444" i="1" s="1"/>
  <c r="E286" i="1"/>
  <c r="H286" i="1" s="1"/>
  <c r="E230" i="1"/>
  <c r="H230" i="1" s="1"/>
  <c r="E244" i="1"/>
  <c r="H244" i="1" s="1"/>
  <c r="E414" i="1"/>
  <c r="H414" i="1" s="1"/>
  <c r="E343" i="1"/>
  <c r="H343" i="1" s="1"/>
  <c r="E500" i="1"/>
  <c r="H500" i="1" s="1"/>
  <c r="E189" i="1"/>
  <c r="H189" i="1" s="1"/>
  <c r="E445" i="1"/>
  <c r="H445" i="1" s="1"/>
  <c r="E287" i="1"/>
  <c r="H287" i="1" s="1"/>
  <c r="E231" i="1"/>
  <c r="H231" i="1" s="1"/>
  <c r="E245" i="1"/>
  <c r="H245" i="1" s="1"/>
  <c r="E446" i="1"/>
  <c r="H446" i="1" s="1"/>
  <c r="E415" i="1"/>
  <c r="H415" i="1" s="1"/>
  <c r="E344" i="1"/>
  <c r="H344" i="1" s="1"/>
  <c r="E493" i="1"/>
  <c r="H493" i="1" s="1"/>
  <c r="E190" i="1"/>
  <c r="H190" i="1" s="1"/>
  <c r="E288" i="1"/>
  <c r="H288" i="1" s="1"/>
  <c r="E232" i="1"/>
  <c r="H232" i="1" s="1"/>
  <c r="E246" i="1"/>
  <c r="H246" i="1" s="1"/>
  <c r="E416" i="1"/>
  <c r="H416" i="1" s="1"/>
  <c r="E345" i="1"/>
  <c r="H345" i="1" s="1"/>
  <c r="E494" i="1"/>
  <c r="H494" i="1" s="1"/>
  <c r="E191" i="1"/>
  <c r="H191" i="1" s="1"/>
  <c r="E447" i="1"/>
  <c r="H447" i="1" s="1"/>
  <c r="E289" i="1"/>
  <c r="H289" i="1" s="1"/>
  <c r="E233" i="1"/>
  <c r="H233" i="1" s="1"/>
  <c r="E247" i="1"/>
  <c r="H247" i="1" s="1"/>
  <c r="E417" i="1"/>
  <c r="H417" i="1" s="1"/>
  <c r="E346" i="1"/>
  <c r="H346" i="1" s="1"/>
  <c r="E496" i="1"/>
  <c r="H496" i="1" s="1"/>
  <c r="E192" i="1"/>
  <c r="H192" i="1" s="1"/>
  <c r="E448" i="1"/>
  <c r="H448" i="1" s="1"/>
  <c r="E290" i="1"/>
  <c r="H290" i="1" s="1"/>
  <c r="E234" i="1"/>
  <c r="H234" i="1" s="1"/>
  <c r="E248" i="1"/>
  <c r="H248" i="1" s="1"/>
  <c r="E449" i="1"/>
  <c r="H449" i="1" s="1"/>
  <c r="E418" i="1"/>
  <c r="H418" i="1" s="1"/>
  <c r="E347" i="1"/>
  <c r="H347" i="1" s="1"/>
  <c r="E504" i="1"/>
  <c r="H504" i="1" s="1"/>
  <c r="E193" i="1"/>
  <c r="H193" i="1" s="1"/>
  <c r="E291" i="1"/>
  <c r="H291" i="1" s="1"/>
  <c r="E235" i="1"/>
  <c r="H235" i="1" s="1"/>
  <c r="E249" i="1"/>
  <c r="H249" i="1" s="1"/>
  <c r="E419" i="1"/>
  <c r="H419" i="1" s="1"/>
  <c r="E348" i="1"/>
  <c r="H348" i="1" s="1"/>
  <c r="E505" i="1"/>
  <c r="H505" i="1" s="1"/>
  <c r="E194" i="1"/>
  <c r="H194" i="1" s="1"/>
  <c r="E450" i="1"/>
  <c r="H450" i="1" s="1"/>
  <c r="E292" i="1"/>
  <c r="H292" i="1" s="1"/>
  <c r="E236" i="1"/>
  <c r="H236" i="1" s="1"/>
  <c r="E250" i="1"/>
  <c r="H250" i="1" s="1"/>
  <c r="E451" i="1"/>
  <c r="H451" i="1" s="1"/>
  <c r="E420" i="1"/>
  <c r="H420" i="1" s="1"/>
  <c r="E349" i="1"/>
  <c r="H349" i="1" s="1"/>
  <c r="E489" i="1"/>
  <c r="H489" i="1" s="1"/>
  <c r="E195" i="1"/>
  <c r="H195" i="1" s="1"/>
  <c r="E293" i="1"/>
  <c r="H293" i="1" s="1"/>
  <c r="E237" i="1"/>
  <c r="H237" i="1" s="1"/>
  <c r="E251" i="1"/>
  <c r="H251" i="1" s="1"/>
  <c r="E421" i="1"/>
  <c r="H421" i="1" s="1"/>
  <c r="E490" i="1"/>
  <c r="H490" i="1" s="1"/>
  <c r="E452" i="1"/>
  <c r="H452" i="1" s="1"/>
  <c r="E495" i="1"/>
  <c r="H495" i="1" s="1"/>
  <c r="E453" i="1"/>
  <c r="H453" i="1" s="1"/>
  <c r="E491" i="1"/>
  <c r="H491" i="1" s="1"/>
  <c r="E470" i="1"/>
  <c r="H470" i="1" s="1"/>
</calcChain>
</file>

<file path=xl/sharedStrings.xml><?xml version="1.0" encoding="utf-8"?>
<sst xmlns="http://schemas.openxmlformats.org/spreadsheetml/2006/main" count="1097" uniqueCount="46">
  <si>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</si>
  <si>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</si>
  <si>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</si>
  <si>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</si>
  <si>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</si>
  <si>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</si>
  <si>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</si>
  <si>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</si>
  <si>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</si>
  <si>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</si>
  <si>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</si>
  <si>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</si>
  <si>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</si>
  <si>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</si>
  <si>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</si>
  <si>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</si>
  <si>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</si>
  <si>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</si>
  <si>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</si>
  <si>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</si>
  <si>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</si>
  <si>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</si>
  <si>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</si>
  <si>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</si>
  <si>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</si>
  <si>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Товарооборот на склад, руб</t>
  </si>
  <si>
    <t>Названия строк</t>
  </si>
  <si>
    <t>Общий итог</t>
  </si>
  <si>
    <t>Сумма по полю Товарооборот на склад, руб</t>
  </si>
  <si>
    <t>Неделя</t>
  </si>
  <si>
    <t>год</t>
  </si>
  <si>
    <t xml:space="preserve">месяц </t>
  </si>
  <si>
    <t xml:space="preserve">день </t>
  </si>
  <si>
    <t>Сумма по полю Товарооборот, руб</t>
  </si>
  <si>
    <r>
      <t xml:space="preserve">Топ-3 территорий по доле в общем товарообороте и топ-3 территорий по товарообороту на склад </t>
    </r>
    <r>
      <rPr>
        <sz val="11"/>
        <color rgb="FFFF0000"/>
        <rFont val="Arial"/>
        <family val="2"/>
        <charset val="204"/>
      </rPr>
      <t>за последнюю неделю</t>
    </r>
    <r>
      <rPr>
        <sz val="11"/>
        <color rgb="FF000000"/>
        <rFont val="Arial"/>
        <family val="2"/>
        <charset val="204"/>
      </rPr>
      <t>. </t>
    </r>
  </si>
  <si>
    <r>
      <rPr>
        <sz val="11"/>
        <color rgb="FFFF0000"/>
        <rFont val="Calibri"/>
        <family val="2"/>
        <charset val="204"/>
        <scheme val="minor"/>
      </rPr>
      <t>СПРАВКА</t>
    </r>
    <r>
      <rPr>
        <sz val="11"/>
        <color theme="1"/>
        <rFont val="Calibri"/>
        <scheme val="minor"/>
      </rPr>
      <t xml:space="preserve">! В задании указано "за последнюю неделю", однако учитывая, что данные таблиц заканчиваются на 2020-06-01, данная дата  является понедельником, то есть началом недели, для подсчета не могу принимать как целостные и обьективные данные,  поэтому   данными буду принимать в качестве последней недели  - с  25 по 31 мая включительно! </t>
    </r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</si>
  <si>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</si>
  <si>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</si>
  <si>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</si>
  <si>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</si>
  <si>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</si>
  <si>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</si>
  <si>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</si>
  <si>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 xml:space="preserve">доля </t>
  </si>
  <si>
    <t>Територия</t>
  </si>
  <si>
    <t>територия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</si>
</sst>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64" fontId="3" fillId="3" borderId="1" xfId="0" applyNumberFormat="1" applyFont="1" applyFill="1" applyBorder="1"/>
    <xf numFmtId="0" fontId="3" fillId="3" borderId="2" xfId="0" applyFont="1" applyFill="1" applyBorder="1"/>
    <xf numFmtId="0" fontId="4" fillId="0" borderId="0" xfId="0" applyFont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2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164" fontId="3" fillId="0" borderId="1" xfId="0" applyNumberFormat="1" applyFont="1" applyBorder="1"/>
    <xf numFmtId="164" fontId="3" fillId="3" borderId="4" xfId="0" applyNumberFormat="1" applyFont="1" applyFill="1" applyBorder="1"/>
    <xf numFmtId="0" fontId="3" fillId="0" borderId="2" xfId="0" applyFont="1" applyBorder="1"/>
    <xf numFmtId="0" fontId="3" fillId="3" borderId="5" xfId="0" applyFont="1" applyFill="1" applyBorder="1"/>
    <xf numFmtId="164" fontId="3" fillId="3" borderId="6" xfId="0" applyNumberFormat="1" applyFont="1" applyFill="1" applyBorder="1"/>
    <xf numFmtId="0" fontId="3" fillId="3" borderId="7" xfId="0" applyFont="1" applyFill="1" applyBorder="1"/>
    <xf numFmtId="0" fontId="1" fillId="0" borderId="0" xfId="0" applyFont="1" applyAlignment="1">
      <alignment vertical="top"/>
    </xf>
    <xf numFmtId="0" fontId="8" fillId="4" borderId="0" xfId="0" applyFont="1" applyFill="1" applyAlignment="1">
      <alignment horizontal="center" vertical="center" textRotation="90"/>
    </xf>
    <xf numFmtId="0" fontId="8" fillId="4" borderId="8" xfId="0" applyFont="1" applyFill="1" applyBorder="1" applyAlignment="1"/>
    <xf numFmtId="0" fontId="8" fillId="4" borderId="8" xfId="0" applyFont="1" applyFill="1" applyBorder="1" applyAlignment="1">
      <alignment horizontal="left"/>
    </xf>
    <xf numFmtId="0" fontId="8" fillId="4" borderId="8" xfId="0" applyFont="1" applyFill="1" applyBorder="1"/>
    <xf numFmtId="0" fontId="0" fillId="0" borderId="8" xfId="0" applyNumberFormat="1" applyFont="1" applyBorder="1" applyAlignment="1"/>
    <xf numFmtId="0" fontId="8" fillId="4" borderId="8" xfId="0" applyNumberFormat="1" applyFont="1" applyFill="1" applyBorder="1" applyAlignment="1"/>
    <xf numFmtId="0" fontId="8" fillId="4" borderId="8" xfId="0" applyFont="1" applyFill="1" applyBorder="1" applyAlignment="1">
      <alignment horizontal="center" vertical="center" textRotation="90"/>
    </xf>
    <xf numFmtId="0" fontId="0" fillId="0" borderId="8" xfId="0" applyFont="1" applyBorder="1" applyAlignment="1"/>
    <xf numFmtId="2" fontId="0" fillId="0" borderId="8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[эксель проектная раб финал ч1.xlsx]график!Сводная таблица3</c:name>
    <c:fmtId val="5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график!$B$4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график!$A$5:$A$12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график!$B$5:$B$12</c:f>
              <c:numCache>
                <c:formatCode>General</c:formatCode>
                <c:ptCount val="7"/>
                <c:pt idx="0">
                  <c:v>663249669.55290008</c:v>
                </c:pt>
                <c:pt idx="1">
                  <c:v>683039461.04384995</c:v>
                </c:pt>
                <c:pt idx="2">
                  <c:v>694804011.22305</c:v>
                </c:pt>
                <c:pt idx="3">
                  <c:v>683370061.31999993</c:v>
                </c:pt>
                <c:pt idx="4">
                  <c:v>785856495.10500002</c:v>
                </c:pt>
                <c:pt idx="5">
                  <c:v>749075483.71155</c:v>
                </c:pt>
                <c:pt idx="6">
                  <c:v>702964035.10605001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2-47A1-9702-41105B028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47695"/>
        <c:axId val="1682669855"/>
      </c:lineChart>
      <c:lineChart>
        <c:grouping val="stacked"/>
        <c:varyColors val="0"/>
        <c:ser>
          <c:idx val="1"/>
          <c:order val="1"/>
          <c:tx>
            <c:strRef>
              <c:f>график!$C$4</c:f>
              <c:strCache>
                <c:ptCount val="1"/>
                <c:pt idx="0">
                  <c:v>Сумма по полю Товарооборот на склад, руб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график!$A$5:$A$12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график!$C$5:$C$12</c:f>
              <c:numCache>
                <c:formatCode>General</c:formatCode>
                <c:ptCount val="7"/>
                <c:pt idx="0">
                  <c:v>13000525.277908005</c:v>
                </c:pt>
                <c:pt idx="1">
                  <c:v>12929285.931747746</c:v>
                </c:pt>
                <c:pt idx="2">
                  <c:v>13113642.712903224</c:v>
                </c:pt>
                <c:pt idx="3">
                  <c:v>13011027.979358481</c:v>
                </c:pt>
                <c:pt idx="4">
                  <c:v>14793972.812812418</c:v>
                </c:pt>
                <c:pt idx="5">
                  <c:v>14531178.69208076</c:v>
                </c:pt>
                <c:pt idx="6">
                  <c:v>13750426.861922223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2-47A1-9702-41105B028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88639"/>
        <c:axId val="1682655711"/>
      </c:lineChart>
      <c:catAx>
        <c:axId val="149714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682669855"/>
        <c:crosses val="autoZero"/>
        <c:auto val="1"/>
        <c:lblAlgn val="ctr"/>
        <c:lblOffset val="100"/>
        <c:noMultiLvlLbl val="0"/>
      </c:catAx>
      <c:valAx>
        <c:axId val="16826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497147695"/>
        <c:crosses val="autoZero"/>
        <c:crossBetween val="between"/>
      </c:valAx>
      <c:valAx>
        <c:axId val="16826557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288588639"/>
        <c:crosses val="max"/>
        <c:crossBetween val="between"/>
      </c:valAx>
      <c:catAx>
        <c:axId val="1288588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26557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4762</xdr:rowOff>
    </xdr:from>
    <xdr:to>
      <xdr:col>3</xdr:col>
      <xdr:colOff>714375</xdr:colOff>
      <xdr:row>25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4BAFB51-77FF-4D1D-BFC6-ACCA4B2D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8.988621643519" createdVersion="6" refreshedVersion="6" minRefreshableVersion="3" recordCount="504" xr:uid="{1275C819-20E2-488F-9D42-B981BE290CD8}">
  <cacheSource type="worksheet">
    <worksheetSource ref="A1:M505" sheet="основная табл"/>
  </cacheSource>
  <cacheFields count="13">
    <cacheField name="Дата" numFmtId="164">
      <sharedItems containsSemiMixedTypes="0" containsNonDate="0" containsDate="1" containsString="0" minDate="2020-04-28T00:00:00" maxDate="2020-06-02T00:00:00" count="35"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</sharedItems>
    </cacheField>
    <cacheField name="Территория" numFmtId="0">
      <sharedItems count="18"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Краснодар"/>
        <s v="Москва Запад"/>
        <s v="Москва Восток"/>
        <s v="Новосибирск"/>
        <s v="Ростов-на-Дону"/>
        <s v="Тюмень"/>
        <s v="Самара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8"/>
    </cacheField>
    <cacheField name="Количество заказов" numFmtId="0">
      <sharedItems containsSemiMixedTypes="0" containsString="0" containsNumber="1" containsInteger="1" minValue="261" maxValue="20914"/>
    </cacheField>
    <cacheField name="Количество клиентов" numFmtId="0">
      <sharedItems containsSemiMixedTypes="0" containsString="0" containsNumber="1" containsInteger="1" minValue="188" maxValue="19479"/>
    </cacheField>
    <cacheField name="Товарооборот на склад, руб" numFmtId="0">
      <sharedItems containsSemiMixedTypes="0" containsString="0" containsNumber="1" minValue="26979.4" maxValue="496419"/>
    </cacheField>
    <cacheField name="Неделя" numFmtId="0">
      <sharedItems count="7">
        <s v="вторник"/>
        <s v="среда"/>
        <s v="четверг"/>
        <s v="пятница"/>
        <s v="суббота"/>
        <s v="воскресенье"/>
        <s v="понедельник"/>
      </sharedItems>
    </cacheField>
    <cacheField name="год" numFmtId="0">
      <sharedItems containsSemiMixedTypes="0" containsString="0" containsNumber="1" containsInteger="1" minValue="2020" maxValue="2020"/>
    </cacheField>
    <cacheField name="месяц " numFmtId="0">
      <sharedItems/>
    </cacheField>
    <cacheField name="день " numFmtId="0">
      <sharedItems containsSemiMixedTypes="0" containsString="0" containsNumber="1" containsInteger="1" minValue="1" maxValue="31"/>
    </cacheField>
    <cacheField name="Доля терр от общего т/о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26940"/>
    <n v="2411587.5"/>
    <n v="18"/>
    <n v="1539"/>
    <n v="1404"/>
    <n v="133977.08333333334"/>
    <x v="0"/>
    <n v="2020"/>
    <s v="Дата"/>
    <n v="28"/>
    <m/>
  </r>
  <r>
    <x v="0"/>
    <x v="1"/>
    <n v="81826.5"/>
    <n v="7163644.5"/>
    <n v="31"/>
    <n v="5465"/>
    <n v="5096"/>
    <n v="231085.30645161291"/>
    <x v="0"/>
    <n v="2020"/>
    <s v="Апрель"/>
    <n v="28"/>
    <m/>
  </r>
  <r>
    <x v="0"/>
    <x v="2"/>
    <n v="12331.5"/>
    <n v="869983.5"/>
    <n v="10"/>
    <n v="580"/>
    <n v="506"/>
    <n v="86998.35"/>
    <x v="0"/>
    <n v="2020"/>
    <s v="Апрель"/>
    <n v="28"/>
    <m/>
  </r>
  <r>
    <x v="0"/>
    <x v="3"/>
    <n v="23314.5"/>
    <n v="2136817.5"/>
    <n v="17"/>
    <n v="1439"/>
    <n v="1265"/>
    <n v="125695.14705882352"/>
    <x v="0"/>
    <n v="2020"/>
    <s v="Апрель"/>
    <n v="28"/>
    <m/>
  </r>
  <r>
    <x v="0"/>
    <x v="4"/>
    <n v="286002"/>
    <n v="29159032.5"/>
    <n v="128"/>
    <n v="16450"/>
    <n v="15320"/>
    <n v="227804.94140625"/>
    <x v="0"/>
    <n v="2020"/>
    <s v="Апрель"/>
    <n v="28"/>
    <m/>
  </r>
  <r>
    <x v="0"/>
    <x v="5"/>
    <n v="376060.5"/>
    <n v="39918028.5"/>
    <n v="125"/>
    <n v="20914"/>
    <n v="19479"/>
    <n v="319344.228"/>
    <x v="0"/>
    <n v="2020"/>
    <s v="Апрель"/>
    <n v="28"/>
    <m/>
  </r>
  <r>
    <x v="0"/>
    <x v="6"/>
    <n v="73147.5"/>
    <n v="6288246"/>
    <n v="36"/>
    <n v="4923"/>
    <n v="4560"/>
    <n v="174673.5"/>
    <x v="0"/>
    <n v="2020"/>
    <s v="Апрель"/>
    <n v="28"/>
    <m/>
  </r>
  <r>
    <x v="0"/>
    <x v="7"/>
    <n v="32181"/>
    <n v="2863600.5"/>
    <n v="19"/>
    <n v="1846"/>
    <n v="1681"/>
    <n v="150715.81578947368"/>
    <x v="0"/>
    <n v="2020"/>
    <s v="Апрель"/>
    <n v="28"/>
    <m/>
  </r>
  <r>
    <x v="0"/>
    <x v="8"/>
    <n v="13303.5"/>
    <n v="1102887"/>
    <n v="15"/>
    <n v="780"/>
    <n v="690"/>
    <n v="73525.8"/>
    <x v="0"/>
    <n v="2020"/>
    <s v="Апрель"/>
    <n v="28"/>
    <m/>
  </r>
  <r>
    <x v="0"/>
    <x v="9"/>
    <n v="25149"/>
    <n v="2277072"/>
    <n v="18"/>
    <n v="1505"/>
    <n v="1368"/>
    <n v="126504"/>
    <x v="0"/>
    <n v="2020"/>
    <s v="Апрель"/>
    <n v="28"/>
    <m/>
  </r>
  <r>
    <x v="0"/>
    <x v="10"/>
    <n v="204637.5"/>
    <n v="21114898.5"/>
    <n v="59"/>
    <n v="12943"/>
    <n v="12072"/>
    <n v="357879.63559322036"/>
    <x v="0"/>
    <n v="2020"/>
    <s v="Апрель"/>
    <n v="28"/>
    <m/>
  </r>
  <r>
    <x v="0"/>
    <x v="11"/>
    <n v="195705"/>
    <n v="20003263.5"/>
    <n v="54"/>
    <n v="12306"/>
    <n v="11532"/>
    <n v="370430.80555555556"/>
    <x v="0"/>
    <n v="2020"/>
    <s v="Апрель"/>
    <n v="28"/>
    <m/>
  </r>
  <r>
    <x v="0"/>
    <x v="12"/>
    <n v="12541.5"/>
    <n v="992541"/>
    <n v="15"/>
    <n v="636"/>
    <n v="547"/>
    <n v="66169.399999999994"/>
    <x v="0"/>
    <n v="2020"/>
    <s v="Апрель"/>
    <n v="28"/>
    <m/>
  </r>
  <r>
    <x v="1"/>
    <x v="0"/>
    <n v="29319"/>
    <n v="2623480.5"/>
    <n v="18"/>
    <n v="1539"/>
    <n v="1404"/>
    <n v="145748.91666666666"/>
    <x v="1"/>
    <n v="2020"/>
    <s v="Апрель"/>
    <n v="29"/>
    <m/>
  </r>
  <r>
    <x v="1"/>
    <x v="1"/>
    <n v="79527"/>
    <n v="7180498.5"/>
    <n v="31"/>
    <n v="5465"/>
    <n v="5096"/>
    <n v="231628.98387096773"/>
    <x v="1"/>
    <n v="2020"/>
    <s v="Апрель"/>
    <n v="29"/>
    <m/>
  </r>
  <r>
    <x v="1"/>
    <x v="2"/>
    <n v="10840.5"/>
    <n v="797919"/>
    <n v="10"/>
    <n v="580"/>
    <n v="506"/>
    <n v="79791.899999999994"/>
    <x v="1"/>
    <n v="2020"/>
    <s v="Апрель"/>
    <n v="29"/>
    <m/>
  </r>
  <r>
    <x v="1"/>
    <x v="3"/>
    <n v="25917"/>
    <n v="2397588"/>
    <n v="17"/>
    <n v="1439"/>
    <n v="1265"/>
    <n v="141034.58823529413"/>
    <x v="1"/>
    <n v="2020"/>
    <s v="Апрель"/>
    <n v="29"/>
    <m/>
  </r>
  <r>
    <x v="1"/>
    <x v="4"/>
    <n v="298059"/>
    <n v="30869287.5"/>
    <n v="128"/>
    <n v="16450"/>
    <n v="15320"/>
    <n v="241166.30859375"/>
    <x v="1"/>
    <n v="2020"/>
    <s v="Апрель"/>
    <n v="29"/>
    <m/>
  </r>
  <r>
    <x v="1"/>
    <x v="5"/>
    <n v="387220.5"/>
    <n v="41559384"/>
    <n v="125"/>
    <n v="20914"/>
    <n v="19479"/>
    <n v="332475.07199999999"/>
    <x v="1"/>
    <n v="2020"/>
    <s v="Апрель"/>
    <n v="29"/>
    <m/>
  </r>
  <r>
    <x v="1"/>
    <x v="6"/>
    <n v="74707.5"/>
    <n v="6454458"/>
    <n v="36"/>
    <n v="4923"/>
    <n v="4560"/>
    <n v="179290.5"/>
    <x v="1"/>
    <n v="2020"/>
    <s v="Апрель"/>
    <n v="29"/>
    <m/>
  </r>
  <r>
    <x v="1"/>
    <x v="7"/>
    <n v="29142"/>
    <n v="2627595"/>
    <n v="19"/>
    <n v="1846"/>
    <n v="1681"/>
    <n v="138294.47368421053"/>
    <x v="1"/>
    <n v="2020"/>
    <s v="Апрель"/>
    <n v="29"/>
    <m/>
  </r>
  <r>
    <x v="1"/>
    <x v="8"/>
    <n v="13014"/>
    <n v="1115992.5"/>
    <n v="15"/>
    <n v="780"/>
    <n v="690"/>
    <n v="74399.5"/>
    <x v="1"/>
    <n v="2020"/>
    <s v="Апрель"/>
    <n v="29"/>
    <m/>
  </r>
  <r>
    <x v="1"/>
    <x v="9"/>
    <n v="25816.5"/>
    <n v="2360914.5"/>
    <n v="18"/>
    <n v="1505"/>
    <n v="1368"/>
    <n v="131161.91666666666"/>
    <x v="1"/>
    <n v="2020"/>
    <s v="Апрель"/>
    <n v="29"/>
    <m/>
  </r>
  <r>
    <x v="1"/>
    <x v="10"/>
    <n v="208351.5"/>
    <n v="21615333"/>
    <n v="59"/>
    <n v="12943"/>
    <n v="12072"/>
    <n v="366361.57627118647"/>
    <x v="1"/>
    <n v="2020"/>
    <s v="Апрель"/>
    <n v="29"/>
    <m/>
  </r>
  <r>
    <x v="1"/>
    <x v="11"/>
    <n v="203209.5"/>
    <n v="20871391.5"/>
    <n v="54"/>
    <n v="12306"/>
    <n v="11532"/>
    <n v="386507.25"/>
    <x v="1"/>
    <n v="2020"/>
    <s v="Апрель"/>
    <n v="29"/>
    <m/>
  </r>
  <r>
    <x v="1"/>
    <x v="12"/>
    <n v="12250.5"/>
    <n v="981519"/>
    <n v="15"/>
    <n v="636"/>
    <n v="547"/>
    <n v="65434.6"/>
    <x v="1"/>
    <n v="2020"/>
    <s v="Апрель"/>
    <n v="29"/>
    <m/>
  </r>
  <r>
    <x v="2"/>
    <x v="0"/>
    <n v="30445.5"/>
    <n v="2817196.5"/>
    <n v="18"/>
    <n v="1539"/>
    <n v="1404"/>
    <n v="156510.91666666666"/>
    <x v="2"/>
    <n v="2020"/>
    <s v="Апрель"/>
    <n v="30"/>
    <m/>
  </r>
  <r>
    <x v="2"/>
    <x v="1"/>
    <n v="77565"/>
    <n v="7023727.5"/>
    <n v="31"/>
    <n v="5465"/>
    <n v="5096"/>
    <n v="226571.85483870967"/>
    <x v="2"/>
    <n v="2020"/>
    <s v="Апрель"/>
    <n v="30"/>
    <m/>
  </r>
  <r>
    <x v="2"/>
    <x v="2"/>
    <n v="8934"/>
    <n v="716196"/>
    <n v="10"/>
    <n v="580"/>
    <n v="506"/>
    <n v="71619.600000000006"/>
    <x v="2"/>
    <n v="2020"/>
    <s v="Апрель"/>
    <n v="30"/>
    <m/>
  </r>
  <r>
    <x v="2"/>
    <x v="3"/>
    <n v="24211.5"/>
    <n v="2267664"/>
    <n v="17"/>
    <n v="1439"/>
    <n v="1265"/>
    <n v="133392"/>
    <x v="2"/>
    <n v="2020"/>
    <s v="Апрель"/>
    <n v="30"/>
    <m/>
  </r>
  <r>
    <x v="2"/>
    <x v="4"/>
    <n v="311131.5"/>
    <n v="32418879"/>
    <n v="128"/>
    <n v="16450"/>
    <n v="15320"/>
    <n v="253272.4921875"/>
    <x v="2"/>
    <n v="2020"/>
    <s v="Апрель"/>
    <n v="30"/>
    <m/>
  </r>
  <r>
    <x v="2"/>
    <x v="5"/>
    <n v="401580"/>
    <n v="43028734.5"/>
    <n v="125"/>
    <n v="20914"/>
    <n v="19479"/>
    <n v="344229.87599999999"/>
    <x v="2"/>
    <n v="2020"/>
    <s v="Апрель"/>
    <n v="30"/>
    <m/>
  </r>
  <r>
    <x v="2"/>
    <x v="6"/>
    <n v="78235.5"/>
    <n v="6819594"/>
    <n v="36"/>
    <n v="4923"/>
    <n v="4560"/>
    <n v="189433.16666666666"/>
    <x v="2"/>
    <n v="2020"/>
    <s v="Апрель"/>
    <n v="30"/>
    <m/>
  </r>
  <r>
    <x v="2"/>
    <x v="7"/>
    <n v="31231.5"/>
    <n v="2853310.5"/>
    <n v="19"/>
    <n v="1846"/>
    <n v="1681"/>
    <n v="150174.23684210525"/>
    <x v="2"/>
    <n v="2020"/>
    <s v="Апрель"/>
    <n v="30"/>
    <m/>
  </r>
  <r>
    <x v="2"/>
    <x v="8"/>
    <n v="12753"/>
    <n v="1103068.5"/>
    <n v="15"/>
    <n v="780"/>
    <n v="690"/>
    <n v="73537.899999999994"/>
    <x v="2"/>
    <n v="2020"/>
    <s v="Апрель"/>
    <n v="30"/>
    <m/>
  </r>
  <r>
    <x v="2"/>
    <x v="13"/>
    <n v="4285.5"/>
    <n v="404691"/>
    <n v="15"/>
    <n v="262"/>
    <n v="195"/>
    <n v="26979.4"/>
    <x v="2"/>
    <n v="2020"/>
    <s v="Апрель"/>
    <n v="30"/>
    <m/>
  </r>
  <r>
    <x v="2"/>
    <x v="9"/>
    <n v="27883.5"/>
    <n v="2560080"/>
    <n v="18"/>
    <n v="1505"/>
    <n v="1368"/>
    <n v="142226.66666666666"/>
    <x v="2"/>
    <n v="2020"/>
    <s v="Апрель"/>
    <n v="30"/>
    <m/>
  </r>
  <r>
    <x v="2"/>
    <x v="10"/>
    <n v="214386"/>
    <n v="22530000"/>
    <n v="59"/>
    <n v="12943"/>
    <n v="12072"/>
    <n v="381864.40677966102"/>
    <x v="2"/>
    <n v="2020"/>
    <s v="Апрель"/>
    <n v="30"/>
    <m/>
  </r>
  <r>
    <x v="2"/>
    <x v="11"/>
    <n v="206038.5"/>
    <n v="21740460"/>
    <n v="54"/>
    <n v="12306"/>
    <n v="11532"/>
    <n v="402601.11111111112"/>
    <x v="2"/>
    <n v="2020"/>
    <s v="Апрель"/>
    <n v="30"/>
    <m/>
  </r>
  <r>
    <x v="2"/>
    <x v="12"/>
    <n v="11976"/>
    <n v="1004511"/>
    <n v="15"/>
    <n v="636"/>
    <n v="547"/>
    <n v="66967.399999999994"/>
    <x v="2"/>
    <n v="2020"/>
    <s v="Апрель"/>
    <n v="30"/>
    <m/>
  </r>
  <r>
    <x v="3"/>
    <x v="0"/>
    <n v="32487"/>
    <n v="3031254"/>
    <n v="18"/>
    <n v="1539"/>
    <n v="1404"/>
    <n v="168403"/>
    <x v="3"/>
    <n v="2020"/>
    <s v="Апрель"/>
    <n v="1"/>
    <m/>
  </r>
  <r>
    <x v="3"/>
    <x v="1"/>
    <n v="97534.5"/>
    <n v="8893024.5"/>
    <n v="31"/>
    <n v="5465"/>
    <n v="5096"/>
    <n v="286871.75806451612"/>
    <x v="3"/>
    <n v="2020"/>
    <s v="Май"/>
    <n v="1"/>
    <m/>
  </r>
  <r>
    <x v="3"/>
    <x v="2"/>
    <n v="11619"/>
    <n v="891139.5"/>
    <n v="10"/>
    <n v="580"/>
    <n v="506"/>
    <n v="89113.95"/>
    <x v="3"/>
    <n v="2020"/>
    <s v="Май"/>
    <n v="1"/>
    <m/>
  </r>
  <r>
    <x v="3"/>
    <x v="3"/>
    <n v="25792.5"/>
    <n v="2374356"/>
    <n v="17"/>
    <n v="1439"/>
    <n v="1265"/>
    <n v="139668"/>
    <x v="3"/>
    <n v="2020"/>
    <s v="Май"/>
    <n v="1"/>
    <m/>
  </r>
  <r>
    <x v="3"/>
    <x v="4"/>
    <n v="296149.5"/>
    <n v="31053316.5"/>
    <n v="128"/>
    <n v="16450"/>
    <n v="15320"/>
    <n v="242604.03515625"/>
    <x v="3"/>
    <n v="2020"/>
    <s v="Май"/>
    <n v="1"/>
    <m/>
  </r>
  <r>
    <x v="3"/>
    <x v="5"/>
    <n v="372504"/>
    <n v="40077193.5"/>
    <n v="125"/>
    <n v="20914"/>
    <n v="19479"/>
    <n v="320617.54800000001"/>
    <x v="3"/>
    <n v="2020"/>
    <s v="Май"/>
    <n v="1"/>
    <m/>
  </r>
  <r>
    <x v="3"/>
    <x v="6"/>
    <n v="82228.5"/>
    <n v="7032225"/>
    <n v="36"/>
    <n v="4923"/>
    <n v="4560"/>
    <n v="195339.58333333334"/>
    <x v="3"/>
    <n v="2020"/>
    <s v="Май"/>
    <n v="1"/>
    <m/>
  </r>
  <r>
    <x v="3"/>
    <x v="7"/>
    <n v="46620"/>
    <n v="4293241.5"/>
    <n v="19"/>
    <n v="1846"/>
    <n v="1681"/>
    <n v="225960.07894736843"/>
    <x v="3"/>
    <n v="2020"/>
    <s v="Май"/>
    <n v="1"/>
    <m/>
  </r>
  <r>
    <x v="3"/>
    <x v="8"/>
    <n v="17113.5"/>
    <n v="1465842"/>
    <n v="15"/>
    <n v="780"/>
    <n v="690"/>
    <n v="97722.8"/>
    <x v="3"/>
    <n v="2020"/>
    <s v="Май"/>
    <n v="1"/>
    <m/>
  </r>
  <r>
    <x v="3"/>
    <x v="13"/>
    <n v="5446.5"/>
    <n v="505572"/>
    <n v="15"/>
    <n v="262"/>
    <n v="195"/>
    <n v="33704.800000000003"/>
    <x v="3"/>
    <n v="2020"/>
    <s v="Май"/>
    <n v="1"/>
    <m/>
  </r>
  <r>
    <x v="3"/>
    <x v="9"/>
    <n v="35190"/>
    <n v="3168510"/>
    <n v="18"/>
    <n v="1505"/>
    <n v="1368"/>
    <n v="176028.33333333334"/>
    <x v="3"/>
    <n v="2020"/>
    <s v="Май"/>
    <n v="1"/>
    <m/>
  </r>
  <r>
    <x v="3"/>
    <x v="10"/>
    <n v="239409"/>
    <n v="25413351"/>
    <n v="59"/>
    <n v="12943"/>
    <n v="12072"/>
    <n v="430734.76271186443"/>
    <x v="3"/>
    <n v="2020"/>
    <s v="Май"/>
    <n v="1"/>
    <m/>
  </r>
  <r>
    <x v="3"/>
    <x v="11"/>
    <n v="226540.5"/>
    <n v="23953536"/>
    <n v="54"/>
    <n v="12306"/>
    <n v="11532"/>
    <n v="443584"/>
    <x v="3"/>
    <n v="2020"/>
    <s v="Май"/>
    <n v="1"/>
    <m/>
  </r>
  <r>
    <x v="3"/>
    <x v="12"/>
    <n v="13644"/>
    <n v="1134444"/>
    <n v="15"/>
    <n v="636"/>
    <n v="547"/>
    <n v="75629.600000000006"/>
    <x v="3"/>
    <n v="2020"/>
    <s v="Май"/>
    <n v="1"/>
    <m/>
  </r>
  <r>
    <x v="4"/>
    <x v="0"/>
    <n v="29031"/>
    <n v="2711247"/>
    <n v="18"/>
    <n v="1539"/>
    <n v="1404"/>
    <n v="150624.83333333334"/>
    <x v="4"/>
    <n v="2020"/>
    <s v="Май"/>
    <n v="2"/>
    <m/>
  </r>
  <r>
    <x v="4"/>
    <x v="1"/>
    <n v="60463.5"/>
    <n v="5554192.5"/>
    <n v="31"/>
    <n v="5465"/>
    <n v="5096"/>
    <n v="179167.5"/>
    <x v="4"/>
    <n v="2020"/>
    <s v="Май"/>
    <n v="2"/>
    <m/>
  </r>
  <r>
    <x v="4"/>
    <x v="2"/>
    <n v="7866"/>
    <n v="617881.5"/>
    <n v="10"/>
    <n v="580"/>
    <n v="506"/>
    <n v="61788.15"/>
    <x v="4"/>
    <n v="2020"/>
    <s v="Май"/>
    <n v="2"/>
    <m/>
  </r>
  <r>
    <x v="4"/>
    <x v="3"/>
    <n v="19461"/>
    <n v="1799230.5"/>
    <n v="17"/>
    <n v="1439"/>
    <n v="1265"/>
    <n v="105837.08823529411"/>
    <x v="4"/>
    <n v="2020"/>
    <s v="Май"/>
    <n v="2"/>
    <m/>
  </r>
  <r>
    <x v="4"/>
    <x v="4"/>
    <n v="232903.5"/>
    <n v="24342016.5"/>
    <n v="128"/>
    <n v="16450"/>
    <n v="15320"/>
    <n v="190172.00390625"/>
    <x v="4"/>
    <n v="2020"/>
    <s v="Май"/>
    <n v="2"/>
    <m/>
  </r>
  <r>
    <x v="4"/>
    <x v="5"/>
    <n v="296580"/>
    <n v="31843737"/>
    <n v="125"/>
    <n v="20914"/>
    <n v="19479"/>
    <n v="254749.89600000001"/>
    <x v="4"/>
    <n v="2020"/>
    <s v="Май"/>
    <n v="2"/>
    <m/>
  </r>
  <r>
    <x v="4"/>
    <x v="6"/>
    <n v="46216.5"/>
    <n v="4118251.5"/>
    <n v="36"/>
    <n v="4923"/>
    <n v="4560"/>
    <n v="114395.875"/>
    <x v="4"/>
    <n v="2020"/>
    <s v="Май"/>
    <n v="2"/>
    <m/>
  </r>
  <r>
    <x v="4"/>
    <x v="7"/>
    <n v="26428.5"/>
    <n v="2470465.5"/>
    <n v="19"/>
    <n v="1846"/>
    <n v="1681"/>
    <n v="130024.5"/>
    <x v="4"/>
    <n v="2020"/>
    <s v="Май"/>
    <n v="2"/>
    <m/>
  </r>
  <r>
    <x v="4"/>
    <x v="8"/>
    <n v="12313.5"/>
    <n v="1053220.5"/>
    <n v="15"/>
    <n v="780"/>
    <n v="690"/>
    <n v="70214.7"/>
    <x v="4"/>
    <n v="2020"/>
    <s v="Май"/>
    <n v="2"/>
    <m/>
  </r>
  <r>
    <x v="4"/>
    <x v="13"/>
    <n v="4624.5"/>
    <n v="433243.5"/>
    <n v="15"/>
    <n v="262"/>
    <n v="195"/>
    <n v="28882.9"/>
    <x v="4"/>
    <n v="2020"/>
    <s v="Май"/>
    <n v="2"/>
    <m/>
  </r>
  <r>
    <x v="4"/>
    <x v="9"/>
    <n v="18427.5"/>
    <n v="1682851.5"/>
    <n v="18"/>
    <n v="1505"/>
    <n v="1368"/>
    <n v="93491.75"/>
    <x v="4"/>
    <n v="2020"/>
    <s v="Май"/>
    <n v="2"/>
    <m/>
  </r>
  <r>
    <x v="4"/>
    <x v="10"/>
    <n v="185979"/>
    <n v="19625364"/>
    <n v="59"/>
    <n v="12943"/>
    <n v="12072"/>
    <n v="332633.28813559323"/>
    <x v="4"/>
    <n v="2020"/>
    <s v="Май"/>
    <n v="2"/>
    <m/>
  </r>
  <r>
    <x v="4"/>
    <x v="11"/>
    <n v="176397"/>
    <n v="18625921.5"/>
    <n v="54"/>
    <n v="12306"/>
    <n v="11532"/>
    <n v="344924.47222222225"/>
    <x v="4"/>
    <n v="2020"/>
    <s v="Май"/>
    <n v="2"/>
    <m/>
  </r>
  <r>
    <x v="4"/>
    <x v="12"/>
    <n v="10018.5"/>
    <n v="816859.5"/>
    <n v="15"/>
    <n v="636"/>
    <n v="547"/>
    <n v="54457.3"/>
    <x v="4"/>
    <n v="2020"/>
    <s v="Май"/>
    <n v="2"/>
    <m/>
  </r>
  <r>
    <x v="5"/>
    <x v="0"/>
    <n v="26082"/>
    <n v="2434914"/>
    <n v="18"/>
    <n v="1539"/>
    <n v="1404"/>
    <n v="135273"/>
    <x v="5"/>
    <n v="2020"/>
    <s v="Май"/>
    <n v="3"/>
    <m/>
  </r>
  <r>
    <x v="5"/>
    <x v="1"/>
    <n v="77263.5"/>
    <n v="7013670"/>
    <n v="31"/>
    <n v="5465"/>
    <n v="5096"/>
    <n v="226247.4193548387"/>
    <x v="5"/>
    <n v="2020"/>
    <s v="Май"/>
    <n v="3"/>
    <m/>
  </r>
  <r>
    <x v="5"/>
    <x v="2"/>
    <n v="8185.5"/>
    <n v="637881"/>
    <n v="10"/>
    <n v="580"/>
    <n v="506"/>
    <n v="63788.1"/>
    <x v="5"/>
    <n v="2020"/>
    <s v="Май"/>
    <n v="3"/>
    <m/>
  </r>
  <r>
    <x v="5"/>
    <x v="3"/>
    <n v="23539.5"/>
    <n v="2170309.5"/>
    <n v="17"/>
    <n v="1439"/>
    <n v="1265"/>
    <n v="127665.26470588235"/>
    <x v="5"/>
    <n v="2020"/>
    <s v="Май"/>
    <n v="3"/>
    <m/>
  </r>
  <r>
    <x v="5"/>
    <x v="4"/>
    <n v="274083"/>
    <n v="28427001"/>
    <n v="128"/>
    <n v="16450"/>
    <n v="15320"/>
    <n v="222085.9453125"/>
    <x v="5"/>
    <n v="2020"/>
    <s v="Май"/>
    <n v="3"/>
    <m/>
  </r>
  <r>
    <x v="5"/>
    <x v="5"/>
    <n v="342666"/>
    <n v="36631999.5"/>
    <n v="125"/>
    <n v="20914"/>
    <n v="19479"/>
    <n v="293055.99599999998"/>
    <x v="5"/>
    <n v="2020"/>
    <s v="Май"/>
    <n v="3"/>
    <m/>
  </r>
  <r>
    <x v="5"/>
    <x v="6"/>
    <n v="70581"/>
    <n v="6221320.5"/>
    <n v="36"/>
    <n v="4923"/>
    <n v="4560"/>
    <n v="172814.45833333334"/>
    <x v="5"/>
    <n v="2020"/>
    <s v="Май"/>
    <n v="3"/>
    <m/>
  </r>
  <r>
    <x v="5"/>
    <x v="7"/>
    <n v="29935.5"/>
    <n v="2720002.5"/>
    <n v="19"/>
    <n v="1846"/>
    <n v="1681"/>
    <n v="143158.02631578947"/>
    <x v="5"/>
    <n v="2020"/>
    <s v="Май"/>
    <n v="3"/>
    <m/>
  </r>
  <r>
    <x v="5"/>
    <x v="8"/>
    <n v="12924"/>
    <n v="1120009.5"/>
    <n v="15"/>
    <n v="780"/>
    <n v="690"/>
    <n v="74667.3"/>
    <x v="5"/>
    <n v="2020"/>
    <s v="Май"/>
    <n v="3"/>
    <m/>
  </r>
  <r>
    <x v="5"/>
    <x v="13"/>
    <n v="8127"/>
    <n v="665302.5"/>
    <n v="15"/>
    <n v="262"/>
    <n v="195"/>
    <n v="44353.5"/>
    <x v="5"/>
    <n v="2020"/>
    <s v="Май"/>
    <n v="3"/>
    <m/>
  </r>
  <r>
    <x v="5"/>
    <x v="9"/>
    <n v="21343.5"/>
    <n v="1906557"/>
    <n v="18"/>
    <n v="1505"/>
    <n v="1368"/>
    <n v="105919.83333333333"/>
    <x v="5"/>
    <n v="2020"/>
    <s v="Май"/>
    <n v="3"/>
    <m/>
  </r>
  <r>
    <x v="5"/>
    <x v="10"/>
    <n v="257215.5"/>
    <n v="26492278.5"/>
    <n v="59"/>
    <n v="12943"/>
    <n v="12072"/>
    <n v="449021.66949152545"/>
    <x v="5"/>
    <n v="2020"/>
    <s v="Май"/>
    <n v="3"/>
    <m/>
  </r>
  <r>
    <x v="5"/>
    <x v="11"/>
    <n v="248148"/>
    <n v="25519072.5"/>
    <n v="54"/>
    <n v="12306"/>
    <n v="11532"/>
    <n v="472575.41666666669"/>
    <x v="5"/>
    <n v="2020"/>
    <s v="Май"/>
    <n v="3"/>
    <m/>
  </r>
  <r>
    <x v="5"/>
    <x v="12"/>
    <n v="10032"/>
    <n v="816150"/>
    <n v="15"/>
    <n v="636"/>
    <n v="547"/>
    <n v="54410"/>
    <x v="5"/>
    <n v="2020"/>
    <s v="Май"/>
    <n v="3"/>
    <m/>
  </r>
  <r>
    <x v="6"/>
    <x v="0"/>
    <n v="25566"/>
    <n v="2372310"/>
    <n v="18"/>
    <n v="1539"/>
    <n v="1404"/>
    <n v="131795"/>
    <x v="6"/>
    <n v="2020"/>
    <s v="Май"/>
    <n v="4"/>
    <m/>
  </r>
  <r>
    <x v="6"/>
    <x v="1"/>
    <n v="72928.5"/>
    <n v="6642249"/>
    <n v="31"/>
    <n v="5465"/>
    <n v="5096"/>
    <n v="214266.09677419355"/>
    <x v="6"/>
    <n v="2020"/>
    <s v="Май"/>
    <n v="4"/>
    <m/>
  </r>
  <r>
    <x v="6"/>
    <x v="2"/>
    <n v="9130.5"/>
    <n v="728890.5"/>
    <n v="10"/>
    <n v="580"/>
    <n v="506"/>
    <n v="72889.05"/>
    <x v="6"/>
    <n v="2020"/>
    <s v="Май"/>
    <n v="4"/>
    <m/>
  </r>
  <r>
    <x v="6"/>
    <x v="3"/>
    <n v="27072"/>
    <n v="2450968.5"/>
    <n v="17"/>
    <n v="1439"/>
    <n v="1265"/>
    <n v="144174.61764705883"/>
    <x v="6"/>
    <n v="2020"/>
    <s v="Май"/>
    <n v="4"/>
    <m/>
  </r>
  <r>
    <x v="6"/>
    <x v="4"/>
    <n v="283942.5"/>
    <n v="29357940"/>
    <n v="128"/>
    <n v="16450"/>
    <n v="15320"/>
    <n v="229358.90625"/>
    <x v="6"/>
    <n v="2020"/>
    <s v="Май"/>
    <n v="4"/>
    <m/>
  </r>
  <r>
    <x v="6"/>
    <x v="5"/>
    <n v="360255"/>
    <n v="38406954"/>
    <n v="125"/>
    <n v="20914"/>
    <n v="19479"/>
    <n v="307255.63199999998"/>
    <x v="6"/>
    <n v="2020"/>
    <s v="Май"/>
    <n v="4"/>
    <m/>
  </r>
  <r>
    <x v="6"/>
    <x v="6"/>
    <n v="64108.5"/>
    <n v="5561452.5"/>
    <n v="36"/>
    <n v="4923"/>
    <n v="4560"/>
    <n v="154484.79166666666"/>
    <x v="6"/>
    <n v="2020"/>
    <s v="Май"/>
    <n v="4"/>
    <m/>
  </r>
  <r>
    <x v="6"/>
    <x v="7"/>
    <n v="30780"/>
    <n v="2817853.5"/>
    <n v="19"/>
    <n v="1846"/>
    <n v="1681"/>
    <n v="148308.07894736843"/>
    <x v="6"/>
    <n v="2020"/>
    <s v="Май"/>
    <n v="4"/>
    <m/>
  </r>
  <r>
    <x v="6"/>
    <x v="8"/>
    <n v="12301.5"/>
    <n v="1085211"/>
    <n v="15"/>
    <n v="780"/>
    <n v="690"/>
    <n v="72347.399999999994"/>
    <x v="6"/>
    <n v="2020"/>
    <s v="Май"/>
    <n v="4"/>
    <m/>
  </r>
  <r>
    <x v="6"/>
    <x v="13"/>
    <n v="7087.5"/>
    <n v="610855.5"/>
    <n v="15"/>
    <n v="262"/>
    <n v="195"/>
    <n v="40723.699999999997"/>
    <x v="6"/>
    <n v="2020"/>
    <s v="Май"/>
    <n v="4"/>
    <m/>
  </r>
  <r>
    <x v="6"/>
    <x v="9"/>
    <n v="23587.5"/>
    <n v="2155668"/>
    <n v="18"/>
    <n v="1505"/>
    <n v="1368"/>
    <n v="119759.33333333333"/>
    <x v="6"/>
    <n v="2020"/>
    <s v="Май"/>
    <n v="4"/>
    <m/>
  </r>
  <r>
    <x v="6"/>
    <x v="10"/>
    <n v="237544.5"/>
    <n v="24292218"/>
    <n v="59"/>
    <n v="12943"/>
    <n v="12072"/>
    <n v="411732.50847457629"/>
    <x v="6"/>
    <n v="2020"/>
    <s v="Май"/>
    <n v="4"/>
    <m/>
  </r>
  <r>
    <x v="6"/>
    <x v="11"/>
    <n v="223617"/>
    <n v="22796827.5"/>
    <n v="54"/>
    <n v="12306"/>
    <n v="11532"/>
    <n v="422163.47222222225"/>
    <x v="6"/>
    <n v="2020"/>
    <s v="Май"/>
    <n v="4"/>
    <m/>
  </r>
  <r>
    <x v="6"/>
    <x v="12"/>
    <n v="11062.5"/>
    <n v="906343.5"/>
    <n v="15"/>
    <n v="636"/>
    <n v="547"/>
    <n v="60422.9"/>
    <x v="6"/>
    <n v="2020"/>
    <s v="Май"/>
    <n v="4"/>
    <m/>
  </r>
  <r>
    <x v="7"/>
    <x v="0"/>
    <n v="31566"/>
    <n v="2906763"/>
    <n v="18"/>
    <n v="1539"/>
    <n v="1404"/>
    <n v="161486.83333333334"/>
    <x v="0"/>
    <n v="2020"/>
    <s v="Май"/>
    <n v="5"/>
    <m/>
  </r>
  <r>
    <x v="7"/>
    <x v="1"/>
    <n v="76585.5"/>
    <n v="6921316.5"/>
    <n v="31"/>
    <n v="5465"/>
    <n v="5096"/>
    <n v="223268.27419354839"/>
    <x v="0"/>
    <n v="2020"/>
    <s v="Май"/>
    <n v="5"/>
    <m/>
  </r>
  <r>
    <x v="7"/>
    <x v="2"/>
    <n v="10147.5"/>
    <n v="793320"/>
    <n v="10"/>
    <n v="580"/>
    <n v="506"/>
    <n v="79332"/>
    <x v="0"/>
    <n v="2020"/>
    <s v="Май"/>
    <n v="5"/>
    <m/>
  </r>
  <r>
    <x v="7"/>
    <x v="3"/>
    <n v="22848"/>
    <n v="2079900"/>
    <n v="17"/>
    <n v="1439"/>
    <n v="1265"/>
    <n v="122347.05882352941"/>
    <x v="0"/>
    <n v="2020"/>
    <s v="Май"/>
    <n v="5"/>
    <m/>
  </r>
  <r>
    <x v="7"/>
    <x v="4"/>
    <n v="262734"/>
    <n v="27278441.145"/>
    <n v="128"/>
    <n v="16450"/>
    <n v="15320"/>
    <n v="213112.8214453125"/>
    <x v="0"/>
    <n v="2020"/>
    <s v="Май"/>
    <n v="5"/>
    <m/>
  </r>
  <r>
    <x v="7"/>
    <x v="5"/>
    <n v="333792"/>
    <n v="35671734"/>
    <n v="125"/>
    <n v="20914"/>
    <n v="19479"/>
    <n v="285373.87199999997"/>
    <x v="0"/>
    <n v="2020"/>
    <s v="Май"/>
    <n v="5"/>
    <m/>
  </r>
  <r>
    <x v="7"/>
    <x v="6"/>
    <n v="66396"/>
    <n v="5770539"/>
    <n v="36"/>
    <n v="4923"/>
    <n v="4560"/>
    <n v="160292.75"/>
    <x v="0"/>
    <n v="2020"/>
    <s v="Май"/>
    <n v="5"/>
    <m/>
  </r>
  <r>
    <x v="7"/>
    <x v="7"/>
    <n v="29482.5"/>
    <n v="2648688"/>
    <n v="19"/>
    <n v="1846"/>
    <n v="1681"/>
    <n v="139404.63157894736"/>
    <x v="0"/>
    <n v="2020"/>
    <s v="Май"/>
    <n v="5"/>
    <m/>
  </r>
  <r>
    <x v="7"/>
    <x v="8"/>
    <n v="15987"/>
    <n v="1384179"/>
    <n v="15"/>
    <n v="780"/>
    <n v="690"/>
    <n v="92278.6"/>
    <x v="0"/>
    <n v="2020"/>
    <s v="Май"/>
    <n v="5"/>
    <m/>
  </r>
  <r>
    <x v="7"/>
    <x v="13"/>
    <n v="8223"/>
    <n v="694593"/>
    <n v="15"/>
    <n v="262"/>
    <n v="195"/>
    <n v="46306.2"/>
    <x v="0"/>
    <n v="2020"/>
    <s v="Май"/>
    <n v="5"/>
    <m/>
  </r>
  <r>
    <x v="7"/>
    <x v="9"/>
    <n v="26367"/>
    <n v="2380333.5"/>
    <n v="18"/>
    <n v="1505"/>
    <n v="1368"/>
    <n v="132240.75"/>
    <x v="0"/>
    <n v="2020"/>
    <s v="Май"/>
    <n v="5"/>
    <m/>
  </r>
  <r>
    <x v="7"/>
    <x v="10"/>
    <n v="213582"/>
    <n v="21919435.5"/>
    <n v="59"/>
    <n v="12943"/>
    <n v="12072"/>
    <n v="371515.85593220341"/>
    <x v="0"/>
    <n v="2020"/>
    <s v="Май"/>
    <n v="5"/>
    <m/>
  </r>
  <r>
    <x v="7"/>
    <x v="11"/>
    <n v="203832"/>
    <n v="20880142.5"/>
    <n v="54"/>
    <n v="12306"/>
    <n v="11532"/>
    <n v="386669.30555555556"/>
    <x v="0"/>
    <n v="2020"/>
    <s v="Май"/>
    <n v="5"/>
    <m/>
  </r>
  <r>
    <x v="7"/>
    <x v="12"/>
    <n v="13941"/>
    <n v="1145575.5"/>
    <n v="15"/>
    <n v="636"/>
    <n v="547"/>
    <n v="76371.7"/>
    <x v="0"/>
    <n v="2020"/>
    <s v="Май"/>
    <n v="5"/>
    <m/>
  </r>
  <r>
    <x v="8"/>
    <x v="0"/>
    <n v="32511"/>
    <n v="2938623"/>
    <n v="18"/>
    <n v="1539"/>
    <n v="1404"/>
    <n v="163256.83333333334"/>
    <x v="1"/>
    <n v="2020"/>
    <s v="Май"/>
    <n v="6"/>
    <m/>
  </r>
  <r>
    <x v="8"/>
    <x v="1"/>
    <n v="68994"/>
    <n v="6168657"/>
    <n v="31"/>
    <n v="5465"/>
    <n v="5096"/>
    <n v="198988.93548387097"/>
    <x v="1"/>
    <n v="2020"/>
    <s v="Май"/>
    <n v="6"/>
    <m/>
  </r>
  <r>
    <x v="8"/>
    <x v="2"/>
    <n v="9210"/>
    <n v="696832.5"/>
    <n v="10"/>
    <n v="580"/>
    <n v="506"/>
    <n v="69683.25"/>
    <x v="1"/>
    <n v="2020"/>
    <s v="Май"/>
    <n v="6"/>
    <m/>
  </r>
  <r>
    <x v="8"/>
    <x v="3"/>
    <n v="24678"/>
    <n v="2232519"/>
    <n v="17"/>
    <n v="1439"/>
    <n v="1265"/>
    <n v="131324.64705882352"/>
    <x v="1"/>
    <n v="2020"/>
    <s v="Май"/>
    <n v="6"/>
    <m/>
  </r>
  <r>
    <x v="8"/>
    <x v="4"/>
    <n v="277512"/>
    <n v="28770810.105599999"/>
    <n v="128"/>
    <n v="16450"/>
    <n v="15320"/>
    <n v="224771.95395"/>
    <x v="1"/>
    <n v="2020"/>
    <s v="Май"/>
    <n v="6"/>
    <m/>
  </r>
  <r>
    <x v="8"/>
    <x v="5"/>
    <n v="355278"/>
    <n v="38092344"/>
    <n v="125"/>
    <n v="20914"/>
    <n v="19479"/>
    <n v="304738.75199999998"/>
    <x v="1"/>
    <n v="2020"/>
    <s v="Май"/>
    <n v="6"/>
    <m/>
  </r>
  <r>
    <x v="8"/>
    <x v="6"/>
    <n v="63012"/>
    <n v="5454121.5"/>
    <n v="36"/>
    <n v="4923"/>
    <n v="4560"/>
    <n v="151503.375"/>
    <x v="1"/>
    <n v="2020"/>
    <s v="Май"/>
    <n v="6"/>
    <m/>
  </r>
  <r>
    <x v="8"/>
    <x v="7"/>
    <n v="30342"/>
    <n v="2738127"/>
    <n v="19"/>
    <n v="1846"/>
    <n v="1681"/>
    <n v="144111.94736842104"/>
    <x v="1"/>
    <n v="2020"/>
    <s v="Май"/>
    <n v="6"/>
    <m/>
  </r>
  <r>
    <x v="8"/>
    <x v="8"/>
    <n v="14061"/>
    <n v="1221057"/>
    <n v="15"/>
    <n v="780"/>
    <n v="690"/>
    <n v="81403.8"/>
    <x v="1"/>
    <n v="2020"/>
    <s v="Май"/>
    <n v="6"/>
    <m/>
  </r>
  <r>
    <x v="8"/>
    <x v="13"/>
    <n v="8464.5"/>
    <n v="739291.5"/>
    <n v="15"/>
    <n v="262"/>
    <n v="195"/>
    <n v="49286.1"/>
    <x v="1"/>
    <n v="2020"/>
    <s v="Май"/>
    <n v="6"/>
    <m/>
  </r>
  <r>
    <x v="8"/>
    <x v="9"/>
    <n v="24337.5"/>
    <n v="2159350.5"/>
    <n v="18"/>
    <n v="1505"/>
    <n v="1368"/>
    <n v="119963.91666666667"/>
    <x v="1"/>
    <n v="2020"/>
    <s v="Май"/>
    <n v="6"/>
    <m/>
  </r>
  <r>
    <x v="8"/>
    <x v="10"/>
    <n v="224779.5"/>
    <n v="23032992"/>
    <n v="59"/>
    <n v="12943"/>
    <n v="12072"/>
    <n v="390389.69491525425"/>
    <x v="1"/>
    <n v="2020"/>
    <s v="Май"/>
    <n v="6"/>
    <m/>
  </r>
  <r>
    <x v="8"/>
    <x v="11"/>
    <n v="216498"/>
    <n v="22126444.5"/>
    <n v="54"/>
    <n v="12306"/>
    <n v="11532"/>
    <n v="409748.97222222225"/>
    <x v="1"/>
    <n v="2020"/>
    <s v="Май"/>
    <n v="6"/>
    <m/>
  </r>
  <r>
    <x v="8"/>
    <x v="12"/>
    <n v="12468"/>
    <n v="1016566.5"/>
    <n v="15"/>
    <n v="636"/>
    <n v="547"/>
    <n v="67771.100000000006"/>
    <x v="1"/>
    <n v="2020"/>
    <s v="Май"/>
    <n v="6"/>
    <m/>
  </r>
  <r>
    <x v="9"/>
    <x v="0"/>
    <n v="27018"/>
    <n v="2472213"/>
    <n v="18"/>
    <n v="1539"/>
    <n v="1404"/>
    <n v="137345.16666666666"/>
    <x v="2"/>
    <n v="2020"/>
    <s v="Май"/>
    <n v="7"/>
    <m/>
  </r>
  <r>
    <x v="9"/>
    <x v="1"/>
    <n v="73204.5"/>
    <n v="6591883.5"/>
    <n v="31"/>
    <n v="5465"/>
    <n v="5096"/>
    <n v="212641.40322580645"/>
    <x v="2"/>
    <n v="2020"/>
    <s v="Май"/>
    <n v="7"/>
    <m/>
  </r>
  <r>
    <x v="9"/>
    <x v="2"/>
    <n v="11029.5"/>
    <n v="863754"/>
    <n v="10"/>
    <n v="580"/>
    <n v="506"/>
    <n v="86375.4"/>
    <x v="2"/>
    <n v="2020"/>
    <s v="Май"/>
    <n v="7"/>
    <m/>
  </r>
  <r>
    <x v="9"/>
    <x v="3"/>
    <n v="25468.5"/>
    <n v="2350672.5"/>
    <n v="17"/>
    <n v="1439"/>
    <n v="1265"/>
    <n v="138274.85294117648"/>
    <x v="2"/>
    <n v="2020"/>
    <s v="Май"/>
    <n v="7"/>
    <m/>
  </r>
  <r>
    <x v="9"/>
    <x v="4"/>
    <n v="247813.5"/>
    <n v="25325271"/>
    <n v="128"/>
    <n v="16450"/>
    <n v="15320"/>
    <n v="197853.6796875"/>
    <x v="2"/>
    <n v="2020"/>
    <s v="Май"/>
    <n v="7"/>
    <m/>
  </r>
  <r>
    <x v="9"/>
    <x v="5"/>
    <n v="319110"/>
    <n v="33763989"/>
    <n v="125"/>
    <n v="20914"/>
    <n v="19479"/>
    <n v="270111.91200000001"/>
    <x v="2"/>
    <n v="2020"/>
    <s v="Май"/>
    <n v="7"/>
    <m/>
  </r>
  <r>
    <x v="9"/>
    <x v="6"/>
    <n v="71067"/>
    <n v="6175837.5"/>
    <n v="36"/>
    <n v="4923"/>
    <n v="4560"/>
    <n v="171551.04166666666"/>
    <x v="2"/>
    <n v="2020"/>
    <s v="Май"/>
    <n v="7"/>
    <m/>
  </r>
  <r>
    <x v="9"/>
    <x v="7"/>
    <n v="32851.5"/>
    <n v="2934504"/>
    <n v="19"/>
    <n v="1846"/>
    <n v="1681"/>
    <n v="154447.57894736843"/>
    <x v="2"/>
    <n v="2020"/>
    <s v="Май"/>
    <n v="7"/>
    <m/>
  </r>
  <r>
    <x v="9"/>
    <x v="8"/>
    <n v="12705"/>
    <n v="1123894.5"/>
    <n v="15"/>
    <n v="780"/>
    <n v="690"/>
    <n v="74926.3"/>
    <x v="2"/>
    <n v="2020"/>
    <s v="Май"/>
    <n v="7"/>
    <m/>
  </r>
  <r>
    <x v="9"/>
    <x v="13"/>
    <n v="8719.5"/>
    <n v="769276.5"/>
    <n v="15"/>
    <n v="262"/>
    <n v="195"/>
    <n v="51285.1"/>
    <x v="2"/>
    <n v="2020"/>
    <s v="Май"/>
    <n v="7"/>
    <m/>
  </r>
  <r>
    <x v="9"/>
    <x v="9"/>
    <n v="26184"/>
    <n v="2308336.5"/>
    <n v="18"/>
    <n v="1505"/>
    <n v="1368"/>
    <n v="128240.91666666667"/>
    <x v="2"/>
    <n v="2020"/>
    <s v="Май"/>
    <n v="7"/>
    <m/>
  </r>
  <r>
    <x v="9"/>
    <x v="10"/>
    <n v="219411"/>
    <n v="22460130"/>
    <n v="59"/>
    <n v="12943"/>
    <n v="12072"/>
    <n v="380680.16949152545"/>
    <x v="2"/>
    <n v="2020"/>
    <s v="Май"/>
    <n v="7"/>
    <m/>
  </r>
  <r>
    <x v="9"/>
    <x v="11"/>
    <n v="209415"/>
    <n v="21463023"/>
    <n v="54"/>
    <n v="12306"/>
    <n v="11532"/>
    <n v="397463.38888888888"/>
    <x v="2"/>
    <n v="2020"/>
    <s v="Май"/>
    <n v="7"/>
    <m/>
  </r>
  <r>
    <x v="9"/>
    <x v="12"/>
    <n v="11719.5"/>
    <n v="965880"/>
    <n v="15"/>
    <n v="636"/>
    <n v="547"/>
    <n v="64392"/>
    <x v="2"/>
    <n v="2020"/>
    <s v="Май"/>
    <n v="7"/>
    <m/>
  </r>
  <r>
    <x v="10"/>
    <x v="0"/>
    <n v="29409"/>
    <n v="2645160"/>
    <n v="18"/>
    <n v="1539"/>
    <n v="1404"/>
    <n v="146953.33333333334"/>
    <x v="3"/>
    <n v="2020"/>
    <s v="Май"/>
    <n v="8"/>
    <m/>
  </r>
  <r>
    <x v="10"/>
    <x v="1"/>
    <n v="69544.5"/>
    <n v="6293776.5"/>
    <n v="31"/>
    <n v="5465"/>
    <n v="5096"/>
    <n v="203025.04838709679"/>
    <x v="3"/>
    <n v="2020"/>
    <s v="Май"/>
    <n v="8"/>
    <m/>
  </r>
  <r>
    <x v="10"/>
    <x v="2"/>
    <n v="12528"/>
    <n v="959703"/>
    <n v="10"/>
    <n v="580"/>
    <n v="506"/>
    <n v="95970.3"/>
    <x v="3"/>
    <n v="2020"/>
    <s v="Май"/>
    <n v="8"/>
    <m/>
  </r>
  <r>
    <x v="10"/>
    <x v="3"/>
    <n v="25294.5"/>
    <n v="2271454.5"/>
    <n v="17"/>
    <n v="1439"/>
    <n v="1265"/>
    <n v="133614.9705882353"/>
    <x v="3"/>
    <n v="2020"/>
    <s v="Май"/>
    <n v="8"/>
    <m/>
  </r>
  <r>
    <x v="10"/>
    <x v="4"/>
    <n v="370092"/>
    <n v="38091556.5"/>
    <n v="128"/>
    <n v="16450"/>
    <n v="15320"/>
    <n v="297590.28515625"/>
    <x v="3"/>
    <n v="2020"/>
    <s v="Май"/>
    <n v="8"/>
    <m/>
  </r>
  <r>
    <x v="10"/>
    <x v="5"/>
    <n v="463530"/>
    <n v="49123180.5"/>
    <n v="125"/>
    <n v="20914"/>
    <n v="19479"/>
    <n v="392985.44400000002"/>
    <x v="3"/>
    <n v="2020"/>
    <s v="Май"/>
    <n v="8"/>
    <m/>
  </r>
  <r>
    <x v="10"/>
    <x v="6"/>
    <n v="61804.5"/>
    <n v="5365708.5"/>
    <n v="36"/>
    <n v="4923"/>
    <n v="4560"/>
    <n v="149047.45833333334"/>
    <x v="3"/>
    <n v="2020"/>
    <s v="Май"/>
    <n v="8"/>
    <m/>
  </r>
  <r>
    <x v="10"/>
    <x v="7"/>
    <n v="34399.5"/>
    <n v="3201358.5"/>
    <n v="19"/>
    <n v="1846"/>
    <n v="1681"/>
    <n v="168492.55263157896"/>
    <x v="3"/>
    <n v="2020"/>
    <s v="Май"/>
    <n v="8"/>
    <m/>
  </r>
  <r>
    <x v="10"/>
    <x v="8"/>
    <n v="14494.5"/>
    <n v="1269786"/>
    <n v="15"/>
    <n v="780"/>
    <n v="690"/>
    <n v="84652.4"/>
    <x v="3"/>
    <n v="2020"/>
    <s v="Май"/>
    <n v="8"/>
    <m/>
  </r>
  <r>
    <x v="10"/>
    <x v="13"/>
    <n v="9058.5"/>
    <n v="798759"/>
    <n v="15"/>
    <n v="262"/>
    <n v="195"/>
    <n v="53250.6"/>
    <x v="3"/>
    <n v="2020"/>
    <s v="Май"/>
    <n v="8"/>
    <m/>
  </r>
  <r>
    <x v="10"/>
    <x v="9"/>
    <n v="25020"/>
    <n v="2235960"/>
    <n v="18"/>
    <n v="1505"/>
    <n v="1368"/>
    <n v="124220"/>
    <x v="3"/>
    <n v="2020"/>
    <s v="Май"/>
    <n v="8"/>
    <m/>
  </r>
  <r>
    <x v="10"/>
    <x v="10"/>
    <n v="232701"/>
    <n v="23881948.5"/>
    <n v="59"/>
    <n v="12943"/>
    <n v="12072"/>
    <n v="404778.78813559323"/>
    <x v="3"/>
    <n v="2020"/>
    <s v="Май"/>
    <n v="8"/>
    <m/>
  </r>
  <r>
    <x v="10"/>
    <x v="11"/>
    <n v="225076.5"/>
    <n v="22846078.5"/>
    <n v="54"/>
    <n v="12306"/>
    <n v="11532"/>
    <n v="423075.52777777775"/>
    <x v="3"/>
    <n v="2020"/>
    <s v="Май"/>
    <n v="8"/>
    <m/>
  </r>
  <r>
    <x v="10"/>
    <x v="12"/>
    <n v="12976.5"/>
    <n v="1046848.5"/>
    <n v="15"/>
    <n v="636"/>
    <n v="547"/>
    <n v="69789.899999999994"/>
    <x v="3"/>
    <n v="2020"/>
    <s v="Май"/>
    <n v="8"/>
    <m/>
  </r>
  <r>
    <x v="11"/>
    <x v="0"/>
    <n v="31147.5"/>
    <n v="2831019"/>
    <n v="18"/>
    <n v="1539"/>
    <n v="1404"/>
    <n v="157278.83333333334"/>
    <x v="4"/>
    <n v="2020"/>
    <s v="Май"/>
    <n v="9"/>
    <m/>
  </r>
  <r>
    <x v="11"/>
    <x v="1"/>
    <n v="69720"/>
    <n v="6264933"/>
    <n v="31"/>
    <n v="5465"/>
    <n v="5096"/>
    <n v="202094.61290322582"/>
    <x v="4"/>
    <n v="2020"/>
    <s v="Май"/>
    <n v="9"/>
    <m/>
  </r>
  <r>
    <x v="11"/>
    <x v="2"/>
    <n v="13216.5"/>
    <n v="1046400"/>
    <n v="10"/>
    <n v="580"/>
    <n v="506"/>
    <n v="104640"/>
    <x v="4"/>
    <n v="2020"/>
    <s v="Май"/>
    <n v="9"/>
    <m/>
  </r>
  <r>
    <x v="11"/>
    <x v="3"/>
    <n v="32079"/>
    <n v="2902167"/>
    <n v="17"/>
    <n v="1439"/>
    <n v="1265"/>
    <n v="170715.70588235295"/>
    <x v="4"/>
    <n v="2020"/>
    <s v="Май"/>
    <n v="9"/>
    <m/>
  </r>
  <r>
    <x v="11"/>
    <x v="4"/>
    <n v="285972"/>
    <n v="29768199"/>
    <n v="128"/>
    <n v="16450"/>
    <n v="15320"/>
    <n v="232564.0546875"/>
    <x v="4"/>
    <n v="2020"/>
    <s v="Май"/>
    <n v="9"/>
    <m/>
  </r>
  <r>
    <x v="11"/>
    <x v="5"/>
    <n v="359214"/>
    <n v="38693427"/>
    <n v="125"/>
    <n v="20914"/>
    <n v="19479"/>
    <n v="309547.41600000003"/>
    <x v="4"/>
    <n v="2020"/>
    <s v="Май"/>
    <n v="9"/>
    <m/>
  </r>
  <r>
    <x v="11"/>
    <x v="6"/>
    <n v="83373"/>
    <n v="7253427"/>
    <n v="36"/>
    <n v="4923"/>
    <n v="4560"/>
    <n v="201484.08333333334"/>
    <x v="4"/>
    <n v="2020"/>
    <s v="Май"/>
    <n v="9"/>
    <m/>
  </r>
  <r>
    <x v="11"/>
    <x v="7"/>
    <n v="32239.5"/>
    <n v="3084892.5"/>
    <n v="19"/>
    <n v="1846"/>
    <n v="1681"/>
    <n v="162362.76315789475"/>
    <x v="4"/>
    <n v="2020"/>
    <s v="Май"/>
    <n v="9"/>
    <m/>
  </r>
  <r>
    <x v="11"/>
    <x v="8"/>
    <n v="13948.5"/>
    <n v="1222932"/>
    <n v="15"/>
    <n v="780"/>
    <n v="690"/>
    <n v="81528.800000000003"/>
    <x v="4"/>
    <n v="2020"/>
    <s v="Май"/>
    <n v="9"/>
    <m/>
  </r>
  <r>
    <x v="11"/>
    <x v="13"/>
    <n v="12037.5"/>
    <n v="1081216.5"/>
    <n v="15"/>
    <n v="262"/>
    <n v="195"/>
    <n v="72081.100000000006"/>
    <x v="4"/>
    <n v="2020"/>
    <s v="Май"/>
    <n v="9"/>
    <m/>
  </r>
  <r>
    <x v="11"/>
    <x v="9"/>
    <n v="26271"/>
    <n v="2384937"/>
    <n v="18"/>
    <n v="1505"/>
    <n v="1368"/>
    <n v="132496.5"/>
    <x v="4"/>
    <n v="2020"/>
    <s v="Май"/>
    <n v="9"/>
    <m/>
  </r>
  <r>
    <x v="11"/>
    <x v="10"/>
    <n v="188319"/>
    <n v="19218631.5"/>
    <n v="59"/>
    <n v="12943"/>
    <n v="12072"/>
    <n v="325739.51694915252"/>
    <x v="4"/>
    <n v="2020"/>
    <s v="Май"/>
    <n v="9"/>
    <m/>
  </r>
  <r>
    <x v="11"/>
    <x v="11"/>
    <n v="177976.5"/>
    <n v="18085798.5"/>
    <n v="54"/>
    <n v="12306"/>
    <n v="11532"/>
    <n v="334922.19444444444"/>
    <x v="4"/>
    <n v="2020"/>
    <s v="Май"/>
    <n v="9"/>
    <m/>
  </r>
  <r>
    <x v="11"/>
    <x v="12"/>
    <n v="11745"/>
    <n v="955801.5"/>
    <n v="15"/>
    <n v="636"/>
    <n v="547"/>
    <n v="63720.1"/>
    <x v="4"/>
    <n v="2020"/>
    <s v="Май"/>
    <n v="9"/>
    <m/>
  </r>
  <r>
    <x v="12"/>
    <x v="0"/>
    <n v="36619.5"/>
    <n v="3312967.5"/>
    <n v="18"/>
    <n v="1539"/>
    <n v="1404"/>
    <n v="184053.75"/>
    <x v="5"/>
    <n v="2020"/>
    <s v="Май"/>
    <n v="10"/>
    <m/>
  </r>
  <r>
    <x v="12"/>
    <x v="1"/>
    <n v="84132"/>
    <n v="7483194"/>
    <n v="31"/>
    <n v="5465"/>
    <n v="5096"/>
    <n v="241393.35483870967"/>
    <x v="5"/>
    <n v="2020"/>
    <s v="Май"/>
    <n v="10"/>
    <m/>
  </r>
  <r>
    <x v="12"/>
    <x v="2"/>
    <n v="12918"/>
    <n v="1004788.5"/>
    <n v="10"/>
    <n v="580"/>
    <n v="506"/>
    <n v="100478.85"/>
    <x v="5"/>
    <n v="2020"/>
    <s v="Май"/>
    <n v="10"/>
    <m/>
  </r>
  <r>
    <x v="12"/>
    <x v="3"/>
    <n v="31399.5"/>
    <n v="2862298.5"/>
    <n v="17"/>
    <n v="1439"/>
    <n v="1265"/>
    <n v="168370.5"/>
    <x v="5"/>
    <n v="2020"/>
    <s v="Май"/>
    <n v="10"/>
    <m/>
  </r>
  <r>
    <x v="12"/>
    <x v="4"/>
    <n v="287206.5"/>
    <n v="29536176.10605"/>
    <n v="128"/>
    <n v="16450"/>
    <n v="15320"/>
    <n v="230751.37582851562"/>
    <x v="5"/>
    <n v="2020"/>
    <s v="Май"/>
    <n v="10"/>
    <m/>
  </r>
  <r>
    <x v="12"/>
    <x v="5"/>
    <n v="368649"/>
    <n v="39010875"/>
    <n v="125"/>
    <n v="20914"/>
    <n v="19479"/>
    <n v="312087"/>
    <x v="5"/>
    <n v="2020"/>
    <s v="Май"/>
    <n v="10"/>
    <m/>
  </r>
  <r>
    <x v="12"/>
    <x v="6"/>
    <n v="88311"/>
    <n v="7726069.5"/>
    <n v="36"/>
    <n v="4923"/>
    <n v="4560"/>
    <n v="214613.04166666666"/>
    <x v="5"/>
    <n v="2020"/>
    <s v="Май"/>
    <n v="10"/>
    <m/>
  </r>
  <r>
    <x v="12"/>
    <x v="7"/>
    <n v="37489.5"/>
    <n v="3549097.5"/>
    <n v="19"/>
    <n v="1846"/>
    <n v="1681"/>
    <n v="186794.60526315789"/>
    <x v="5"/>
    <n v="2020"/>
    <s v="Май"/>
    <n v="10"/>
    <m/>
  </r>
  <r>
    <x v="12"/>
    <x v="8"/>
    <n v="16435.5"/>
    <n v="1471537.5"/>
    <n v="15"/>
    <n v="780"/>
    <n v="690"/>
    <n v="98102.5"/>
    <x v="5"/>
    <n v="2020"/>
    <s v="Май"/>
    <n v="10"/>
    <m/>
  </r>
  <r>
    <x v="12"/>
    <x v="13"/>
    <n v="13440"/>
    <n v="1198285.5"/>
    <n v="15"/>
    <n v="262"/>
    <n v="195"/>
    <n v="79885.7"/>
    <x v="5"/>
    <n v="2020"/>
    <s v="Май"/>
    <n v="10"/>
    <m/>
  </r>
  <r>
    <x v="12"/>
    <x v="9"/>
    <n v="31224"/>
    <n v="2767270.5"/>
    <n v="18"/>
    <n v="1505"/>
    <n v="1368"/>
    <n v="153737.25"/>
    <x v="5"/>
    <n v="2020"/>
    <s v="Май"/>
    <n v="10"/>
    <m/>
  </r>
  <r>
    <x v="12"/>
    <x v="10"/>
    <n v="243825"/>
    <n v="24890404.5"/>
    <n v="59"/>
    <n v="12943"/>
    <n v="12072"/>
    <n v="421871.26271186443"/>
    <x v="5"/>
    <n v="2020"/>
    <s v="Май"/>
    <n v="10"/>
    <m/>
  </r>
  <r>
    <x v="12"/>
    <x v="11"/>
    <n v="231559.5"/>
    <n v="23443725"/>
    <n v="54"/>
    <n v="12306"/>
    <n v="11532"/>
    <n v="434143.05555555556"/>
    <x v="5"/>
    <n v="2020"/>
    <s v="Май"/>
    <n v="10"/>
    <m/>
  </r>
  <r>
    <x v="12"/>
    <x v="12"/>
    <n v="14566.5"/>
    <n v="1216557"/>
    <n v="15"/>
    <n v="636"/>
    <n v="547"/>
    <n v="81103.8"/>
    <x v="5"/>
    <n v="2020"/>
    <s v="Май"/>
    <n v="10"/>
    <m/>
  </r>
  <r>
    <x v="13"/>
    <x v="0"/>
    <n v="27187.5"/>
    <n v="2479396.5"/>
    <n v="18"/>
    <n v="1539"/>
    <n v="1404"/>
    <n v="137744.25"/>
    <x v="6"/>
    <n v="2020"/>
    <s v="Май"/>
    <n v="11"/>
    <m/>
  </r>
  <r>
    <x v="13"/>
    <x v="1"/>
    <n v="72220.5"/>
    <n v="6398719.5"/>
    <n v="31"/>
    <n v="5465"/>
    <n v="5096"/>
    <n v="206410.30645161291"/>
    <x v="6"/>
    <n v="2020"/>
    <s v="Май"/>
    <n v="11"/>
    <m/>
  </r>
  <r>
    <x v="13"/>
    <x v="2"/>
    <n v="9007.5"/>
    <n v="734335.5"/>
    <n v="10"/>
    <n v="580"/>
    <n v="506"/>
    <n v="73433.55"/>
    <x v="6"/>
    <n v="2020"/>
    <s v="Май"/>
    <n v="11"/>
    <m/>
  </r>
  <r>
    <x v="13"/>
    <x v="3"/>
    <n v="42397.5"/>
    <n v="3911979"/>
    <n v="17"/>
    <n v="1439"/>
    <n v="1265"/>
    <n v="230116.41176470587"/>
    <x v="6"/>
    <n v="2020"/>
    <s v="Май"/>
    <n v="11"/>
    <m/>
  </r>
  <r>
    <x v="13"/>
    <x v="4"/>
    <n v="237099"/>
    <n v="24628233.223949999"/>
    <n v="128"/>
    <n v="16450"/>
    <n v="15320"/>
    <n v="192408.07206210936"/>
    <x v="6"/>
    <n v="2020"/>
    <s v="Май"/>
    <n v="11"/>
    <m/>
  </r>
  <r>
    <x v="13"/>
    <x v="5"/>
    <n v="318565.5"/>
    <n v="33781581"/>
    <n v="125"/>
    <n v="20914"/>
    <n v="19479"/>
    <n v="270252.64799999999"/>
    <x v="6"/>
    <n v="2020"/>
    <s v="Май"/>
    <n v="11"/>
    <m/>
  </r>
  <r>
    <x v="13"/>
    <x v="6"/>
    <n v="59574"/>
    <n v="5178169.5"/>
    <n v="36"/>
    <n v="4923"/>
    <n v="4560"/>
    <n v="143838.04166666666"/>
    <x v="6"/>
    <n v="2020"/>
    <s v="Май"/>
    <n v="11"/>
    <m/>
  </r>
  <r>
    <x v="13"/>
    <x v="7"/>
    <n v="32733"/>
    <n v="3079630.5"/>
    <n v="19"/>
    <n v="1846"/>
    <n v="1681"/>
    <n v="162085.81578947368"/>
    <x v="6"/>
    <n v="2020"/>
    <s v="Май"/>
    <n v="11"/>
    <m/>
  </r>
  <r>
    <x v="13"/>
    <x v="8"/>
    <n v="12238.5"/>
    <n v="1096002"/>
    <n v="15"/>
    <n v="780"/>
    <n v="690"/>
    <n v="73066.8"/>
    <x v="6"/>
    <n v="2020"/>
    <s v="Май"/>
    <n v="11"/>
    <m/>
  </r>
  <r>
    <x v="13"/>
    <x v="13"/>
    <n v="12654"/>
    <n v="1081158"/>
    <n v="15"/>
    <n v="262"/>
    <n v="195"/>
    <n v="72077.2"/>
    <x v="6"/>
    <n v="2020"/>
    <s v="Май"/>
    <n v="11"/>
    <m/>
  </r>
  <r>
    <x v="13"/>
    <x v="9"/>
    <n v="23629.5"/>
    <n v="2164365"/>
    <n v="18"/>
    <n v="1505"/>
    <n v="1368"/>
    <n v="120242.5"/>
    <x v="6"/>
    <n v="2020"/>
    <s v="Май"/>
    <n v="11"/>
    <m/>
  </r>
  <r>
    <x v="13"/>
    <x v="10"/>
    <n v="175293"/>
    <n v="17919144"/>
    <n v="59"/>
    <n v="12943"/>
    <n v="12072"/>
    <n v="303714.30508474575"/>
    <x v="6"/>
    <n v="2020"/>
    <s v="Май"/>
    <n v="11"/>
    <m/>
  </r>
  <r>
    <x v="13"/>
    <x v="11"/>
    <n v="166948.5"/>
    <n v="16971231"/>
    <n v="54"/>
    <n v="12306"/>
    <n v="11532"/>
    <n v="314282.05555555556"/>
    <x v="6"/>
    <n v="2020"/>
    <s v="Май"/>
    <n v="11"/>
    <m/>
  </r>
  <r>
    <x v="13"/>
    <x v="12"/>
    <n v="10941"/>
    <n v="880356"/>
    <n v="15"/>
    <n v="636"/>
    <n v="547"/>
    <n v="58690.400000000001"/>
    <x v="6"/>
    <n v="2020"/>
    <s v="Май"/>
    <n v="11"/>
    <m/>
  </r>
  <r>
    <x v="14"/>
    <x v="0"/>
    <n v="28219.5"/>
    <n v="2595778.5"/>
    <n v="18"/>
    <n v="1539"/>
    <n v="1404"/>
    <n v="144209.91666666666"/>
    <x v="0"/>
    <n v="2020"/>
    <s v="Май"/>
    <n v="12"/>
    <m/>
  </r>
  <r>
    <x v="14"/>
    <x v="1"/>
    <n v="71520"/>
    <n v="6398361"/>
    <n v="31"/>
    <n v="5465"/>
    <n v="5096"/>
    <n v="206398.74193548388"/>
    <x v="0"/>
    <n v="2020"/>
    <s v="Май"/>
    <n v="12"/>
    <m/>
  </r>
  <r>
    <x v="14"/>
    <x v="2"/>
    <n v="9328.5"/>
    <n v="732964.5"/>
    <n v="10"/>
    <n v="580"/>
    <n v="506"/>
    <n v="73296.45"/>
    <x v="0"/>
    <n v="2020"/>
    <s v="Май"/>
    <n v="12"/>
    <m/>
  </r>
  <r>
    <x v="14"/>
    <x v="3"/>
    <n v="26032.5"/>
    <n v="2370432"/>
    <n v="17"/>
    <n v="1439"/>
    <n v="1265"/>
    <n v="139437.17647058822"/>
    <x v="0"/>
    <n v="2020"/>
    <s v="Май"/>
    <n v="12"/>
    <m/>
  </r>
  <r>
    <x v="14"/>
    <x v="4"/>
    <n v="281796"/>
    <n v="29042520"/>
    <n v="128"/>
    <n v="16450"/>
    <n v="15320"/>
    <n v="226894.6875"/>
    <x v="0"/>
    <n v="2020"/>
    <s v="Май"/>
    <n v="12"/>
    <m/>
  </r>
  <r>
    <x v="14"/>
    <x v="5"/>
    <n v="373392"/>
    <n v="39578577"/>
    <n v="125"/>
    <n v="20914"/>
    <n v="19479"/>
    <n v="316628.61599999998"/>
    <x v="0"/>
    <n v="2020"/>
    <s v="Май"/>
    <n v="12"/>
    <m/>
  </r>
  <r>
    <x v="14"/>
    <x v="6"/>
    <n v="64390.5"/>
    <n v="5523145.5"/>
    <n v="36"/>
    <n v="4923"/>
    <n v="4560"/>
    <n v="153420.70833333334"/>
    <x v="0"/>
    <n v="2020"/>
    <s v="Май"/>
    <n v="12"/>
    <m/>
  </r>
  <r>
    <x v="14"/>
    <x v="7"/>
    <n v="32419.5"/>
    <n v="3080614.5"/>
    <n v="19"/>
    <n v="1846"/>
    <n v="1681"/>
    <n v="162137.60526315789"/>
    <x v="0"/>
    <n v="2020"/>
    <s v="Май"/>
    <n v="12"/>
    <m/>
  </r>
  <r>
    <x v="14"/>
    <x v="8"/>
    <n v="12802.5"/>
    <n v="1123830"/>
    <n v="15"/>
    <n v="780"/>
    <n v="690"/>
    <n v="74922"/>
    <x v="0"/>
    <n v="2020"/>
    <s v="Май"/>
    <n v="12"/>
    <m/>
  </r>
  <r>
    <x v="14"/>
    <x v="13"/>
    <n v="11296.5"/>
    <n v="989632.5"/>
    <n v="15"/>
    <n v="262"/>
    <n v="195"/>
    <n v="65975.5"/>
    <x v="0"/>
    <n v="2020"/>
    <s v="Май"/>
    <n v="12"/>
    <m/>
  </r>
  <r>
    <x v="14"/>
    <x v="9"/>
    <n v="25483.5"/>
    <n v="2243160"/>
    <n v="18"/>
    <n v="1505"/>
    <n v="1368"/>
    <n v="124620"/>
    <x v="0"/>
    <n v="2020"/>
    <s v="Май"/>
    <n v="12"/>
    <m/>
  </r>
  <r>
    <x v="14"/>
    <x v="10"/>
    <n v="192886.5"/>
    <n v="19205179.5"/>
    <n v="59"/>
    <n v="12943"/>
    <n v="12072"/>
    <n v="325511.51694915252"/>
    <x v="0"/>
    <n v="2020"/>
    <s v="Май"/>
    <n v="12"/>
    <m/>
  </r>
  <r>
    <x v="14"/>
    <x v="11"/>
    <n v="189679.5"/>
    <n v="18718036.5"/>
    <n v="54"/>
    <n v="12306"/>
    <n v="11532"/>
    <n v="346630.30555555556"/>
    <x v="0"/>
    <n v="2020"/>
    <s v="Май"/>
    <n v="12"/>
    <m/>
  </r>
  <r>
    <x v="14"/>
    <x v="12"/>
    <n v="13443"/>
    <n v="1092277.5"/>
    <n v="15"/>
    <n v="636"/>
    <n v="547"/>
    <n v="72818.5"/>
    <x v="0"/>
    <n v="2020"/>
    <s v="Май"/>
    <n v="12"/>
    <m/>
  </r>
  <r>
    <x v="15"/>
    <x v="0"/>
    <n v="29241"/>
    <n v="2629782"/>
    <n v="18"/>
    <n v="1539"/>
    <n v="1404"/>
    <n v="146099"/>
    <x v="1"/>
    <n v="2020"/>
    <s v="Май"/>
    <n v="13"/>
    <m/>
  </r>
  <r>
    <x v="15"/>
    <x v="1"/>
    <n v="78846"/>
    <n v="6993952.5"/>
    <n v="31"/>
    <n v="5465"/>
    <n v="5096"/>
    <n v="225611.37096774194"/>
    <x v="1"/>
    <n v="2020"/>
    <s v="Май"/>
    <n v="13"/>
    <m/>
  </r>
  <r>
    <x v="15"/>
    <x v="2"/>
    <n v="11202"/>
    <n v="865714.5"/>
    <n v="10"/>
    <n v="580"/>
    <n v="506"/>
    <n v="86571.45"/>
    <x v="1"/>
    <n v="2020"/>
    <s v="Май"/>
    <n v="13"/>
    <m/>
  </r>
  <r>
    <x v="15"/>
    <x v="3"/>
    <n v="26464.5"/>
    <n v="2373337.5"/>
    <n v="17"/>
    <n v="1439"/>
    <n v="1265"/>
    <n v="139608.08823529413"/>
    <x v="1"/>
    <n v="2020"/>
    <s v="Май"/>
    <n v="13"/>
    <m/>
  </r>
  <r>
    <x v="15"/>
    <x v="4"/>
    <n v="258459"/>
    <n v="26467453.5"/>
    <n v="128"/>
    <n v="16450"/>
    <n v="15320"/>
    <n v="206776.98046875"/>
    <x v="1"/>
    <n v="2020"/>
    <s v="Май"/>
    <n v="13"/>
    <m/>
  </r>
  <r>
    <x v="15"/>
    <x v="5"/>
    <n v="350068.5"/>
    <n v="37197115.5"/>
    <n v="125"/>
    <n v="20914"/>
    <n v="19479"/>
    <n v="297576.924"/>
    <x v="1"/>
    <n v="2020"/>
    <s v="Май"/>
    <n v="13"/>
    <m/>
  </r>
  <r>
    <x v="15"/>
    <x v="6"/>
    <n v="73062"/>
    <n v="6333828"/>
    <n v="36"/>
    <n v="4923"/>
    <n v="4560"/>
    <n v="175939.66666666666"/>
    <x v="1"/>
    <n v="2020"/>
    <s v="Май"/>
    <n v="13"/>
    <m/>
  </r>
  <r>
    <x v="15"/>
    <x v="7"/>
    <n v="35535"/>
    <n v="3288069"/>
    <n v="19"/>
    <n v="1846"/>
    <n v="1681"/>
    <n v="173056.26315789475"/>
    <x v="1"/>
    <n v="2020"/>
    <s v="Май"/>
    <n v="13"/>
    <m/>
  </r>
  <r>
    <x v="15"/>
    <x v="8"/>
    <n v="14305.5"/>
    <n v="1243507.5"/>
    <n v="15"/>
    <n v="780"/>
    <n v="690"/>
    <n v="82900.5"/>
    <x v="1"/>
    <n v="2020"/>
    <s v="Май"/>
    <n v="13"/>
    <m/>
  </r>
  <r>
    <x v="15"/>
    <x v="13"/>
    <n v="10401"/>
    <n v="949912.5"/>
    <n v="15"/>
    <n v="262"/>
    <n v="195"/>
    <n v="63327.5"/>
    <x v="1"/>
    <n v="2020"/>
    <s v="Май"/>
    <n v="13"/>
    <m/>
  </r>
  <r>
    <x v="15"/>
    <x v="9"/>
    <n v="25539"/>
    <n v="2263651.5"/>
    <n v="18"/>
    <n v="1505"/>
    <n v="1368"/>
    <n v="125758.41666666667"/>
    <x v="1"/>
    <n v="2020"/>
    <s v="Май"/>
    <n v="13"/>
    <m/>
  </r>
  <r>
    <x v="15"/>
    <x v="10"/>
    <n v="193722"/>
    <n v="19437273"/>
    <n v="59"/>
    <n v="12943"/>
    <n v="12072"/>
    <n v="329445.30508474575"/>
    <x v="1"/>
    <n v="2020"/>
    <s v="Май"/>
    <n v="13"/>
    <m/>
  </r>
  <r>
    <x v="15"/>
    <x v="11"/>
    <n v="188662.5"/>
    <n v="18784000.5"/>
    <n v="54"/>
    <n v="12306"/>
    <n v="11532"/>
    <n v="347851.86111111112"/>
    <x v="1"/>
    <n v="2020"/>
    <s v="Май"/>
    <n v="13"/>
    <m/>
  </r>
  <r>
    <x v="15"/>
    <x v="12"/>
    <n v="14643"/>
    <n v="1172691"/>
    <n v="15"/>
    <n v="636"/>
    <n v="547"/>
    <n v="78179.399999999994"/>
    <x v="1"/>
    <n v="2020"/>
    <s v="Май"/>
    <n v="13"/>
    <m/>
  </r>
  <r>
    <x v="16"/>
    <x v="0"/>
    <n v="29658"/>
    <n v="2703132"/>
    <n v="18"/>
    <n v="1539"/>
    <n v="1404"/>
    <n v="150174"/>
    <x v="2"/>
    <n v="2020"/>
    <s v="Май"/>
    <n v="14"/>
    <m/>
  </r>
  <r>
    <x v="16"/>
    <x v="1"/>
    <n v="70498.5"/>
    <n v="6053649"/>
    <n v="31"/>
    <n v="5465"/>
    <n v="5096"/>
    <n v="195279"/>
    <x v="2"/>
    <n v="2020"/>
    <s v="Май"/>
    <n v="14"/>
    <m/>
  </r>
  <r>
    <x v="16"/>
    <x v="2"/>
    <n v="12037.5"/>
    <n v="981564"/>
    <n v="10"/>
    <n v="580"/>
    <n v="506"/>
    <n v="98156.4"/>
    <x v="2"/>
    <n v="2020"/>
    <s v="Май"/>
    <n v="14"/>
    <m/>
  </r>
  <r>
    <x v="16"/>
    <x v="3"/>
    <n v="27411"/>
    <n v="2441520"/>
    <n v="17"/>
    <n v="1439"/>
    <n v="1265"/>
    <n v="143618.82352941178"/>
    <x v="2"/>
    <n v="2020"/>
    <s v="Май"/>
    <n v="14"/>
    <m/>
  </r>
  <r>
    <x v="16"/>
    <x v="4"/>
    <n v="274059"/>
    <n v="28181292"/>
    <n v="128"/>
    <n v="16450"/>
    <n v="15320"/>
    <n v="220166.34375"/>
    <x v="2"/>
    <n v="2020"/>
    <s v="Май"/>
    <n v="14"/>
    <m/>
  </r>
  <r>
    <x v="16"/>
    <x v="5"/>
    <n v="358387.5"/>
    <n v="37963150.5"/>
    <n v="125"/>
    <n v="20914"/>
    <n v="19479"/>
    <n v="303705.20400000003"/>
    <x v="2"/>
    <n v="2020"/>
    <s v="Май"/>
    <n v="14"/>
    <m/>
  </r>
  <r>
    <x v="16"/>
    <x v="6"/>
    <n v="63645"/>
    <n v="5366602.5"/>
    <n v="36"/>
    <n v="4923"/>
    <n v="4560"/>
    <n v="149072.29166666666"/>
    <x v="2"/>
    <n v="2020"/>
    <s v="Май"/>
    <n v="14"/>
    <m/>
  </r>
  <r>
    <x v="16"/>
    <x v="7"/>
    <n v="33886.5"/>
    <n v="3166479"/>
    <n v="19"/>
    <n v="1846"/>
    <n v="1681"/>
    <n v="166656.78947368421"/>
    <x v="2"/>
    <n v="2020"/>
    <s v="Май"/>
    <n v="14"/>
    <m/>
  </r>
  <r>
    <x v="16"/>
    <x v="8"/>
    <n v="14385"/>
    <n v="1223491.5"/>
    <n v="15"/>
    <n v="780"/>
    <n v="690"/>
    <n v="81566.100000000006"/>
    <x v="2"/>
    <n v="2020"/>
    <s v="Май"/>
    <n v="14"/>
    <m/>
  </r>
  <r>
    <x v="16"/>
    <x v="13"/>
    <n v="11161.5"/>
    <n v="963502.5"/>
    <n v="15"/>
    <n v="262"/>
    <n v="195"/>
    <n v="64233.5"/>
    <x v="2"/>
    <n v="2020"/>
    <s v="Май"/>
    <n v="14"/>
    <m/>
  </r>
  <r>
    <x v="16"/>
    <x v="9"/>
    <n v="25656"/>
    <n v="2225341.5"/>
    <n v="18"/>
    <n v="1505"/>
    <n v="1368"/>
    <n v="123630.08333333333"/>
    <x v="2"/>
    <n v="2020"/>
    <s v="Май"/>
    <n v="14"/>
    <m/>
  </r>
  <r>
    <x v="16"/>
    <x v="10"/>
    <n v="197946"/>
    <n v="19942435.5"/>
    <n v="59"/>
    <n v="12943"/>
    <n v="12072"/>
    <n v="338007.38135593222"/>
    <x v="2"/>
    <n v="2020"/>
    <s v="Май"/>
    <n v="14"/>
    <m/>
  </r>
  <r>
    <x v="16"/>
    <x v="11"/>
    <n v="186496.5"/>
    <n v="18640998"/>
    <n v="54"/>
    <n v="12306"/>
    <n v="11532"/>
    <n v="345203.66666666669"/>
    <x v="2"/>
    <n v="2020"/>
    <s v="Май"/>
    <n v="14"/>
    <m/>
  </r>
  <r>
    <x v="16"/>
    <x v="12"/>
    <n v="13810.5"/>
    <n v="1131676.5"/>
    <n v="15"/>
    <n v="636"/>
    <n v="547"/>
    <n v="75445.100000000006"/>
    <x v="2"/>
    <n v="2020"/>
    <s v="Май"/>
    <n v="14"/>
    <m/>
  </r>
  <r>
    <x v="17"/>
    <x v="0"/>
    <n v="34150.5"/>
    <n v="3038293.5"/>
    <n v="18"/>
    <n v="1539"/>
    <n v="1404"/>
    <n v="168794.08333333334"/>
    <x v="3"/>
    <n v="2020"/>
    <s v="Май"/>
    <n v="15"/>
    <m/>
  </r>
  <r>
    <x v="17"/>
    <x v="1"/>
    <n v="78961.5"/>
    <n v="6876454.5"/>
    <n v="31"/>
    <n v="5465"/>
    <n v="5096"/>
    <n v="221821.11290322582"/>
    <x v="3"/>
    <n v="2020"/>
    <s v="Май"/>
    <n v="15"/>
    <m/>
  </r>
  <r>
    <x v="17"/>
    <x v="2"/>
    <n v="14421"/>
    <n v="1150579.5"/>
    <n v="10"/>
    <n v="580"/>
    <n v="506"/>
    <n v="115057.95"/>
    <x v="3"/>
    <n v="2020"/>
    <s v="Май"/>
    <n v="15"/>
    <m/>
  </r>
  <r>
    <x v="17"/>
    <x v="3"/>
    <n v="32854.5"/>
    <n v="2949078"/>
    <n v="17"/>
    <n v="1439"/>
    <n v="1265"/>
    <n v="173475.17647058822"/>
    <x v="3"/>
    <n v="2020"/>
    <s v="Май"/>
    <n v="15"/>
    <m/>
  </r>
  <r>
    <x v="17"/>
    <x v="4"/>
    <n v="318816"/>
    <n v="32354331"/>
    <n v="128"/>
    <n v="16450"/>
    <n v="15320"/>
    <n v="252768.2109375"/>
    <x v="3"/>
    <n v="2020"/>
    <s v="Май"/>
    <n v="15"/>
    <m/>
  </r>
  <r>
    <x v="17"/>
    <x v="5"/>
    <n v="403261.5"/>
    <n v="42271377"/>
    <n v="125"/>
    <n v="20914"/>
    <n v="19479"/>
    <n v="338171.016"/>
    <x v="3"/>
    <n v="2020"/>
    <s v="Май"/>
    <n v="15"/>
    <m/>
  </r>
  <r>
    <x v="17"/>
    <x v="6"/>
    <n v="75642"/>
    <n v="6293952"/>
    <n v="36"/>
    <n v="4923"/>
    <n v="4560"/>
    <n v="174832"/>
    <x v="3"/>
    <n v="2020"/>
    <s v="Май"/>
    <n v="15"/>
    <m/>
  </r>
  <r>
    <x v="17"/>
    <x v="7"/>
    <n v="41697"/>
    <n v="3772258.5"/>
    <n v="19"/>
    <n v="1846"/>
    <n v="1681"/>
    <n v="198539.92105263157"/>
    <x v="3"/>
    <n v="2020"/>
    <s v="Май"/>
    <n v="15"/>
    <m/>
  </r>
  <r>
    <x v="17"/>
    <x v="8"/>
    <n v="16498.5"/>
    <n v="1370482.5"/>
    <n v="15"/>
    <n v="780"/>
    <n v="690"/>
    <n v="91365.5"/>
    <x v="3"/>
    <n v="2020"/>
    <s v="Май"/>
    <n v="15"/>
    <m/>
  </r>
  <r>
    <x v="17"/>
    <x v="13"/>
    <n v="12229.5"/>
    <n v="1122730.5"/>
    <n v="15"/>
    <n v="262"/>
    <n v="195"/>
    <n v="74848.7"/>
    <x v="3"/>
    <n v="2020"/>
    <s v="Май"/>
    <n v="15"/>
    <m/>
  </r>
  <r>
    <x v="17"/>
    <x v="9"/>
    <n v="29283"/>
    <n v="2477487"/>
    <n v="18"/>
    <n v="1505"/>
    <n v="1368"/>
    <n v="137638.16666666666"/>
    <x v="3"/>
    <n v="2020"/>
    <s v="Май"/>
    <n v="15"/>
    <m/>
  </r>
  <r>
    <x v="17"/>
    <x v="10"/>
    <n v="230896.5"/>
    <n v="23085222"/>
    <n v="59"/>
    <n v="12943"/>
    <n v="12072"/>
    <n v="391274.94915254239"/>
    <x v="3"/>
    <n v="2020"/>
    <s v="Май"/>
    <n v="15"/>
    <m/>
  </r>
  <r>
    <x v="17"/>
    <x v="11"/>
    <n v="219772.5"/>
    <n v="21895294.5"/>
    <n v="54"/>
    <n v="12306"/>
    <n v="11532"/>
    <n v="405468.41666666669"/>
    <x v="3"/>
    <n v="2020"/>
    <s v="Май"/>
    <n v="15"/>
    <m/>
  </r>
  <r>
    <x v="17"/>
    <x v="12"/>
    <n v="13752"/>
    <n v="1091040"/>
    <n v="15"/>
    <n v="636"/>
    <n v="547"/>
    <n v="72736"/>
    <x v="3"/>
    <n v="2020"/>
    <s v="Май"/>
    <n v="15"/>
    <m/>
  </r>
  <r>
    <x v="18"/>
    <x v="0"/>
    <n v="38947.5"/>
    <n v="3395892"/>
    <n v="18"/>
    <n v="1539"/>
    <n v="1404"/>
    <n v="188660.66666666666"/>
    <x v="4"/>
    <n v="2020"/>
    <s v="Май"/>
    <n v="16"/>
    <m/>
  </r>
  <r>
    <x v="18"/>
    <x v="1"/>
    <n v="88063.5"/>
    <n v="7583758.5"/>
    <n v="31"/>
    <n v="5465"/>
    <n v="5096"/>
    <n v="244637.37096774194"/>
    <x v="4"/>
    <n v="2020"/>
    <s v="Май"/>
    <n v="16"/>
    <m/>
  </r>
  <r>
    <x v="18"/>
    <x v="2"/>
    <n v="14265"/>
    <n v="1130506.5"/>
    <n v="10"/>
    <n v="580"/>
    <n v="506"/>
    <n v="113050.65"/>
    <x v="4"/>
    <n v="2020"/>
    <s v="Май"/>
    <n v="16"/>
    <m/>
  </r>
  <r>
    <x v="18"/>
    <x v="3"/>
    <n v="35482.5"/>
    <n v="3222517.5"/>
    <n v="17"/>
    <n v="1439"/>
    <n v="1265"/>
    <n v="189559.85294117648"/>
    <x v="4"/>
    <n v="2020"/>
    <s v="Май"/>
    <n v="16"/>
    <m/>
  </r>
  <r>
    <x v="18"/>
    <x v="4"/>
    <n v="321412.5"/>
    <n v="32235864"/>
    <n v="128"/>
    <n v="16450"/>
    <n v="15320"/>
    <n v="251842.6875"/>
    <x v="4"/>
    <n v="2020"/>
    <s v="Май"/>
    <n v="16"/>
    <m/>
  </r>
  <r>
    <x v="18"/>
    <x v="5"/>
    <n v="408810"/>
    <n v="42323631"/>
    <n v="125"/>
    <n v="20914"/>
    <n v="19479"/>
    <n v="338589.04800000001"/>
    <x v="4"/>
    <n v="2020"/>
    <s v="Май"/>
    <n v="16"/>
    <m/>
  </r>
  <r>
    <x v="18"/>
    <x v="6"/>
    <n v="81331.5"/>
    <n v="6652179"/>
    <n v="36"/>
    <n v="4923"/>
    <n v="4560"/>
    <n v="184782.75"/>
    <x v="4"/>
    <n v="2020"/>
    <s v="Май"/>
    <n v="16"/>
    <m/>
  </r>
  <r>
    <x v="18"/>
    <x v="7"/>
    <n v="44560.5"/>
    <n v="4025148"/>
    <n v="19"/>
    <n v="1846"/>
    <n v="1681"/>
    <n v="211849.89473684211"/>
    <x v="4"/>
    <n v="2020"/>
    <s v="Май"/>
    <n v="16"/>
    <m/>
  </r>
  <r>
    <x v="18"/>
    <x v="8"/>
    <n v="18600"/>
    <n v="1601425.5"/>
    <n v="15"/>
    <n v="780"/>
    <n v="690"/>
    <n v="106761.7"/>
    <x v="4"/>
    <n v="2020"/>
    <s v="Май"/>
    <n v="16"/>
    <m/>
  </r>
  <r>
    <x v="18"/>
    <x v="13"/>
    <n v="13120.5"/>
    <n v="1215033"/>
    <n v="15"/>
    <n v="262"/>
    <n v="195"/>
    <n v="81002.2"/>
    <x v="4"/>
    <n v="2020"/>
    <s v="Май"/>
    <n v="16"/>
    <m/>
  </r>
  <r>
    <x v="18"/>
    <x v="9"/>
    <n v="34563"/>
    <n v="2922883.5"/>
    <n v="18"/>
    <n v="1505"/>
    <n v="1368"/>
    <n v="162382.41666666666"/>
    <x v="4"/>
    <n v="2020"/>
    <s v="Май"/>
    <n v="16"/>
    <m/>
  </r>
  <r>
    <x v="18"/>
    <x v="10"/>
    <n v="236551.5"/>
    <n v="23689383"/>
    <n v="59"/>
    <n v="12943"/>
    <n v="12072"/>
    <n v="401514.96610169491"/>
    <x v="4"/>
    <n v="2020"/>
    <s v="Май"/>
    <n v="16"/>
    <m/>
  </r>
  <r>
    <x v="18"/>
    <x v="11"/>
    <n v="225480"/>
    <n v="22355338.5"/>
    <n v="54"/>
    <n v="12306"/>
    <n v="11532"/>
    <n v="413987.75"/>
    <x v="4"/>
    <n v="2020"/>
    <s v="Май"/>
    <n v="16"/>
    <m/>
  </r>
  <r>
    <x v="18"/>
    <x v="12"/>
    <n v="16368"/>
    <n v="1316350.5"/>
    <n v="15"/>
    <n v="636"/>
    <n v="547"/>
    <n v="87756.7"/>
    <x v="4"/>
    <n v="2020"/>
    <s v="Май"/>
    <n v="16"/>
    <m/>
  </r>
  <r>
    <x v="19"/>
    <x v="0"/>
    <n v="32023.5"/>
    <n v="2882458.5"/>
    <n v="18"/>
    <n v="1539"/>
    <n v="1404"/>
    <n v="160136.58333333334"/>
    <x v="5"/>
    <n v="2020"/>
    <s v="Май"/>
    <n v="17"/>
    <m/>
  </r>
  <r>
    <x v="19"/>
    <x v="1"/>
    <n v="78057"/>
    <n v="6774946.5"/>
    <n v="31"/>
    <n v="5465"/>
    <n v="5096"/>
    <n v="218546.66129032258"/>
    <x v="5"/>
    <n v="2020"/>
    <s v="Май"/>
    <n v="17"/>
    <m/>
  </r>
  <r>
    <x v="19"/>
    <x v="2"/>
    <n v="10402.5"/>
    <n v="843727.5"/>
    <n v="10"/>
    <n v="580"/>
    <n v="506"/>
    <n v="84372.75"/>
    <x v="5"/>
    <n v="2020"/>
    <s v="Май"/>
    <n v="17"/>
    <m/>
  </r>
  <r>
    <x v="19"/>
    <x v="3"/>
    <n v="30486"/>
    <n v="2694289.5"/>
    <n v="17"/>
    <n v="1439"/>
    <n v="1265"/>
    <n v="158487.61764705883"/>
    <x v="5"/>
    <n v="2020"/>
    <s v="Май"/>
    <n v="17"/>
    <m/>
  </r>
  <r>
    <x v="19"/>
    <x v="4"/>
    <n v="269029.5"/>
    <n v="26659930.5"/>
    <n v="128"/>
    <n v="16450"/>
    <n v="15320"/>
    <n v="208280.70703125"/>
    <x v="5"/>
    <n v="2020"/>
    <s v="Май"/>
    <n v="17"/>
    <m/>
  </r>
  <r>
    <x v="19"/>
    <x v="5"/>
    <n v="357072"/>
    <n v="36834567"/>
    <n v="125"/>
    <n v="20914"/>
    <n v="19479"/>
    <n v="294676.53600000002"/>
    <x v="5"/>
    <n v="2020"/>
    <s v="Май"/>
    <n v="17"/>
    <m/>
  </r>
  <r>
    <x v="19"/>
    <x v="6"/>
    <n v="72861"/>
    <n v="5952802.5"/>
    <n v="36"/>
    <n v="4923"/>
    <n v="4560"/>
    <n v="165355.625"/>
    <x v="5"/>
    <n v="2020"/>
    <s v="Май"/>
    <n v="17"/>
    <m/>
  </r>
  <r>
    <x v="19"/>
    <x v="7"/>
    <n v="34830"/>
    <n v="3191155.5"/>
    <n v="19"/>
    <n v="1846"/>
    <n v="1681"/>
    <n v="167955.55263157896"/>
    <x v="5"/>
    <n v="2020"/>
    <s v="Май"/>
    <n v="17"/>
    <m/>
  </r>
  <r>
    <x v="19"/>
    <x v="8"/>
    <n v="15609"/>
    <n v="1377577.5"/>
    <n v="15"/>
    <n v="780"/>
    <n v="690"/>
    <n v="91838.5"/>
    <x v="5"/>
    <n v="2020"/>
    <s v="Май"/>
    <n v="17"/>
    <m/>
  </r>
  <r>
    <x v="19"/>
    <x v="13"/>
    <n v="11967"/>
    <n v="1060489.5"/>
    <n v="15"/>
    <n v="262"/>
    <n v="195"/>
    <n v="70699.3"/>
    <x v="5"/>
    <n v="2020"/>
    <s v="Май"/>
    <n v="17"/>
    <m/>
  </r>
  <r>
    <x v="19"/>
    <x v="9"/>
    <n v="28275"/>
    <n v="2435632.5"/>
    <n v="18"/>
    <n v="1505"/>
    <n v="1368"/>
    <n v="135312.91666666666"/>
    <x v="5"/>
    <n v="2020"/>
    <s v="Май"/>
    <n v="17"/>
    <m/>
  </r>
  <r>
    <x v="19"/>
    <x v="10"/>
    <n v="193363.5"/>
    <n v="19546386"/>
    <n v="59"/>
    <n v="12943"/>
    <n v="12072"/>
    <n v="331294.67796610168"/>
    <x v="5"/>
    <n v="2020"/>
    <s v="Май"/>
    <n v="17"/>
    <m/>
  </r>
  <r>
    <x v="19"/>
    <x v="11"/>
    <n v="184801.5"/>
    <n v="18449091"/>
    <n v="54"/>
    <n v="12306"/>
    <n v="11532"/>
    <n v="341649.83333333331"/>
    <x v="5"/>
    <n v="2020"/>
    <s v="Май"/>
    <n v="17"/>
    <m/>
  </r>
  <r>
    <x v="19"/>
    <x v="12"/>
    <n v="13440"/>
    <n v="1157529"/>
    <n v="15"/>
    <n v="636"/>
    <n v="547"/>
    <n v="77168.600000000006"/>
    <x v="5"/>
    <n v="2020"/>
    <s v="Май"/>
    <n v="17"/>
    <m/>
  </r>
  <r>
    <x v="20"/>
    <x v="0"/>
    <n v="31329"/>
    <n v="2826379.5"/>
    <n v="18"/>
    <n v="1539"/>
    <n v="1404"/>
    <n v="157021.08333333334"/>
    <x v="6"/>
    <n v="2020"/>
    <s v="Май"/>
    <n v="18"/>
    <m/>
  </r>
  <r>
    <x v="20"/>
    <x v="1"/>
    <n v="78058.5"/>
    <n v="6609714"/>
    <n v="31"/>
    <n v="5465"/>
    <n v="5096"/>
    <n v="213216.5806451613"/>
    <x v="6"/>
    <n v="2020"/>
    <s v="Май"/>
    <n v="18"/>
    <m/>
  </r>
  <r>
    <x v="20"/>
    <x v="2"/>
    <n v="11680.5"/>
    <n v="936427.5"/>
    <n v="10"/>
    <n v="580"/>
    <n v="506"/>
    <n v="93642.75"/>
    <x v="6"/>
    <n v="2020"/>
    <s v="Май"/>
    <n v="18"/>
    <m/>
  </r>
  <r>
    <x v="20"/>
    <x v="3"/>
    <n v="28668"/>
    <n v="2588148"/>
    <n v="17"/>
    <n v="1439"/>
    <n v="1265"/>
    <n v="152244"/>
    <x v="6"/>
    <n v="2020"/>
    <s v="Май"/>
    <n v="18"/>
    <m/>
  </r>
  <r>
    <x v="20"/>
    <x v="4"/>
    <n v="273900"/>
    <n v="27535284.147600003"/>
    <n v="128"/>
    <n v="16450"/>
    <n v="15320"/>
    <n v="215119.40740312502"/>
    <x v="6"/>
    <n v="2020"/>
    <s v="Май"/>
    <n v="18"/>
    <m/>
  </r>
  <r>
    <x v="20"/>
    <x v="5"/>
    <n v="355081.5"/>
    <n v="36876888"/>
    <n v="125"/>
    <n v="20914"/>
    <n v="19479"/>
    <n v="295015.10399999999"/>
    <x v="6"/>
    <n v="2020"/>
    <s v="Май"/>
    <n v="18"/>
    <m/>
  </r>
  <r>
    <x v="20"/>
    <x v="6"/>
    <n v="70278"/>
    <n v="5798476.5"/>
    <n v="36"/>
    <n v="4923"/>
    <n v="4560"/>
    <n v="161068.79166666666"/>
    <x v="6"/>
    <n v="2020"/>
    <s v="Май"/>
    <n v="18"/>
    <m/>
  </r>
  <r>
    <x v="20"/>
    <x v="7"/>
    <n v="36655.5"/>
    <n v="3360135"/>
    <n v="19"/>
    <n v="1846"/>
    <n v="1681"/>
    <n v="176849.21052631579"/>
    <x v="6"/>
    <n v="2020"/>
    <s v="Май"/>
    <n v="18"/>
    <m/>
  </r>
  <r>
    <x v="20"/>
    <x v="8"/>
    <n v="14290.5"/>
    <n v="1246162.5"/>
    <n v="15"/>
    <n v="780"/>
    <n v="690"/>
    <n v="83077.5"/>
    <x v="6"/>
    <n v="2020"/>
    <s v="Май"/>
    <n v="18"/>
    <m/>
  </r>
  <r>
    <x v="20"/>
    <x v="13"/>
    <n v="12450"/>
    <n v="1115146.5"/>
    <n v="15"/>
    <n v="262"/>
    <n v="195"/>
    <n v="74343.100000000006"/>
    <x v="6"/>
    <n v="2020"/>
    <s v="Май"/>
    <n v="18"/>
    <m/>
  </r>
  <r>
    <x v="20"/>
    <x v="9"/>
    <n v="27181.5"/>
    <n v="2324490"/>
    <n v="18"/>
    <n v="1505"/>
    <n v="1368"/>
    <n v="129138.33333333333"/>
    <x v="6"/>
    <n v="2020"/>
    <s v="Май"/>
    <n v="18"/>
    <m/>
  </r>
  <r>
    <x v="20"/>
    <x v="10"/>
    <n v="201999"/>
    <n v="20422435.5"/>
    <n v="59"/>
    <n v="12943"/>
    <n v="12072"/>
    <n v="346142.9745762712"/>
    <x v="6"/>
    <n v="2020"/>
    <s v="Май"/>
    <n v="18"/>
    <m/>
  </r>
  <r>
    <x v="20"/>
    <x v="11"/>
    <n v="196560"/>
    <n v="19855122"/>
    <n v="54"/>
    <n v="12306"/>
    <n v="11532"/>
    <n v="367687.44444444444"/>
    <x v="6"/>
    <n v="2020"/>
    <s v="Май"/>
    <n v="18"/>
    <m/>
  </r>
  <r>
    <x v="20"/>
    <x v="12"/>
    <n v="14497.5"/>
    <n v="1230711"/>
    <n v="15"/>
    <n v="636"/>
    <n v="547"/>
    <n v="82047.399999999994"/>
    <x v="6"/>
    <n v="2020"/>
    <s v="Май"/>
    <n v="18"/>
    <m/>
  </r>
  <r>
    <x v="21"/>
    <x v="0"/>
    <n v="31842"/>
    <n v="2771116.5"/>
    <n v="18"/>
    <n v="1539"/>
    <n v="1404"/>
    <n v="153950.91666666666"/>
    <x v="0"/>
    <n v="2020"/>
    <s v="Май"/>
    <n v="19"/>
    <m/>
  </r>
  <r>
    <x v="21"/>
    <x v="1"/>
    <n v="84024"/>
    <n v="6815511"/>
    <n v="31"/>
    <n v="5465"/>
    <n v="5096"/>
    <n v="219855.19354838709"/>
    <x v="0"/>
    <n v="2020"/>
    <s v="Май"/>
    <n v="19"/>
    <m/>
  </r>
  <r>
    <x v="21"/>
    <x v="2"/>
    <n v="11526"/>
    <n v="938764.5"/>
    <n v="10"/>
    <n v="580"/>
    <n v="506"/>
    <n v="93876.45"/>
    <x v="0"/>
    <n v="2020"/>
    <s v="Май"/>
    <n v="19"/>
    <m/>
  </r>
  <r>
    <x v="21"/>
    <x v="3"/>
    <n v="32434.5"/>
    <n v="2865337.5"/>
    <n v="17"/>
    <n v="1439"/>
    <n v="1265"/>
    <n v="168549.26470588235"/>
    <x v="0"/>
    <n v="2020"/>
    <s v="Май"/>
    <n v="19"/>
    <m/>
  </r>
  <r>
    <x v="21"/>
    <x v="4"/>
    <n v="276568.5"/>
    <n v="27093624"/>
    <n v="128"/>
    <n v="16450"/>
    <n v="15320"/>
    <n v="211668.9375"/>
    <x v="0"/>
    <n v="2020"/>
    <s v="Май"/>
    <n v="19"/>
    <m/>
  </r>
  <r>
    <x v="21"/>
    <x v="5"/>
    <n v="362536.5"/>
    <n v="37023243"/>
    <n v="125"/>
    <n v="20914"/>
    <n v="19479"/>
    <n v="296185.94400000002"/>
    <x v="0"/>
    <n v="2020"/>
    <s v="Май"/>
    <n v="19"/>
    <m/>
  </r>
  <r>
    <x v="21"/>
    <x v="6"/>
    <n v="75796.5"/>
    <n v="6173463"/>
    <n v="36"/>
    <n v="4923"/>
    <n v="4560"/>
    <n v="171485.08333333334"/>
    <x v="0"/>
    <n v="2020"/>
    <s v="Май"/>
    <n v="19"/>
    <m/>
  </r>
  <r>
    <x v="21"/>
    <x v="7"/>
    <n v="38250"/>
    <n v="3552937.5"/>
    <n v="19"/>
    <n v="1846"/>
    <n v="1681"/>
    <n v="186996.71052631579"/>
    <x v="0"/>
    <n v="2020"/>
    <s v="Май"/>
    <n v="19"/>
    <m/>
  </r>
  <r>
    <x v="21"/>
    <x v="8"/>
    <n v="16638"/>
    <n v="1364847"/>
    <n v="15"/>
    <n v="780"/>
    <n v="690"/>
    <n v="90989.8"/>
    <x v="0"/>
    <n v="2020"/>
    <s v="Май"/>
    <n v="19"/>
    <m/>
  </r>
  <r>
    <x v="21"/>
    <x v="13"/>
    <n v="16237.5"/>
    <n v="1403047.5"/>
    <n v="15"/>
    <n v="262"/>
    <n v="195"/>
    <n v="93536.5"/>
    <x v="0"/>
    <n v="2020"/>
    <s v="Май"/>
    <n v="19"/>
    <m/>
  </r>
  <r>
    <x v="21"/>
    <x v="9"/>
    <n v="28882.5"/>
    <n v="2446530"/>
    <n v="18"/>
    <n v="1505"/>
    <n v="1368"/>
    <n v="135918.33333333334"/>
    <x v="0"/>
    <n v="2020"/>
    <s v="Май"/>
    <n v="19"/>
    <m/>
  </r>
  <r>
    <x v="21"/>
    <x v="10"/>
    <n v="223597.5"/>
    <n v="21945858"/>
    <n v="59"/>
    <n v="12943"/>
    <n v="12072"/>
    <n v="371963.69491525425"/>
    <x v="0"/>
    <n v="2020"/>
    <s v="Май"/>
    <n v="19"/>
    <m/>
  </r>
  <r>
    <x v="21"/>
    <x v="11"/>
    <n v="211453.5"/>
    <n v="20590072.5"/>
    <n v="54"/>
    <n v="12306"/>
    <n v="11532"/>
    <n v="381297.63888888888"/>
    <x v="0"/>
    <n v="2020"/>
    <s v="Май"/>
    <n v="19"/>
    <m/>
  </r>
  <r>
    <x v="21"/>
    <x v="12"/>
    <n v="14427"/>
    <n v="1126810.5"/>
    <n v="15"/>
    <n v="636"/>
    <n v="547"/>
    <n v="75120.7"/>
    <x v="0"/>
    <n v="2020"/>
    <s v="Май"/>
    <n v="19"/>
    <m/>
  </r>
  <r>
    <x v="22"/>
    <x v="0"/>
    <n v="34077"/>
    <n v="2929330.5"/>
    <n v="18"/>
    <n v="1539"/>
    <n v="1404"/>
    <n v="162740.58333333334"/>
    <x v="1"/>
    <n v="2020"/>
    <s v="Май"/>
    <n v="20"/>
    <m/>
  </r>
  <r>
    <x v="22"/>
    <x v="1"/>
    <n v="93313.5"/>
    <n v="7247575.5"/>
    <n v="31"/>
    <n v="5465"/>
    <n v="5096"/>
    <n v="233792.75806451612"/>
    <x v="1"/>
    <n v="2020"/>
    <s v="Май"/>
    <n v="20"/>
    <m/>
  </r>
  <r>
    <x v="22"/>
    <x v="2"/>
    <n v="13063.5"/>
    <n v="1037247"/>
    <n v="10"/>
    <n v="580"/>
    <n v="506"/>
    <n v="103724.7"/>
    <x v="1"/>
    <n v="2020"/>
    <s v="Май"/>
    <n v="20"/>
    <m/>
  </r>
  <r>
    <x v="22"/>
    <x v="3"/>
    <n v="29955"/>
    <n v="2692230"/>
    <n v="17"/>
    <n v="1439"/>
    <n v="1265"/>
    <n v="158366.4705882353"/>
    <x v="1"/>
    <n v="2020"/>
    <s v="Май"/>
    <n v="20"/>
    <m/>
  </r>
  <r>
    <x v="22"/>
    <x v="4"/>
    <n v="300151.5"/>
    <n v="29368771.617449999"/>
    <n v="128"/>
    <n v="16450"/>
    <n v="15320"/>
    <n v="229443.52826132812"/>
    <x v="1"/>
    <n v="2020"/>
    <s v="Май"/>
    <n v="20"/>
    <m/>
  </r>
  <r>
    <x v="22"/>
    <x v="5"/>
    <n v="388668"/>
    <n v="39639309"/>
    <n v="125"/>
    <n v="20914"/>
    <n v="19479"/>
    <n v="317114.47200000001"/>
    <x v="1"/>
    <n v="2020"/>
    <s v="Май"/>
    <n v="20"/>
    <m/>
  </r>
  <r>
    <x v="22"/>
    <x v="6"/>
    <n v="99631.5"/>
    <n v="7121946"/>
    <n v="36"/>
    <n v="4923"/>
    <n v="4560"/>
    <n v="197831.83333333334"/>
    <x v="1"/>
    <n v="2020"/>
    <s v="Май"/>
    <n v="20"/>
    <m/>
  </r>
  <r>
    <x v="22"/>
    <x v="7"/>
    <n v="41391"/>
    <n v="3918987"/>
    <n v="19"/>
    <n v="1846"/>
    <n v="1681"/>
    <n v="206262.47368421053"/>
    <x v="1"/>
    <n v="2020"/>
    <s v="Май"/>
    <n v="20"/>
    <m/>
  </r>
  <r>
    <x v="22"/>
    <x v="8"/>
    <n v="17329.5"/>
    <n v="1430254.5"/>
    <n v="15"/>
    <n v="780"/>
    <n v="690"/>
    <n v="95350.3"/>
    <x v="1"/>
    <n v="2020"/>
    <s v="Май"/>
    <n v="20"/>
    <m/>
  </r>
  <r>
    <x v="22"/>
    <x v="13"/>
    <n v="12630"/>
    <n v="1104858"/>
    <n v="15"/>
    <n v="262"/>
    <n v="195"/>
    <n v="73657.2"/>
    <x v="1"/>
    <n v="2020"/>
    <s v="Май"/>
    <n v="20"/>
    <m/>
  </r>
  <r>
    <x v="22"/>
    <x v="9"/>
    <n v="28849.5"/>
    <n v="2520759"/>
    <n v="18"/>
    <n v="1505"/>
    <n v="1368"/>
    <n v="140042.16666666666"/>
    <x v="1"/>
    <n v="2020"/>
    <s v="Май"/>
    <n v="20"/>
    <m/>
  </r>
  <r>
    <x v="22"/>
    <x v="10"/>
    <n v="219622.5"/>
    <n v="21959286"/>
    <n v="59"/>
    <n v="12943"/>
    <n v="12072"/>
    <n v="372191.28813559323"/>
    <x v="1"/>
    <n v="2020"/>
    <s v="Май"/>
    <n v="20"/>
    <m/>
  </r>
  <r>
    <x v="22"/>
    <x v="11"/>
    <n v="214885.5"/>
    <n v="21411349.5"/>
    <n v="54"/>
    <n v="12306"/>
    <n v="11532"/>
    <n v="396506.47222222225"/>
    <x v="1"/>
    <n v="2020"/>
    <s v="Май"/>
    <n v="20"/>
    <m/>
  </r>
  <r>
    <x v="22"/>
    <x v="12"/>
    <n v="14928"/>
    <n v="1217749.5"/>
    <n v="15"/>
    <n v="636"/>
    <n v="547"/>
    <n v="81183.3"/>
    <x v="1"/>
    <n v="2020"/>
    <s v="Май"/>
    <n v="20"/>
    <m/>
  </r>
  <r>
    <x v="23"/>
    <x v="0"/>
    <n v="31272"/>
    <n v="2744382"/>
    <n v="18"/>
    <n v="1539"/>
    <n v="1404"/>
    <n v="152465.66666666666"/>
    <x v="2"/>
    <n v="2020"/>
    <s v="Май"/>
    <n v="21"/>
    <m/>
  </r>
  <r>
    <x v="23"/>
    <x v="1"/>
    <n v="79485"/>
    <n v="6633847.5"/>
    <n v="31"/>
    <n v="5465"/>
    <n v="5096"/>
    <n v="213995.0806451613"/>
    <x v="2"/>
    <n v="2020"/>
    <s v="Май"/>
    <n v="21"/>
    <m/>
  </r>
  <r>
    <x v="23"/>
    <x v="2"/>
    <n v="11250"/>
    <n v="935523"/>
    <n v="10"/>
    <n v="580"/>
    <n v="506"/>
    <n v="93552.3"/>
    <x v="2"/>
    <n v="2020"/>
    <s v="Май"/>
    <n v="21"/>
    <m/>
  </r>
  <r>
    <x v="23"/>
    <x v="3"/>
    <n v="31707"/>
    <n v="2853181.5"/>
    <n v="17"/>
    <n v="1439"/>
    <n v="1265"/>
    <n v="167834.20588235295"/>
    <x v="2"/>
    <n v="2020"/>
    <s v="Май"/>
    <n v="21"/>
    <m/>
  </r>
  <r>
    <x v="23"/>
    <x v="4"/>
    <n v="288936"/>
    <n v="27852900"/>
    <n v="128"/>
    <n v="16450"/>
    <n v="15320"/>
    <n v="217600.78125"/>
    <x v="2"/>
    <n v="2020"/>
    <s v="Май"/>
    <n v="21"/>
    <m/>
  </r>
  <r>
    <x v="23"/>
    <x v="5"/>
    <n v="378043.5"/>
    <n v="37902156.57"/>
    <n v="125"/>
    <n v="20914"/>
    <n v="19479"/>
    <n v="303217.25255999999"/>
    <x v="2"/>
    <n v="2020"/>
    <s v="Май"/>
    <n v="21"/>
    <m/>
  </r>
  <r>
    <x v="23"/>
    <x v="6"/>
    <n v="73126.5"/>
    <n v="5864085"/>
    <n v="36"/>
    <n v="4923"/>
    <n v="4560"/>
    <n v="162891.25"/>
    <x v="2"/>
    <n v="2020"/>
    <s v="Май"/>
    <n v="21"/>
    <m/>
  </r>
  <r>
    <x v="23"/>
    <x v="7"/>
    <n v="40819.5"/>
    <n v="3810394.5"/>
    <n v="19"/>
    <n v="1846"/>
    <n v="1681"/>
    <n v="200547.07894736843"/>
    <x v="2"/>
    <n v="2020"/>
    <s v="Май"/>
    <n v="21"/>
    <m/>
  </r>
  <r>
    <x v="23"/>
    <x v="8"/>
    <n v="16554"/>
    <n v="1380751.5"/>
    <n v="15"/>
    <n v="780"/>
    <n v="690"/>
    <n v="92050.1"/>
    <x v="2"/>
    <n v="2020"/>
    <s v="Май"/>
    <n v="21"/>
    <m/>
  </r>
  <r>
    <x v="23"/>
    <x v="13"/>
    <n v="12135"/>
    <n v="1103623.5"/>
    <n v="15"/>
    <n v="262"/>
    <n v="195"/>
    <n v="73574.899999999994"/>
    <x v="2"/>
    <n v="2020"/>
    <s v="Май"/>
    <n v="21"/>
    <m/>
  </r>
  <r>
    <x v="23"/>
    <x v="9"/>
    <n v="25362"/>
    <n v="2198935.5"/>
    <n v="18"/>
    <n v="1505"/>
    <n v="1368"/>
    <n v="122163.08333333333"/>
    <x v="2"/>
    <n v="2020"/>
    <s v="Май"/>
    <n v="21"/>
    <m/>
  </r>
  <r>
    <x v="23"/>
    <x v="10"/>
    <n v="224233.5"/>
    <n v="22253295"/>
    <n v="59"/>
    <n v="12943"/>
    <n v="12072"/>
    <n v="377174.49152542371"/>
    <x v="2"/>
    <n v="2020"/>
    <s v="Май"/>
    <n v="21"/>
    <m/>
  </r>
  <r>
    <x v="23"/>
    <x v="11"/>
    <n v="213640.5"/>
    <n v="21042673.5"/>
    <n v="54"/>
    <n v="12306"/>
    <n v="11532"/>
    <n v="389679.13888888888"/>
    <x v="2"/>
    <n v="2020"/>
    <s v="Май"/>
    <n v="21"/>
    <m/>
  </r>
  <r>
    <x v="23"/>
    <x v="12"/>
    <n v="14182.5"/>
    <n v="1172574"/>
    <n v="15"/>
    <n v="636"/>
    <n v="547"/>
    <n v="78171.600000000006"/>
    <x v="2"/>
    <n v="2020"/>
    <s v="Май"/>
    <n v="21"/>
    <m/>
  </r>
  <r>
    <x v="24"/>
    <x v="0"/>
    <n v="36031.5"/>
    <n v="3091069.5"/>
    <n v="18"/>
    <n v="1539"/>
    <n v="1404"/>
    <n v="171726.08333333334"/>
    <x v="3"/>
    <n v="2020"/>
    <s v="Май"/>
    <n v="22"/>
    <m/>
  </r>
  <r>
    <x v="24"/>
    <x v="1"/>
    <n v="97963.5"/>
    <n v="7728465"/>
    <n v="31"/>
    <n v="5465"/>
    <n v="5096"/>
    <n v="249305.32258064515"/>
    <x v="3"/>
    <n v="2020"/>
    <s v="Май"/>
    <n v="22"/>
    <m/>
  </r>
  <r>
    <x v="24"/>
    <x v="2"/>
    <n v="18036"/>
    <n v="1455049.5"/>
    <n v="10"/>
    <n v="580"/>
    <n v="506"/>
    <n v="145504.95000000001"/>
    <x v="3"/>
    <n v="2020"/>
    <s v="Май"/>
    <n v="22"/>
    <m/>
  </r>
  <r>
    <x v="24"/>
    <x v="3"/>
    <n v="38074.5"/>
    <n v="3414180"/>
    <n v="17"/>
    <n v="1439"/>
    <n v="1265"/>
    <n v="200834.11764705883"/>
    <x v="3"/>
    <n v="2020"/>
    <s v="Май"/>
    <n v="22"/>
    <m/>
  </r>
  <r>
    <x v="24"/>
    <x v="4"/>
    <n v="304092"/>
    <n v="29465769"/>
    <n v="128"/>
    <n v="16450"/>
    <n v="15320"/>
    <n v="230201.3203125"/>
    <x v="3"/>
    <n v="2020"/>
    <s v="Май"/>
    <n v="22"/>
    <m/>
  </r>
  <r>
    <x v="24"/>
    <x v="5"/>
    <n v="393018"/>
    <n v="39498373.5"/>
    <n v="125"/>
    <n v="20914"/>
    <n v="19479"/>
    <n v="315986.98800000001"/>
    <x v="3"/>
    <n v="2020"/>
    <s v="Май"/>
    <n v="22"/>
    <m/>
  </r>
  <r>
    <x v="24"/>
    <x v="6"/>
    <n v="75820.5"/>
    <n v="5943489"/>
    <n v="36"/>
    <n v="4923"/>
    <n v="4560"/>
    <n v="165096.91666666666"/>
    <x v="3"/>
    <n v="2020"/>
    <s v="Май"/>
    <n v="22"/>
    <m/>
  </r>
  <r>
    <x v="24"/>
    <x v="7"/>
    <n v="53838"/>
    <n v="4840833"/>
    <n v="19"/>
    <n v="1846"/>
    <n v="1681"/>
    <n v="254780.68421052632"/>
    <x v="3"/>
    <n v="2020"/>
    <s v="Май"/>
    <n v="22"/>
    <m/>
  </r>
  <r>
    <x v="24"/>
    <x v="8"/>
    <n v="21483"/>
    <n v="1774329"/>
    <n v="15"/>
    <n v="780"/>
    <n v="690"/>
    <n v="118288.6"/>
    <x v="3"/>
    <n v="2020"/>
    <s v="Май"/>
    <n v="22"/>
    <m/>
  </r>
  <r>
    <x v="24"/>
    <x v="13"/>
    <n v="15802.5"/>
    <n v="1411909.5"/>
    <n v="15"/>
    <n v="262"/>
    <n v="195"/>
    <n v="94127.3"/>
    <x v="3"/>
    <n v="2020"/>
    <s v="Май"/>
    <n v="22"/>
    <m/>
  </r>
  <r>
    <x v="24"/>
    <x v="9"/>
    <n v="30781.5"/>
    <n v="2540715"/>
    <n v="18"/>
    <n v="1505"/>
    <n v="1368"/>
    <n v="141150.83333333334"/>
    <x v="3"/>
    <n v="2020"/>
    <s v="Май"/>
    <n v="22"/>
    <m/>
  </r>
  <r>
    <x v="24"/>
    <x v="10"/>
    <n v="228334.5"/>
    <n v="22380772.5"/>
    <n v="59"/>
    <n v="12943"/>
    <n v="12072"/>
    <n v="379335.12711864407"/>
    <x v="3"/>
    <n v="2020"/>
    <s v="Май"/>
    <n v="22"/>
    <m/>
  </r>
  <r>
    <x v="24"/>
    <x v="11"/>
    <n v="214428"/>
    <n v="20812585.5"/>
    <n v="54"/>
    <n v="12306"/>
    <n v="11532"/>
    <n v="385418.25"/>
    <x v="3"/>
    <n v="2020"/>
    <s v="Май"/>
    <n v="22"/>
    <m/>
  </r>
  <r>
    <x v="24"/>
    <x v="12"/>
    <n v="17008.5"/>
    <n v="1398771"/>
    <n v="15"/>
    <n v="636"/>
    <n v="547"/>
    <n v="93251.4"/>
    <x v="3"/>
    <n v="2020"/>
    <s v="Май"/>
    <n v="22"/>
    <m/>
  </r>
  <r>
    <x v="25"/>
    <x v="0"/>
    <n v="42703.5"/>
    <n v="3628726.5"/>
    <n v="18"/>
    <n v="1539"/>
    <n v="1404"/>
    <n v="201595.91666666666"/>
    <x v="4"/>
    <n v="2020"/>
    <s v="Май"/>
    <n v="23"/>
    <m/>
  </r>
  <r>
    <x v="25"/>
    <x v="1"/>
    <n v="102889.5"/>
    <n v="8089143"/>
    <n v="31"/>
    <n v="5465"/>
    <n v="5096"/>
    <n v="260940.09677419355"/>
    <x v="4"/>
    <n v="2020"/>
    <s v="Май"/>
    <n v="23"/>
    <m/>
  </r>
  <r>
    <x v="25"/>
    <x v="2"/>
    <n v="14773.5"/>
    <n v="1241383.5"/>
    <n v="10"/>
    <n v="580"/>
    <n v="506"/>
    <n v="124138.35"/>
    <x v="4"/>
    <n v="2020"/>
    <s v="Май"/>
    <n v="23"/>
    <m/>
  </r>
  <r>
    <x v="25"/>
    <x v="3"/>
    <n v="38176.5"/>
    <n v="3385372.5"/>
    <n v="17"/>
    <n v="1439"/>
    <n v="1265"/>
    <n v="199139.5588235294"/>
    <x v="4"/>
    <n v="2020"/>
    <s v="Май"/>
    <n v="23"/>
    <m/>
  </r>
  <r>
    <x v="25"/>
    <x v="4"/>
    <n v="356982"/>
    <n v="35103926.711549997"/>
    <n v="128"/>
    <n v="16450"/>
    <n v="15320"/>
    <n v="274249.42743398435"/>
    <x v="4"/>
    <n v="2020"/>
    <s v="Май"/>
    <n v="23"/>
    <m/>
  </r>
  <r>
    <x v="25"/>
    <x v="5"/>
    <n v="456885"/>
    <n v="46408080"/>
    <n v="125"/>
    <n v="20914"/>
    <n v="19479"/>
    <n v="371264.64"/>
    <x v="4"/>
    <n v="2020"/>
    <s v="Май"/>
    <n v="23"/>
    <m/>
  </r>
  <r>
    <x v="25"/>
    <x v="6"/>
    <n v="89556"/>
    <n v="7173117"/>
    <n v="36"/>
    <n v="4923"/>
    <n v="4560"/>
    <n v="199253.25"/>
    <x v="4"/>
    <n v="2020"/>
    <s v="Май"/>
    <n v="23"/>
    <m/>
  </r>
  <r>
    <x v="25"/>
    <x v="7"/>
    <n v="42999"/>
    <n v="3883215"/>
    <n v="19"/>
    <n v="1846"/>
    <n v="1681"/>
    <n v="204379.73684210525"/>
    <x v="4"/>
    <n v="2020"/>
    <s v="Май"/>
    <n v="23"/>
    <m/>
  </r>
  <r>
    <x v="25"/>
    <x v="8"/>
    <n v="21958.5"/>
    <n v="1854001.5"/>
    <n v="15"/>
    <n v="780"/>
    <n v="690"/>
    <n v="123600.1"/>
    <x v="4"/>
    <n v="2020"/>
    <s v="Май"/>
    <n v="23"/>
    <m/>
  </r>
  <r>
    <x v="25"/>
    <x v="13"/>
    <n v="14167.5"/>
    <n v="1315075.5"/>
    <n v="15"/>
    <n v="262"/>
    <n v="195"/>
    <n v="87671.7"/>
    <x v="4"/>
    <n v="2020"/>
    <s v="Май"/>
    <n v="23"/>
    <m/>
  </r>
  <r>
    <x v="25"/>
    <x v="9"/>
    <n v="36997.5"/>
    <n v="3089140.5"/>
    <n v="18"/>
    <n v="1505"/>
    <n v="1368"/>
    <n v="171618.91666666666"/>
    <x v="4"/>
    <n v="2020"/>
    <s v="Май"/>
    <n v="23"/>
    <m/>
  </r>
  <r>
    <x v="25"/>
    <x v="10"/>
    <n v="292018.5"/>
    <n v="28590910.5"/>
    <n v="59"/>
    <n v="12943"/>
    <n v="12072"/>
    <n v="484591.70338983048"/>
    <x v="4"/>
    <n v="2020"/>
    <s v="Май"/>
    <n v="23"/>
    <m/>
  </r>
  <r>
    <x v="25"/>
    <x v="11"/>
    <n v="275793"/>
    <n v="26806626"/>
    <n v="54"/>
    <n v="12306"/>
    <n v="11532"/>
    <n v="496419"/>
    <x v="4"/>
    <n v="2020"/>
    <s v="Май"/>
    <n v="23"/>
    <m/>
  </r>
  <r>
    <x v="25"/>
    <x v="12"/>
    <n v="17943"/>
    <n v="1457391"/>
    <n v="15"/>
    <n v="636"/>
    <n v="547"/>
    <n v="97159.4"/>
    <x v="4"/>
    <n v="2020"/>
    <s v="Май"/>
    <n v="23"/>
    <m/>
  </r>
  <r>
    <x v="26"/>
    <x v="0"/>
    <n v="34303.5"/>
    <n v="2924746.5"/>
    <n v="18"/>
    <n v="1539"/>
    <n v="1404"/>
    <n v="162485.91666666666"/>
    <x v="5"/>
    <n v="2020"/>
    <s v="Май"/>
    <n v="24"/>
    <m/>
  </r>
  <r>
    <x v="26"/>
    <x v="1"/>
    <n v="76663.5"/>
    <n v="6451032"/>
    <n v="31"/>
    <n v="5465"/>
    <n v="5096"/>
    <n v="208097.80645161291"/>
    <x v="5"/>
    <n v="2020"/>
    <s v="Май"/>
    <n v="24"/>
    <m/>
  </r>
  <r>
    <x v="26"/>
    <x v="2"/>
    <n v="9994.5"/>
    <n v="828984"/>
    <n v="10"/>
    <n v="580"/>
    <n v="506"/>
    <n v="82898.399999999994"/>
    <x v="5"/>
    <n v="2020"/>
    <s v="Май"/>
    <n v="24"/>
    <m/>
  </r>
  <r>
    <x v="26"/>
    <x v="3"/>
    <n v="31854"/>
    <n v="2915533.5"/>
    <n v="17"/>
    <n v="1439"/>
    <n v="1265"/>
    <n v="171501.9705882353"/>
    <x v="5"/>
    <n v="2020"/>
    <s v="Май"/>
    <n v="24"/>
    <m/>
  </r>
  <r>
    <x v="26"/>
    <x v="4"/>
    <n v="287740.5"/>
    <n v="28188534"/>
    <n v="128"/>
    <n v="16450"/>
    <n v="15320"/>
    <n v="220222.921875"/>
    <x v="5"/>
    <n v="2020"/>
    <s v="Май"/>
    <n v="24"/>
    <m/>
  </r>
  <r>
    <x v="26"/>
    <x v="5"/>
    <n v="375744"/>
    <n v="38191381.5"/>
    <n v="125"/>
    <n v="20914"/>
    <n v="19479"/>
    <n v="305531.05200000003"/>
    <x v="5"/>
    <n v="2020"/>
    <s v="Май"/>
    <n v="24"/>
    <m/>
  </r>
  <r>
    <x v="26"/>
    <x v="6"/>
    <n v="74649"/>
    <n v="6098236.5"/>
    <n v="36"/>
    <n v="4923"/>
    <n v="4560"/>
    <n v="169395.45833333334"/>
    <x v="5"/>
    <n v="2020"/>
    <s v="Май"/>
    <n v="24"/>
    <m/>
  </r>
  <r>
    <x v="26"/>
    <x v="7"/>
    <n v="38194.5"/>
    <n v="3449302.5"/>
    <n v="19"/>
    <n v="1846"/>
    <n v="1681"/>
    <n v="181542.23684210525"/>
    <x v="5"/>
    <n v="2020"/>
    <s v="Май"/>
    <n v="24"/>
    <m/>
  </r>
  <r>
    <x v="26"/>
    <x v="8"/>
    <n v="18075"/>
    <n v="1548099"/>
    <n v="15"/>
    <n v="780"/>
    <n v="690"/>
    <n v="103206.6"/>
    <x v="5"/>
    <n v="2020"/>
    <s v="Май"/>
    <n v="24"/>
    <m/>
  </r>
  <r>
    <x v="26"/>
    <x v="13"/>
    <n v="12666"/>
    <n v="1184865"/>
    <n v="15"/>
    <n v="262"/>
    <n v="195"/>
    <n v="78991"/>
    <x v="5"/>
    <n v="2020"/>
    <s v="Май"/>
    <n v="24"/>
    <m/>
  </r>
  <r>
    <x v="26"/>
    <x v="9"/>
    <n v="29824.5"/>
    <n v="2526909"/>
    <n v="18"/>
    <n v="1505"/>
    <n v="1368"/>
    <n v="140383.83333333334"/>
    <x v="5"/>
    <n v="2020"/>
    <s v="Май"/>
    <n v="24"/>
    <m/>
  </r>
  <r>
    <x v="26"/>
    <x v="10"/>
    <n v="200029.5"/>
    <n v="19959801"/>
    <n v="59"/>
    <n v="12943"/>
    <n v="12072"/>
    <n v="338301.71186440677"/>
    <x v="5"/>
    <n v="2020"/>
    <s v="Май"/>
    <n v="24"/>
    <m/>
  </r>
  <r>
    <x v="26"/>
    <x v="11"/>
    <n v="193719"/>
    <n v="19071117"/>
    <n v="54"/>
    <n v="12306"/>
    <n v="11532"/>
    <n v="353168.83333333331"/>
    <x v="5"/>
    <n v="2020"/>
    <s v="Май"/>
    <n v="24"/>
    <m/>
  </r>
  <r>
    <x v="26"/>
    <x v="12"/>
    <n v="17197.5"/>
    <n v="1386262.5"/>
    <n v="15"/>
    <n v="636"/>
    <n v="547"/>
    <n v="92417.5"/>
    <x v="5"/>
    <n v="2020"/>
    <s v="Май"/>
    <n v="24"/>
    <m/>
  </r>
  <r>
    <x v="27"/>
    <x v="0"/>
    <n v="35592"/>
    <n v="3176580"/>
    <n v="18"/>
    <n v="1539"/>
    <n v="1404"/>
    <n v="176476.66666666666"/>
    <x v="6"/>
    <n v="2020"/>
    <s v="Май"/>
    <n v="25"/>
    <m/>
  </r>
  <r>
    <x v="27"/>
    <x v="1"/>
    <n v="76999.5"/>
    <n v="6645603"/>
    <n v="31"/>
    <n v="5465"/>
    <n v="5096"/>
    <n v="214374.29032258064"/>
    <x v="6"/>
    <n v="2020"/>
    <s v="Май"/>
    <n v="25"/>
    <m/>
  </r>
  <r>
    <x v="27"/>
    <x v="2"/>
    <n v="12280.5"/>
    <n v="1030440"/>
    <n v="10"/>
    <n v="580"/>
    <n v="506"/>
    <n v="103044"/>
    <x v="6"/>
    <n v="2020"/>
    <s v="Май"/>
    <n v="25"/>
    <m/>
  </r>
  <r>
    <x v="27"/>
    <x v="3"/>
    <n v="30603"/>
    <n v="2865727.5"/>
    <n v="17"/>
    <n v="1439"/>
    <n v="1265"/>
    <n v="168572.20588235295"/>
    <x v="6"/>
    <n v="2020"/>
    <s v="Май"/>
    <n v="25"/>
    <m/>
  </r>
  <r>
    <x v="27"/>
    <x v="4"/>
    <n v="266983.5"/>
    <n v="27165913.5"/>
    <n v="128"/>
    <n v="16450"/>
    <n v="15320"/>
    <n v="212233.69921875"/>
    <x v="6"/>
    <n v="2020"/>
    <s v="Май"/>
    <n v="25"/>
    <m/>
  </r>
  <r>
    <x v="27"/>
    <x v="5"/>
    <n v="349734"/>
    <n v="36883428"/>
    <n v="125"/>
    <n v="20914"/>
    <n v="19479"/>
    <n v="295067.424"/>
    <x v="6"/>
    <n v="2020"/>
    <s v="Май"/>
    <n v="25"/>
    <m/>
  </r>
  <r>
    <x v="27"/>
    <x v="6"/>
    <n v="66316.5"/>
    <n v="5704650"/>
    <n v="36"/>
    <n v="4923"/>
    <n v="4560"/>
    <n v="158462.5"/>
    <x v="6"/>
    <n v="2020"/>
    <s v="Май"/>
    <n v="25"/>
    <m/>
  </r>
  <r>
    <x v="27"/>
    <x v="7"/>
    <n v="38740.5"/>
    <n v="3561655.5"/>
    <n v="19"/>
    <n v="1846"/>
    <n v="1681"/>
    <n v="187455.55263157896"/>
    <x v="6"/>
    <n v="2020"/>
    <s v="Май"/>
    <n v="25"/>
    <m/>
  </r>
  <r>
    <x v="27"/>
    <x v="8"/>
    <n v="17211"/>
    <n v="1507867.5"/>
    <n v="15"/>
    <n v="780"/>
    <n v="690"/>
    <n v="100524.5"/>
    <x v="6"/>
    <n v="2020"/>
    <s v="Май"/>
    <n v="25"/>
    <m/>
  </r>
  <r>
    <x v="27"/>
    <x v="13"/>
    <n v="13260"/>
    <n v="1230687"/>
    <n v="15"/>
    <n v="262"/>
    <n v="195"/>
    <n v="82045.8"/>
    <x v="6"/>
    <n v="2020"/>
    <s v="Май"/>
    <n v="25"/>
    <m/>
  </r>
  <r>
    <x v="27"/>
    <x v="9"/>
    <n v="28494"/>
    <n v="2512803"/>
    <n v="18"/>
    <n v="1505"/>
    <n v="1368"/>
    <n v="139600.16666666666"/>
    <x v="6"/>
    <n v="2020"/>
    <s v="Май"/>
    <n v="25"/>
    <m/>
  </r>
  <r>
    <x v="27"/>
    <x v="10"/>
    <n v="198751.5"/>
    <n v="20582743.5"/>
    <n v="59"/>
    <n v="12943"/>
    <n v="12072"/>
    <n v="348860.05932203389"/>
    <x v="6"/>
    <n v="2020"/>
    <s v="Май"/>
    <n v="25"/>
    <m/>
  </r>
  <r>
    <x v="27"/>
    <x v="11"/>
    <n v="192948"/>
    <n v="19806927"/>
    <n v="54"/>
    <n v="12306"/>
    <n v="11532"/>
    <n v="366794.94444444444"/>
    <x v="6"/>
    <n v="2020"/>
    <s v="Май"/>
    <n v="25"/>
    <m/>
  </r>
  <r>
    <x v="27"/>
    <x v="12"/>
    <n v="15807"/>
    <n v="1326705"/>
    <n v="15"/>
    <n v="636"/>
    <n v="547"/>
    <n v="88447"/>
    <x v="6"/>
    <n v="2020"/>
    <s v="Май"/>
    <n v="25"/>
    <m/>
  </r>
  <r>
    <x v="28"/>
    <x v="0"/>
    <n v="33423"/>
    <n v="2970330"/>
    <n v="18"/>
    <n v="1539"/>
    <n v="1404"/>
    <n v="165018.33333333334"/>
    <x v="0"/>
    <n v="2020"/>
    <s v="Май"/>
    <n v="26"/>
    <m/>
  </r>
  <r>
    <x v="28"/>
    <x v="1"/>
    <n v="79975.5"/>
    <n v="6676459.5"/>
    <n v="31"/>
    <n v="5465"/>
    <n v="5096"/>
    <n v="215369.66129032258"/>
    <x v="0"/>
    <n v="2020"/>
    <s v="Май"/>
    <n v="26"/>
    <m/>
  </r>
  <r>
    <x v="28"/>
    <x v="2"/>
    <n v="11835"/>
    <n v="983109"/>
    <n v="10"/>
    <n v="580"/>
    <n v="506"/>
    <n v="98310.9"/>
    <x v="0"/>
    <n v="2020"/>
    <s v="Май"/>
    <n v="26"/>
    <m/>
  </r>
  <r>
    <x v="28"/>
    <x v="3"/>
    <n v="31407"/>
    <n v="2907411"/>
    <n v="17"/>
    <n v="1439"/>
    <n v="1265"/>
    <n v="171024.17647058822"/>
    <x v="0"/>
    <n v="2020"/>
    <s v="Май"/>
    <n v="26"/>
    <m/>
  </r>
  <r>
    <x v="28"/>
    <x v="4"/>
    <n v="276966"/>
    <n v="27872617.898850001"/>
    <n v="128"/>
    <n v="16450"/>
    <n v="15320"/>
    <n v="217754.82733476564"/>
    <x v="0"/>
    <n v="2020"/>
    <s v="Май"/>
    <n v="26"/>
    <m/>
  </r>
  <r>
    <x v="28"/>
    <x v="5"/>
    <n v="369861"/>
    <n v="38365960.5"/>
    <n v="125"/>
    <n v="20914"/>
    <n v="19479"/>
    <n v="306927.68400000001"/>
    <x v="0"/>
    <n v="2020"/>
    <s v="Май"/>
    <n v="26"/>
    <m/>
  </r>
  <r>
    <x v="28"/>
    <x v="6"/>
    <n v="67726.5"/>
    <n v="5864989.5"/>
    <n v="36"/>
    <n v="4923"/>
    <n v="4560"/>
    <n v="162916.375"/>
    <x v="0"/>
    <n v="2020"/>
    <s v="Май"/>
    <n v="26"/>
    <m/>
  </r>
  <r>
    <x v="28"/>
    <x v="7"/>
    <n v="40744.5"/>
    <n v="3700311"/>
    <n v="19"/>
    <n v="1846"/>
    <n v="1681"/>
    <n v="194753.21052631579"/>
    <x v="0"/>
    <n v="2020"/>
    <s v="Май"/>
    <n v="26"/>
    <m/>
  </r>
  <r>
    <x v="28"/>
    <x v="8"/>
    <n v="17391"/>
    <n v="1489132.5"/>
    <n v="15"/>
    <n v="780"/>
    <n v="690"/>
    <n v="99275.5"/>
    <x v="0"/>
    <n v="2020"/>
    <s v="Май"/>
    <n v="26"/>
    <m/>
  </r>
  <r>
    <x v="28"/>
    <x v="13"/>
    <n v="12259.5"/>
    <n v="1152054"/>
    <n v="15"/>
    <n v="262"/>
    <n v="195"/>
    <n v="76803.600000000006"/>
    <x v="0"/>
    <n v="2020"/>
    <s v="Май"/>
    <n v="26"/>
    <m/>
  </r>
  <r>
    <x v="28"/>
    <x v="9"/>
    <n v="27156"/>
    <n v="2410803"/>
    <n v="18"/>
    <n v="1505"/>
    <n v="1368"/>
    <n v="133933.5"/>
    <x v="0"/>
    <n v="2020"/>
    <s v="Май"/>
    <n v="26"/>
    <m/>
  </r>
  <r>
    <x v="28"/>
    <x v="10"/>
    <n v="244905"/>
    <n v="25163431.5"/>
    <n v="59"/>
    <n v="12943"/>
    <n v="12072"/>
    <n v="426498.83898305084"/>
    <x v="0"/>
    <n v="2020"/>
    <s v="Май"/>
    <n v="26"/>
    <m/>
  </r>
  <r>
    <x v="28"/>
    <x v="11"/>
    <n v="232369.5"/>
    <n v="23856345"/>
    <n v="54"/>
    <n v="12306"/>
    <n v="11532"/>
    <n v="441784.16666666669"/>
    <x v="0"/>
    <n v="2020"/>
    <s v="Май"/>
    <n v="26"/>
    <m/>
  </r>
  <r>
    <x v="28"/>
    <x v="14"/>
    <n v="10437"/>
    <n v="833815.5"/>
    <n v="7"/>
    <n v="577"/>
    <n v="389"/>
    <n v="119116.5"/>
    <x v="0"/>
    <n v="2020"/>
    <s v="Май"/>
    <n v="26"/>
    <m/>
  </r>
  <r>
    <x v="28"/>
    <x v="12"/>
    <n v="14419.5"/>
    <n v="1210456.5"/>
    <n v="15"/>
    <n v="636"/>
    <n v="547"/>
    <n v="80697.100000000006"/>
    <x v="0"/>
    <n v="2020"/>
    <s v="Май"/>
    <n v="26"/>
    <m/>
  </r>
  <r>
    <x v="29"/>
    <x v="0"/>
    <n v="32817"/>
    <n v="3015751.5"/>
    <n v="18"/>
    <n v="1539"/>
    <n v="1404"/>
    <n v="167541.75"/>
    <x v="1"/>
    <n v="2020"/>
    <s v="Май"/>
    <n v="27"/>
    <m/>
  </r>
  <r>
    <x v="29"/>
    <x v="1"/>
    <n v="78544.5"/>
    <n v="6701083.5"/>
    <n v="31"/>
    <n v="5465"/>
    <n v="5096"/>
    <n v="216163.98387096773"/>
    <x v="1"/>
    <n v="2020"/>
    <s v="Май"/>
    <n v="27"/>
    <m/>
  </r>
  <r>
    <x v="29"/>
    <x v="2"/>
    <n v="12490.5"/>
    <n v="1054798.5"/>
    <n v="10"/>
    <n v="580"/>
    <n v="506"/>
    <n v="105479.85"/>
    <x v="1"/>
    <n v="2020"/>
    <s v="Май"/>
    <n v="27"/>
    <m/>
  </r>
  <r>
    <x v="29"/>
    <x v="3"/>
    <n v="31257"/>
    <n v="2924133"/>
    <n v="17"/>
    <n v="1439"/>
    <n v="1265"/>
    <n v="172007.82352941178"/>
    <x v="1"/>
    <n v="2020"/>
    <s v="Май"/>
    <n v="27"/>
    <m/>
  </r>
  <r>
    <x v="29"/>
    <x v="4"/>
    <n v="286558.5"/>
    <n v="29256993"/>
    <n v="128"/>
    <n v="16450"/>
    <n v="15320"/>
    <n v="228570.2578125"/>
    <x v="1"/>
    <n v="2020"/>
    <s v="Май"/>
    <n v="27"/>
    <m/>
  </r>
  <r>
    <x v="29"/>
    <x v="5"/>
    <n v="370012.5"/>
    <n v="39034861.5"/>
    <n v="125"/>
    <n v="20914"/>
    <n v="19479"/>
    <n v="312278.89199999999"/>
    <x v="1"/>
    <n v="2020"/>
    <s v="Май"/>
    <n v="27"/>
    <m/>
  </r>
  <r>
    <x v="29"/>
    <x v="6"/>
    <n v="69010.5"/>
    <n v="5985894"/>
    <n v="36"/>
    <n v="4923"/>
    <n v="4560"/>
    <n v="166274.83333333334"/>
    <x v="1"/>
    <n v="2020"/>
    <s v="Май"/>
    <n v="27"/>
    <m/>
  </r>
  <r>
    <x v="29"/>
    <x v="7"/>
    <n v="40420.5"/>
    <n v="3780852"/>
    <n v="19"/>
    <n v="1846"/>
    <n v="1681"/>
    <n v="198992.21052631579"/>
    <x v="1"/>
    <n v="2020"/>
    <s v="Май"/>
    <n v="27"/>
    <m/>
  </r>
  <r>
    <x v="29"/>
    <x v="8"/>
    <n v="18069"/>
    <n v="1603084.5"/>
    <n v="15"/>
    <n v="780"/>
    <n v="690"/>
    <n v="106872.3"/>
    <x v="1"/>
    <n v="2020"/>
    <s v="Май"/>
    <n v="27"/>
    <m/>
  </r>
  <r>
    <x v="29"/>
    <x v="13"/>
    <n v="13203"/>
    <n v="1211457"/>
    <n v="15"/>
    <n v="262"/>
    <n v="195"/>
    <n v="80763.8"/>
    <x v="1"/>
    <n v="2020"/>
    <s v="Май"/>
    <n v="27"/>
    <m/>
  </r>
  <r>
    <x v="29"/>
    <x v="9"/>
    <n v="28050"/>
    <n v="2458555.5"/>
    <n v="18"/>
    <n v="1505"/>
    <n v="1368"/>
    <n v="136586.41666666666"/>
    <x v="1"/>
    <n v="2020"/>
    <s v="Май"/>
    <n v="27"/>
    <m/>
  </r>
  <r>
    <x v="29"/>
    <x v="10"/>
    <n v="215592"/>
    <n v="22342300.5"/>
    <n v="59"/>
    <n v="12943"/>
    <n v="12072"/>
    <n v="378683.05932203389"/>
    <x v="1"/>
    <n v="2020"/>
    <s v="Май"/>
    <n v="27"/>
    <m/>
  </r>
  <r>
    <x v="29"/>
    <x v="11"/>
    <n v="203532"/>
    <n v="20953324.5"/>
    <n v="54"/>
    <n v="12306"/>
    <n v="11532"/>
    <n v="388024.52777777775"/>
    <x v="1"/>
    <n v="2020"/>
    <s v="Май"/>
    <n v="27"/>
    <m/>
  </r>
  <r>
    <x v="29"/>
    <x v="14"/>
    <n v="8362.5"/>
    <n v="687684"/>
    <n v="7"/>
    <n v="577"/>
    <n v="389"/>
    <n v="98240.571428571435"/>
    <x v="1"/>
    <n v="2020"/>
    <s v="Май"/>
    <n v="27"/>
    <m/>
  </r>
  <r>
    <x v="29"/>
    <x v="12"/>
    <n v="15276"/>
    <n v="1350199.5"/>
    <n v="15"/>
    <n v="636"/>
    <n v="547"/>
    <n v="90013.3"/>
    <x v="1"/>
    <n v="2020"/>
    <s v="Май"/>
    <n v="27"/>
    <m/>
  </r>
  <r>
    <x v="30"/>
    <x v="15"/>
    <n v="8536.5"/>
    <n v="643944"/>
    <n v="15"/>
    <n v="464"/>
    <n v="390"/>
    <n v="42929.599999999999"/>
    <x v="2"/>
    <n v="2020"/>
    <s v="Май"/>
    <n v="28"/>
    <m/>
  </r>
  <r>
    <x v="30"/>
    <x v="0"/>
    <n v="30982.5"/>
    <n v="2827773"/>
    <n v="18"/>
    <n v="1539"/>
    <n v="1404"/>
    <n v="157098.5"/>
    <x v="2"/>
    <n v="2020"/>
    <s v="Май"/>
    <n v="28"/>
    <m/>
  </r>
  <r>
    <x v="30"/>
    <x v="1"/>
    <n v="78141"/>
    <n v="6641569.5"/>
    <n v="31"/>
    <n v="5465"/>
    <n v="5096"/>
    <n v="214244.17741935485"/>
    <x v="2"/>
    <n v="2020"/>
    <s v="Май"/>
    <n v="28"/>
    <m/>
  </r>
  <r>
    <x v="30"/>
    <x v="2"/>
    <n v="13038"/>
    <n v="1114552.5"/>
    <n v="10"/>
    <n v="580"/>
    <n v="506"/>
    <n v="111455.25"/>
    <x v="2"/>
    <n v="2020"/>
    <s v="Май"/>
    <n v="28"/>
    <m/>
  </r>
  <r>
    <x v="30"/>
    <x v="3"/>
    <n v="31974"/>
    <n v="3004213.5"/>
    <n v="17"/>
    <n v="1439"/>
    <n v="1265"/>
    <n v="176718.4411764706"/>
    <x v="2"/>
    <n v="2020"/>
    <s v="Май"/>
    <n v="28"/>
    <m/>
  </r>
  <r>
    <x v="30"/>
    <x v="4"/>
    <n v="278491.5"/>
    <n v="28151004.75"/>
    <n v="128"/>
    <n v="16450"/>
    <n v="15320"/>
    <n v="219929.724609375"/>
    <x v="2"/>
    <n v="2020"/>
    <s v="Май"/>
    <n v="28"/>
    <m/>
  </r>
  <r>
    <x v="30"/>
    <x v="5"/>
    <n v="364638"/>
    <n v="37947688.5"/>
    <n v="125"/>
    <n v="20914"/>
    <n v="19479"/>
    <n v="303581.50799999997"/>
    <x v="2"/>
    <n v="2020"/>
    <s v="Май"/>
    <n v="28"/>
    <m/>
  </r>
  <r>
    <x v="30"/>
    <x v="6"/>
    <n v="69945"/>
    <n v="6101931"/>
    <n v="36"/>
    <n v="4923"/>
    <n v="4560"/>
    <n v="169498.08333333334"/>
    <x v="2"/>
    <n v="2020"/>
    <s v="Май"/>
    <n v="28"/>
    <m/>
  </r>
  <r>
    <x v="30"/>
    <x v="7"/>
    <n v="41442"/>
    <n v="3893680.5"/>
    <n v="19"/>
    <n v="1846"/>
    <n v="1681"/>
    <n v="204930.55263157896"/>
    <x v="2"/>
    <n v="2020"/>
    <s v="Май"/>
    <n v="28"/>
    <m/>
  </r>
  <r>
    <x v="30"/>
    <x v="8"/>
    <n v="16500"/>
    <n v="1487928"/>
    <n v="15"/>
    <n v="780"/>
    <n v="690"/>
    <n v="99195.199999999997"/>
    <x v="2"/>
    <n v="2020"/>
    <s v="Май"/>
    <n v="28"/>
    <m/>
  </r>
  <r>
    <x v="30"/>
    <x v="13"/>
    <n v="13864.5"/>
    <n v="1239747"/>
    <n v="15"/>
    <n v="262"/>
    <n v="195"/>
    <n v="82649.8"/>
    <x v="2"/>
    <n v="2020"/>
    <s v="Май"/>
    <n v="28"/>
    <m/>
  </r>
  <r>
    <x v="30"/>
    <x v="9"/>
    <n v="28197"/>
    <n v="2559211.5"/>
    <n v="18"/>
    <n v="1505"/>
    <n v="1368"/>
    <n v="142178.41666666666"/>
    <x v="2"/>
    <n v="2020"/>
    <s v="Май"/>
    <n v="28"/>
    <m/>
  </r>
  <r>
    <x v="30"/>
    <x v="10"/>
    <n v="199753.5"/>
    <n v="20535733.5"/>
    <n v="59"/>
    <n v="12943"/>
    <n v="12072"/>
    <n v="348063.27966101695"/>
    <x v="2"/>
    <n v="2020"/>
    <s v="Май"/>
    <n v="28"/>
    <m/>
  </r>
  <r>
    <x v="30"/>
    <x v="11"/>
    <n v="191641.5"/>
    <n v="19549036.5"/>
    <n v="54"/>
    <n v="12306"/>
    <n v="11532"/>
    <n v="362019.19444444444"/>
    <x v="2"/>
    <n v="2020"/>
    <s v="Май"/>
    <n v="28"/>
    <m/>
  </r>
  <r>
    <x v="30"/>
    <x v="14"/>
    <n v="8428.5"/>
    <n v="694669.5"/>
    <n v="7"/>
    <n v="577"/>
    <n v="389"/>
    <n v="99238.5"/>
    <x v="2"/>
    <n v="2020"/>
    <s v="Май"/>
    <n v="28"/>
    <m/>
  </r>
  <r>
    <x v="30"/>
    <x v="12"/>
    <n v="15678"/>
    <n v="1387443"/>
    <n v="15"/>
    <n v="636"/>
    <n v="547"/>
    <n v="92496.2"/>
    <x v="2"/>
    <n v="2020"/>
    <s v="Май"/>
    <n v="28"/>
    <m/>
  </r>
  <r>
    <x v="31"/>
    <x v="15"/>
    <n v="8350.5"/>
    <n v="651237"/>
    <n v="15"/>
    <n v="464"/>
    <n v="390"/>
    <n v="43415.8"/>
    <x v="3"/>
    <n v="2020"/>
    <s v="Май"/>
    <n v="29"/>
    <m/>
  </r>
  <r>
    <x v="31"/>
    <x v="0"/>
    <n v="35431.5"/>
    <n v="3193167"/>
    <n v="18"/>
    <n v="1539"/>
    <n v="1404"/>
    <n v="177398.16666666666"/>
    <x v="3"/>
    <n v="2020"/>
    <s v="Май"/>
    <n v="29"/>
    <m/>
  </r>
  <r>
    <x v="31"/>
    <x v="1"/>
    <n v="87552"/>
    <n v="7387116"/>
    <n v="31"/>
    <n v="5465"/>
    <n v="5096"/>
    <n v="238294.06451612903"/>
    <x v="3"/>
    <n v="2020"/>
    <s v="Май"/>
    <n v="29"/>
    <m/>
  </r>
  <r>
    <x v="31"/>
    <x v="2"/>
    <n v="14823"/>
    <n v="1273464"/>
    <n v="10"/>
    <n v="580"/>
    <n v="506"/>
    <n v="127346.4"/>
    <x v="3"/>
    <n v="2020"/>
    <s v="Май"/>
    <n v="29"/>
    <m/>
  </r>
  <r>
    <x v="31"/>
    <x v="3"/>
    <n v="35346"/>
    <n v="3258054"/>
    <n v="17"/>
    <n v="1439"/>
    <n v="1265"/>
    <n v="191650.23529411765"/>
    <x v="3"/>
    <n v="2020"/>
    <s v="Май"/>
    <n v="29"/>
    <m/>
  </r>
  <r>
    <x v="31"/>
    <x v="4"/>
    <n v="422965.5"/>
    <n v="41767140.105000004"/>
    <n v="128"/>
    <n v="16450"/>
    <n v="15320"/>
    <n v="326305.78207031253"/>
    <x v="3"/>
    <n v="2020"/>
    <s v="Май"/>
    <n v="29"/>
    <m/>
  </r>
  <r>
    <x v="31"/>
    <x v="5"/>
    <n v="524481"/>
    <n v="54172029"/>
    <n v="125"/>
    <n v="20914"/>
    <n v="19479"/>
    <n v="433376.23200000002"/>
    <x v="3"/>
    <n v="2020"/>
    <s v="Май"/>
    <n v="29"/>
    <m/>
  </r>
  <r>
    <x v="31"/>
    <x v="6"/>
    <n v="84433.5"/>
    <n v="7228395"/>
    <n v="36"/>
    <n v="4923"/>
    <n v="4560"/>
    <n v="200788.75"/>
    <x v="3"/>
    <n v="2020"/>
    <s v="Май"/>
    <n v="29"/>
    <m/>
  </r>
  <r>
    <x v="31"/>
    <x v="7"/>
    <n v="44569.5"/>
    <n v="4108596"/>
    <n v="19"/>
    <n v="1846"/>
    <n v="1681"/>
    <n v="216241.89473684211"/>
    <x v="3"/>
    <n v="2020"/>
    <s v="Май"/>
    <n v="29"/>
    <m/>
  </r>
  <r>
    <x v="31"/>
    <x v="8"/>
    <n v="19647"/>
    <n v="1764669"/>
    <n v="15"/>
    <n v="780"/>
    <n v="690"/>
    <n v="117644.6"/>
    <x v="3"/>
    <n v="2020"/>
    <s v="Май"/>
    <n v="29"/>
    <m/>
  </r>
  <r>
    <x v="31"/>
    <x v="13"/>
    <n v="17052"/>
    <n v="1549020"/>
    <n v="15"/>
    <n v="262"/>
    <n v="195"/>
    <n v="103268"/>
    <x v="3"/>
    <n v="2020"/>
    <s v="Май"/>
    <n v="29"/>
    <m/>
  </r>
  <r>
    <x v="31"/>
    <x v="9"/>
    <n v="32782.5"/>
    <n v="2854741.5"/>
    <n v="18"/>
    <n v="1505"/>
    <n v="1368"/>
    <n v="158596.75"/>
    <x v="3"/>
    <n v="2020"/>
    <s v="Май"/>
    <n v="29"/>
    <m/>
  </r>
  <r>
    <x v="31"/>
    <x v="10"/>
    <n v="232102.5"/>
    <n v="23120443.5"/>
    <n v="59"/>
    <n v="12943"/>
    <n v="12072"/>
    <n v="391871.92372881353"/>
    <x v="3"/>
    <n v="2020"/>
    <s v="Май"/>
    <n v="29"/>
    <m/>
  </r>
  <r>
    <x v="31"/>
    <x v="11"/>
    <n v="226476"/>
    <n v="22416151.5"/>
    <n v="54"/>
    <n v="12306"/>
    <n v="11532"/>
    <n v="415113.91666666669"/>
    <x v="3"/>
    <n v="2020"/>
    <s v="Май"/>
    <n v="29"/>
    <m/>
  </r>
  <r>
    <x v="31"/>
    <x v="14"/>
    <n v="9927"/>
    <n v="850840.5"/>
    <n v="7"/>
    <n v="577"/>
    <n v="389"/>
    <n v="121548.64285714286"/>
    <x v="3"/>
    <n v="2020"/>
    <s v="Май"/>
    <n v="29"/>
    <m/>
  </r>
  <r>
    <x v="31"/>
    <x v="12"/>
    <n v="16878"/>
    <n v="1438255.5"/>
    <n v="15"/>
    <n v="636"/>
    <n v="547"/>
    <n v="95883.7"/>
    <x v="3"/>
    <n v="2020"/>
    <s v="Май"/>
    <n v="29"/>
    <m/>
  </r>
  <r>
    <x v="32"/>
    <x v="15"/>
    <n v="10029"/>
    <n v="787101"/>
    <n v="15"/>
    <n v="464"/>
    <n v="390"/>
    <n v="52473.4"/>
    <x v="4"/>
    <n v="2020"/>
    <s v="Май"/>
    <n v="30"/>
    <m/>
  </r>
  <r>
    <x v="32"/>
    <x v="0"/>
    <n v="44001"/>
    <n v="3921784.5"/>
    <n v="18"/>
    <n v="1539"/>
    <n v="1404"/>
    <n v="217876.91666666666"/>
    <x v="4"/>
    <n v="2020"/>
    <s v="Май"/>
    <n v="30"/>
    <m/>
  </r>
  <r>
    <x v="32"/>
    <x v="1"/>
    <n v="108123"/>
    <n v="9164707.5"/>
    <n v="31"/>
    <n v="5465"/>
    <n v="5096"/>
    <n v="295635.72580645164"/>
    <x v="4"/>
    <n v="2020"/>
    <s v="Май"/>
    <n v="30"/>
    <m/>
  </r>
  <r>
    <x v="32"/>
    <x v="2"/>
    <n v="14728.5"/>
    <n v="1260483"/>
    <n v="10"/>
    <n v="580"/>
    <n v="506"/>
    <n v="126048.3"/>
    <x v="4"/>
    <n v="2020"/>
    <s v="Май"/>
    <n v="30"/>
    <m/>
  </r>
  <r>
    <x v="32"/>
    <x v="3"/>
    <n v="39867"/>
    <n v="3654166.5"/>
    <n v="17"/>
    <n v="1439"/>
    <n v="1265"/>
    <n v="214950.9705882353"/>
    <x v="4"/>
    <n v="2020"/>
    <s v="Май"/>
    <n v="30"/>
    <m/>
  </r>
  <r>
    <x v="32"/>
    <x v="4"/>
    <n v="364882.5"/>
    <n v="35724493.5"/>
    <n v="128"/>
    <n v="16450"/>
    <n v="15320"/>
    <n v="279097.60546875"/>
    <x v="4"/>
    <n v="2020"/>
    <s v="Май"/>
    <n v="30"/>
    <m/>
  </r>
  <r>
    <x v="32"/>
    <x v="5"/>
    <n v="453123"/>
    <n v="46370904"/>
    <n v="125"/>
    <n v="20914"/>
    <n v="19479"/>
    <n v="370967.23200000002"/>
    <x v="4"/>
    <n v="2020"/>
    <s v="Май"/>
    <n v="30"/>
    <m/>
  </r>
  <r>
    <x v="32"/>
    <x v="6"/>
    <n v="106926"/>
    <n v="9098386.5"/>
    <n v="36"/>
    <n v="4923"/>
    <n v="4560"/>
    <n v="252732.95833333334"/>
    <x v="4"/>
    <n v="2020"/>
    <s v="Май"/>
    <n v="30"/>
    <m/>
  </r>
  <r>
    <x v="32"/>
    <x v="7"/>
    <n v="48286.5"/>
    <n v="4456441.5"/>
    <n v="19"/>
    <n v="1846"/>
    <n v="1681"/>
    <n v="234549.55263157896"/>
    <x v="4"/>
    <n v="2020"/>
    <s v="Май"/>
    <n v="30"/>
    <m/>
  </r>
  <r>
    <x v="32"/>
    <x v="8"/>
    <n v="27250.5"/>
    <n v="2457252"/>
    <n v="15"/>
    <n v="780"/>
    <n v="690"/>
    <n v="163816.79999999999"/>
    <x v="4"/>
    <n v="2020"/>
    <s v="Май"/>
    <n v="30"/>
    <m/>
  </r>
  <r>
    <x v="32"/>
    <x v="13"/>
    <n v="17946"/>
    <n v="1609090.5"/>
    <n v="15"/>
    <n v="262"/>
    <n v="195"/>
    <n v="107272.7"/>
    <x v="4"/>
    <n v="2020"/>
    <s v="Май"/>
    <n v="30"/>
    <m/>
  </r>
  <r>
    <x v="32"/>
    <x v="9"/>
    <n v="34681.5"/>
    <n v="3005334"/>
    <n v="18"/>
    <n v="1505"/>
    <n v="1368"/>
    <n v="166963"/>
    <x v="4"/>
    <n v="2020"/>
    <s v="Май"/>
    <n v="30"/>
    <m/>
  </r>
  <r>
    <x v="32"/>
    <x v="10"/>
    <n v="246414"/>
    <n v="24527245.5"/>
    <n v="59"/>
    <n v="12943"/>
    <n v="12072"/>
    <n v="415716.0254237288"/>
    <x v="4"/>
    <n v="2020"/>
    <s v="Май"/>
    <n v="30"/>
    <m/>
  </r>
  <r>
    <x v="32"/>
    <x v="11"/>
    <n v="244734"/>
    <n v="24151980"/>
    <n v="54"/>
    <n v="12306"/>
    <n v="11532"/>
    <n v="447258.88888888888"/>
    <x v="4"/>
    <n v="2020"/>
    <s v="Май"/>
    <n v="30"/>
    <m/>
  </r>
  <r>
    <x v="32"/>
    <x v="14"/>
    <n v="11220"/>
    <n v="928675.5"/>
    <n v="7"/>
    <n v="577"/>
    <n v="389"/>
    <n v="132667.92857142858"/>
    <x v="4"/>
    <n v="2020"/>
    <s v="Май"/>
    <n v="30"/>
    <m/>
  </r>
  <r>
    <x v="32"/>
    <x v="12"/>
    <n v="20688"/>
    <n v="1773154.5"/>
    <n v="15"/>
    <n v="636"/>
    <n v="547"/>
    <n v="118210.3"/>
    <x v="4"/>
    <n v="2020"/>
    <s v="Май"/>
    <n v="30"/>
    <m/>
  </r>
  <r>
    <x v="33"/>
    <x v="15"/>
    <n v="7944"/>
    <n v="623971.5"/>
    <n v="15"/>
    <n v="464"/>
    <n v="390"/>
    <n v="41598.1"/>
    <x v="5"/>
    <n v="2020"/>
    <s v="Май"/>
    <n v="31"/>
    <m/>
  </r>
  <r>
    <x v="33"/>
    <x v="0"/>
    <n v="36999"/>
    <n v="3473895"/>
    <n v="18"/>
    <n v="1539"/>
    <n v="1404"/>
    <n v="192994.16666666666"/>
    <x v="5"/>
    <n v="2020"/>
    <s v="Май"/>
    <n v="31"/>
    <m/>
  </r>
  <r>
    <x v="33"/>
    <x v="1"/>
    <n v="89149.5"/>
    <n v="7512646.5"/>
    <n v="31"/>
    <n v="5465"/>
    <n v="5096"/>
    <n v="242343.43548387097"/>
    <x v="5"/>
    <n v="2020"/>
    <s v="Май"/>
    <n v="31"/>
    <m/>
  </r>
  <r>
    <x v="33"/>
    <x v="2"/>
    <n v="12724.5"/>
    <n v="1045515"/>
    <n v="10"/>
    <n v="580"/>
    <n v="506"/>
    <n v="104551.5"/>
    <x v="5"/>
    <n v="2020"/>
    <s v="Май"/>
    <n v="31"/>
    <m/>
  </r>
  <r>
    <x v="33"/>
    <x v="3"/>
    <n v="32359.5"/>
    <n v="2991999"/>
    <n v="17"/>
    <n v="1439"/>
    <n v="1265"/>
    <n v="175999.9411764706"/>
    <x v="5"/>
    <n v="2020"/>
    <s v="Май"/>
    <n v="31"/>
    <m/>
  </r>
  <r>
    <x v="33"/>
    <x v="4"/>
    <n v="294337.5"/>
    <n v="29327766"/>
    <n v="128"/>
    <n v="16450"/>
    <n v="15320"/>
    <n v="229123.171875"/>
    <x v="5"/>
    <n v="2020"/>
    <s v="Май"/>
    <n v="31"/>
    <m/>
  </r>
  <r>
    <x v="33"/>
    <x v="5"/>
    <n v="379663.5"/>
    <n v="39380178"/>
    <n v="125"/>
    <n v="20914"/>
    <n v="19479"/>
    <n v="315041.424"/>
    <x v="5"/>
    <n v="2020"/>
    <s v="Май"/>
    <n v="31"/>
    <m/>
  </r>
  <r>
    <x v="33"/>
    <x v="6"/>
    <n v="76234.5"/>
    <n v="6500848.5"/>
    <n v="36"/>
    <n v="4923"/>
    <n v="4560"/>
    <n v="180579.125"/>
    <x v="5"/>
    <n v="2020"/>
    <s v="Май"/>
    <n v="31"/>
    <m/>
  </r>
  <r>
    <x v="33"/>
    <x v="7"/>
    <n v="42423"/>
    <n v="3994153.5"/>
    <n v="19"/>
    <n v="1846"/>
    <n v="1681"/>
    <n v="210218.60526315789"/>
    <x v="5"/>
    <n v="2020"/>
    <s v="Май"/>
    <n v="31"/>
    <m/>
  </r>
  <r>
    <x v="33"/>
    <x v="8"/>
    <n v="17689.5"/>
    <n v="1592119.5"/>
    <n v="15"/>
    <n v="780"/>
    <n v="690"/>
    <n v="106141.3"/>
    <x v="5"/>
    <n v="2020"/>
    <s v="Май"/>
    <n v="31"/>
    <m/>
  </r>
  <r>
    <x v="33"/>
    <x v="13"/>
    <n v="14808"/>
    <n v="1336789.5"/>
    <n v="15"/>
    <n v="262"/>
    <n v="195"/>
    <n v="89119.3"/>
    <x v="5"/>
    <n v="2020"/>
    <s v="Май"/>
    <n v="31"/>
    <m/>
  </r>
  <r>
    <x v="33"/>
    <x v="9"/>
    <n v="31372.5"/>
    <n v="2794324.5"/>
    <n v="18"/>
    <n v="1505"/>
    <n v="1368"/>
    <n v="155240.25"/>
    <x v="5"/>
    <n v="2020"/>
    <s v="Май"/>
    <n v="31"/>
    <m/>
  </r>
  <r>
    <x v="33"/>
    <x v="10"/>
    <n v="215277"/>
    <n v="21585316.5"/>
    <n v="59"/>
    <n v="12943"/>
    <n v="12072"/>
    <n v="365852.82203389832"/>
    <x v="5"/>
    <n v="2020"/>
    <s v="Май"/>
    <n v="31"/>
    <m/>
  </r>
  <r>
    <x v="33"/>
    <x v="11"/>
    <n v="206758.5"/>
    <n v="20717248.5"/>
    <n v="54"/>
    <n v="12306"/>
    <n v="11532"/>
    <n v="383652.75"/>
    <x v="5"/>
    <n v="2020"/>
    <s v="Май"/>
    <n v="31"/>
    <m/>
  </r>
  <r>
    <x v="33"/>
    <x v="16"/>
    <n v="6409.5"/>
    <n v="493893"/>
    <n v="9"/>
    <n v="345"/>
    <n v="255"/>
    <n v="54877"/>
    <x v="5"/>
    <n v="2020"/>
    <s v="Май"/>
    <n v="31"/>
    <m/>
  </r>
  <r>
    <x v="33"/>
    <x v="17"/>
    <n v="5127"/>
    <n v="468835.5"/>
    <n v="6"/>
    <n v="261"/>
    <n v="188"/>
    <n v="78139.25"/>
    <x v="5"/>
    <n v="2020"/>
    <s v="Май"/>
    <n v="31"/>
    <m/>
  </r>
  <r>
    <x v="33"/>
    <x v="14"/>
    <n v="10416"/>
    <n v="866023.5"/>
    <n v="7"/>
    <n v="577"/>
    <n v="389"/>
    <n v="123717.64285714286"/>
    <x v="5"/>
    <n v="2020"/>
    <s v="Май"/>
    <n v="31"/>
    <m/>
  </r>
  <r>
    <x v="33"/>
    <x v="12"/>
    <n v="16143"/>
    <n v="1423410"/>
    <n v="15"/>
    <n v="636"/>
    <n v="547"/>
    <n v="94894"/>
    <x v="5"/>
    <n v="2020"/>
    <s v="Май"/>
    <n v="31"/>
    <m/>
  </r>
  <r>
    <x v="34"/>
    <x v="15"/>
    <n v="7816.5"/>
    <n v="636345"/>
    <n v="15"/>
    <n v="464"/>
    <n v="390"/>
    <n v="42423"/>
    <x v="6"/>
    <n v="2020"/>
    <s v="Май"/>
    <n v="1"/>
    <m/>
  </r>
  <r>
    <x v="34"/>
    <x v="16"/>
    <n v="5166"/>
    <n v="389013"/>
    <n v="9"/>
    <n v="345"/>
    <n v="255"/>
    <n v="43223.666666666664"/>
    <x v="6"/>
    <n v="2020"/>
    <s v="Июнь"/>
    <n v="1"/>
    <m/>
  </r>
  <r>
    <x v="34"/>
    <x v="17"/>
    <n v="4408.5"/>
    <n v="410892"/>
    <n v="6"/>
    <n v="261"/>
    <n v="188"/>
    <n v="68482"/>
    <x v="6"/>
    <n v="2020"/>
    <s v="Июнь"/>
    <n v="1"/>
    <m/>
  </r>
  <r>
    <x v="34"/>
    <x v="12"/>
    <n v="14238"/>
    <n v="1293219"/>
    <n v="15"/>
    <n v="636"/>
    <n v="547"/>
    <n v="86214.6"/>
    <x v="6"/>
    <n v="2020"/>
    <s v="Июнь"/>
    <n v="1"/>
    <m/>
  </r>
  <r>
    <x v="34"/>
    <x v="2"/>
    <n v="11416.5"/>
    <n v="1007742"/>
    <n v="10"/>
    <n v="580"/>
    <n v="506"/>
    <n v="100774.2"/>
    <x v="6"/>
    <n v="2020"/>
    <s v="Июнь"/>
    <n v="1"/>
    <m/>
  </r>
  <r>
    <x v="34"/>
    <x v="8"/>
    <n v="16687.5"/>
    <n v="1526608.5"/>
    <n v="15"/>
    <n v="780"/>
    <n v="690"/>
    <n v="101773.9"/>
    <x v="6"/>
    <n v="2020"/>
    <s v="Июнь"/>
    <n v="1"/>
    <m/>
  </r>
  <r>
    <x v="34"/>
    <x v="13"/>
    <n v="16476"/>
    <n v="1565632.5"/>
    <n v="15"/>
    <n v="262"/>
    <n v="195"/>
    <n v="104375.5"/>
    <x v="6"/>
    <n v="2020"/>
    <s v="Июнь"/>
    <n v="1"/>
    <m/>
  </r>
  <r>
    <x v="34"/>
    <x v="14"/>
    <n v="9474"/>
    <n v="802447.5"/>
    <n v="7"/>
    <n v="577"/>
    <n v="389"/>
    <n v="114635.35714285714"/>
    <x v="6"/>
    <n v="2020"/>
    <s v="Июнь"/>
    <n v="1"/>
    <m/>
  </r>
  <r>
    <x v="34"/>
    <x v="9"/>
    <n v="27960"/>
    <n v="2538967.5"/>
    <n v="18"/>
    <n v="1505"/>
    <n v="1368"/>
    <n v="141053.75"/>
    <x v="6"/>
    <n v="2020"/>
    <s v="Июнь"/>
    <n v="1"/>
    <m/>
  </r>
  <r>
    <x v="34"/>
    <x v="6"/>
    <n v="64740"/>
    <n v="5800290"/>
    <n v="36"/>
    <n v="4923"/>
    <n v="4560"/>
    <n v="161119.16666666666"/>
    <x v="6"/>
    <n v="2020"/>
    <s v="Июнь"/>
    <n v="1"/>
    <m/>
  </r>
  <r>
    <x v="34"/>
    <x v="0"/>
    <n v="31947"/>
    <n v="2945035.5"/>
    <n v="18"/>
    <n v="1539"/>
    <n v="1404"/>
    <n v="163613.08333333334"/>
    <x v="6"/>
    <n v="2020"/>
    <s v="Июнь"/>
    <n v="1"/>
    <m/>
  </r>
  <r>
    <x v="34"/>
    <x v="3"/>
    <n v="32170.5"/>
    <n v="3013512"/>
    <n v="17"/>
    <n v="1439"/>
    <n v="1265"/>
    <n v="177265.41176470587"/>
    <x v="6"/>
    <n v="2020"/>
    <s v="Июнь"/>
    <n v="1"/>
    <m/>
  </r>
  <r>
    <x v="34"/>
    <x v="7"/>
    <n v="40528.5"/>
    <n v="3865251"/>
    <n v="19"/>
    <n v="1846"/>
    <n v="1681"/>
    <n v="203434.26315789475"/>
    <x v="6"/>
    <n v="2020"/>
    <s v="Июнь"/>
    <n v="1"/>
    <m/>
  </r>
  <r>
    <x v="34"/>
    <x v="4"/>
    <n v="272926.5"/>
    <n v="27770092.5"/>
    <n v="128"/>
    <n v="16450"/>
    <n v="15320"/>
    <n v="216953.84765625"/>
    <x v="6"/>
    <n v="2020"/>
    <s v="Июнь"/>
    <n v="1"/>
    <m/>
  </r>
  <r>
    <x v="34"/>
    <x v="1"/>
    <n v="77269.5"/>
    <n v="6829921.5"/>
    <n v="31"/>
    <n v="5465"/>
    <n v="5096"/>
    <n v="220320.04838709679"/>
    <x v="6"/>
    <n v="2020"/>
    <s v="Июнь"/>
    <n v="1"/>
    <m/>
  </r>
  <r>
    <x v="34"/>
    <x v="5"/>
    <n v="349699.5"/>
    <n v="37257840.18135"/>
    <n v="125"/>
    <n v="20914"/>
    <n v="19479"/>
    <n v="298062.72145080002"/>
    <x v="6"/>
    <n v="2020"/>
    <s v="Июнь"/>
    <n v="1"/>
    <m/>
  </r>
  <r>
    <x v="34"/>
    <x v="10"/>
    <n v="188776.5"/>
    <n v="19465372.5"/>
    <n v="59"/>
    <n v="12943"/>
    <n v="12072"/>
    <n v="329921.56779661018"/>
    <x v="6"/>
    <n v="2020"/>
    <s v="Июнь"/>
    <n v="1"/>
    <m/>
  </r>
  <r>
    <x v="34"/>
    <x v="11"/>
    <n v="183228"/>
    <n v="18914194.5"/>
    <n v="54"/>
    <n v="12306"/>
    <n v="11532"/>
    <n v="350262.86111111112"/>
    <x v="6"/>
    <n v="2020"/>
    <s v="Июнь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70261-6990-4225-B234-16A36D9F623E}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2">
  <location ref="A4:C12" firstHeaderRow="0" firstDataRow="1" firstDataCol="1"/>
  <pivotFields count="13">
    <pivotField numFmtId="164" multipleItemSelectionAllowed="1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x="28"/>
        <item x="29"/>
        <item x="30"/>
        <item x="31"/>
        <item x="32"/>
        <item x="33"/>
        <item h="1" x="34"/>
        <item t="default"/>
      </items>
    </pivotField>
    <pivotField multipleItemSelectionAllowed="1" showAll="0">
      <items count="19">
        <item x="6"/>
        <item x="1"/>
        <item x="7"/>
        <item x="0"/>
        <item x="9"/>
        <item x="11"/>
        <item x="10"/>
        <item x="3"/>
        <item x="12"/>
        <item x="8"/>
        <item x="13"/>
        <item x="15"/>
        <item x="5"/>
        <item x="4"/>
        <item x="2"/>
        <item x="16"/>
        <item x="14"/>
        <item x="17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axis="axisRow" multipleItemSelectionAllowed="1" showAll="0">
      <items count="8">
        <item sd="0" x="6"/>
        <item sd="0" x="0"/>
        <item sd="0" x="1"/>
        <item sd="0" x="2"/>
        <item sd="0" x="3"/>
        <item sd="0" x="4"/>
        <item sd="0" x="5"/>
        <item t="default"/>
      </items>
    </pivotField>
    <pivotField showAll="0"/>
    <pivotField showAll="0"/>
    <pivotField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Товарооборот на склад, руб" fld="7" baseField="0" baseItem="0"/>
  </dataFields>
  <chartFormats count="6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BAA8-6280-4ABB-A6A4-83C108EEB65E}">
  <sheetPr>
    <tabColor rgb="FFC00000"/>
  </sheetPr>
  <dimension ref="A1:M41"/>
  <sheetViews>
    <sheetView tabSelected="1" topLeftCell="A28" workbookViewId="0">
      <selection activeCell="M7" sqref="M7"/>
    </sheetView>
  </sheetViews>
  <sheetFormatPr defaultRowHeight="15" x14ac:dyDescent="0.25"/>
  <cols>
    <col min="1" max="1" width="6" customWidth="1"/>
    <col min="2" max="2" width="20.7109375" customWidth="1"/>
    <col min="3" max="3" width="17" customWidth="1"/>
    <col min="4" max="5" width="11" bestFit="1" customWidth="1"/>
    <col min="6" max="7" width="12" bestFit="1" customWidth="1"/>
    <col min="8" max="8" width="11" bestFit="1" customWidth="1"/>
    <col min="9" max="9" width="12.5703125" bestFit="1" customWidth="1"/>
    <col min="10" max="10" width="19.85546875" customWidth="1"/>
    <col min="11" max="11" width="12.42578125" customWidth="1"/>
  </cols>
  <sheetData>
    <row r="1" spans="1:13" x14ac:dyDescent="0.25">
      <c r="A1" s="22" t="s">
        <v>33</v>
      </c>
      <c r="B1" s="23" t="s">
        <v>44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4" t="s">
        <v>27</v>
      </c>
      <c r="K1" s="23" t="s">
        <v>43</v>
      </c>
      <c r="M1" s="21" t="s">
        <v>35</v>
      </c>
    </row>
    <row r="2" spans="1:13" x14ac:dyDescent="0.25">
      <c r="A2" s="22"/>
      <c r="B2" s="25" t="s">
        <v>13</v>
      </c>
      <c r="C2" s="26">
        <v>36883428</v>
      </c>
      <c r="D2" s="26">
        <v>38365960.5</v>
      </c>
      <c r="E2" s="26">
        <v>39034861.5</v>
      </c>
      <c r="F2" s="26">
        <v>37947688.5</v>
      </c>
      <c r="G2" s="26">
        <v>54172029</v>
      </c>
      <c r="H2" s="26">
        <v>46370904</v>
      </c>
      <c r="I2" s="26">
        <v>39380178</v>
      </c>
      <c r="J2" s="27">
        <v>292155049.5</v>
      </c>
      <c r="K2" s="30">
        <f>SUM($J2/$J$20)*100</f>
        <v>27.675278590687913</v>
      </c>
    </row>
    <row r="3" spans="1:13" x14ac:dyDescent="0.25">
      <c r="A3" s="22"/>
      <c r="B3" s="25" t="s">
        <v>12</v>
      </c>
      <c r="C3" s="26">
        <v>27165913.5</v>
      </c>
      <c r="D3" s="26">
        <v>27872617.898850001</v>
      </c>
      <c r="E3" s="26">
        <v>29256993</v>
      </c>
      <c r="F3" s="26">
        <v>28151004.75</v>
      </c>
      <c r="G3" s="26">
        <v>41767140.105000004</v>
      </c>
      <c r="H3" s="26">
        <v>35724493.5</v>
      </c>
      <c r="I3" s="26">
        <v>29327766</v>
      </c>
      <c r="J3" s="27">
        <v>219265928.75384998</v>
      </c>
      <c r="K3" s="30">
        <f>SUM($J3/$J$20)*100</f>
        <v>20.770634202948205</v>
      </c>
    </row>
    <row r="4" spans="1:13" x14ac:dyDescent="0.25">
      <c r="A4" s="22"/>
      <c r="B4" s="25" t="s">
        <v>19</v>
      </c>
      <c r="C4" s="26">
        <v>20582743.5</v>
      </c>
      <c r="D4" s="26">
        <v>25163431.5</v>
      </c>
      <c r="E4" s="26">
        <v>22342300.5</v>
      </c>
      <c r="F4" s="26">
        <v>20535733.5</v>
      </c>
      <c r="G4" s="26">
        <v>23120443.5</v>
      </c>
      <c r="H4" s="26">
        <v>24527245.5</v>
      </c>
      <c r="I4" s="26">
        <v>21585316.5</v>
      </c>
      <c r="J4" s="27">
        <v>157857214.5</v>
      </c>
      <c r="K4" s="30">
        <f>SUM($J4/$J$20)*100</f>
        <v>14.953506353267668</v>
      </c>
      <c r="M4" s="14" t="s">
        <v>34</v>
      </c>
    </row>
    <row r="5" spans="1:13" x14ac:dyDescent="0.25">
      <c r="A5" s="22"/>
      <c r="B5" s="25" t="s">
        <v>20</v>
      </c>
      <c r="C5" s="26">
        <v>19806927</v>
      </c>
      <c r="D5" s="26">
        <v>23856345</v>
      </c>
      <c r="E5" s="26">
        <v>20953324.5</v>
      </c>
      <c r="F5" s="26">
        <v>19549036.5</v>
      </c>
      <c r="G5" s="26">
        <v>22416151.5</v>
      </c>
      <c r="H5" s="26">
        <v>24151980</v>
      </c>
      <c r="I5" s="26">
        <v>20717248.5</v>
      </c>
      <c r="J5" s="27">
        <v>151451013</v>
      </c>
      <c r="K5" s="30">
        <f>SUM($J5/$J$20)*100</f>
        <v>14.346659367312755</v>
      </c>
    </row>
    <row r="6" spans="1:13" x14ac:dyDescent="0.25">
      <c r="A6" s="22"/>
      <c r="B6" s="25" t="s">
        <v>9</v>
      </c>
      <c r="C6" s="26">
        <v>6645603</v>
      </c>
      <c r="D6" s="26">
        <v>6676459.5</v>
      </c>
      <c r="E6" s="26">
        <v>6701083.5</v>
      </c>
      <c r="F6" s="26">
        <v>6641569.5</v>
      </c>
      <c r="G6" s="26">
        <v>7387116</v>
      </c>
      <c r="H6" s="26">
        <v>9164707.5</v>
      </c>
      <c r="I6" s="26">
        <v>7512646.5</v>
      </c>
      <c r="J6" s="27">
        <v>50729185.5</v>
      </c>
      <c r="K6" s="30">
        <f>SUM($J6/$J$20)*100</f>
        <v>4.8054768993174148</v>
      </c>
    </row>
    <row r="7" spans="1:13" x14ac:dyDescent="0.25">
      <c r="A7" s="22"/>
      <c r="B7" s="25" t="s">
        <v>14</v>
      </c>
      <c r="C7" s="26">
        <v>5704650</v>
      </c>
      <c r="D7" s="26">
        <v>5864989.5</v>
      </c>
      <c r="E7" s="26">
        <v>5985894</v>
      </c>
      <c r="F7" s="26">
        <v>6101931</v>
      </c>
      <c r="G7" s="26">
        <v>7228395</v>
      </c>
      <c r="H7" s="26">
        <v>9098386.5</v>
      </c>
      <c r="I7" s="26">
        <v>6500848.5</v>
      </c>
      <c r="J7" s="27">
        <v>46485094.5</v>
      </c>
      <c r="K7" s="30">
        <f>SUM($J7/$J$20)*100</f>
        <v>4.4034424282711377</v>
      </c>
    </row>
    <row r="8" spans="1:13" x14ac:dyDescent="0.25">
      <c r="A8" s="22"/>
      <c r="B8" s="25" t="s">
        <v>15</v>
      </c>
      <c r="C8" s="26">
        <v>3561655.5</v>
      </c>
      <c r="D8" s="26">
        <v>3700311</v>
      </c>
      <c r="E8" s="26">
        <v>3780852</v>
      </c>
      <c r="F8" s="26">
        <v>3893680.5</v>
      </c>
      <c r="G8" s="26">
        <v>4108596</v>
      </c>
      <c r="H8" s="26">
        <v>4456441.5</v>
      </c>
      <c r="I8" s="26">
        <v>3994153.5</v>
      </c>
      <c r="J8" s="27">
        <v>27495690</v>
      </c>
      <c r="K8" s="30">
        <f>SUM($J8/$J$20)*100</f>
        <v>2.6046131398224959</v>
      </c>
    </row>
    <row r="9" spans="1:13" x14ac:dyDescent="0.25">
      <c r="A9" s="22"/>
      <c r="B9" s="25" t="s">
        <v>8</v>
      </c>
      <c r="C9" s="26">
        <v>3176580</v>
      </c>
      <c r="D9" s="26">
        <v>2970330</v>
      </c>
      <c r="E9" s="26">
        <v>3015751.5</v>
      </c>
      <c r="F9" s="26">
        <v>2827773</v>
      </c>
      <c r="G9" s="26">
        <v>3193167</v>
      </c>
      <c r="H9" s="26">
        <v>3921784.5</v>
      </c>
      <c r="I9" s="26">
        <v>3473895</v>
      </c>
      <c r="J9" s="27">
        <v>22579281</v>
      </c>
      <c r="K9" s="30">
        <f>SUM($J9/$J$20)*100</f>
        <v>2.1388912946117893</v>
      </c>
    </row>
    <row r="10" spans="1:13" x14ac:dyDescent="0.25">
      <c r="A10" s="22"/>
      <c r="B10" s="25" t="s">
        <v>11</v>
      </c>
      <c r="C10" s="26">
        <v>2865727.5</v>
      </c>
      <c r="D10" s="26">
        <v>2907411</v>
      </c>
      <c r="E10" s="26">
        <v>2924133</v>
      </c>
      <c r="F10" s="26">
        <v>3004213.5</v>
      </c>
      <c r="G10" s="26">
        <v>3258054</v>
      </c>
      <c r="H10" s="26">
        <v>3654166.5</v>
      </c>
      <c r="I10" s="26">
        <v>2991999</v>
      </c>
      <c r="J10" s="27">
        <v>21605704.5</v>
      </c>
      <c r="K10" s="30">
        <f>SUM($J10/$J$20)*100</f>
        <v>2.0466662897283916</v>
      </c>
    </row>
    <row r="11" spans="1:13" x14ac:dyDescent="0.25">
      <c r="A11" s="22"/>
      <c r="B11" s="25" t="s">
        <v>18</v>
      </c>
      <c r="C11" s="26">
        <v>2512803</v>
      </c>
      <c r="D11" s="26">
        <v>2410803</v>
      </c>
      <c r="E11" s="26">
        <v>2458555.5</v>
      </c>
      <c r="F11" s="26">
        <v>2559211.5</v>
      </c>
      <c r="G11" s="26">
        <v>2854741.5</v>
      </c>
      <c r="H11" s="26">
        <v>3005334</v>
      </c>
      <c r="I11" s="26">
        <v>2794324.5</v>
      </c>
      <c r="J11" s="27">
        <v>18595773</v>
      </c>
      <c r="K11" s="30">
        <f>SUM($J11/$J$20)*100</f>
        <v>1.761541343423511</v>
      </c>
    </row>
    <row r="12" spans="1:13" x14ac:dyDescent="0.25">
      <c r="A12" s="22"/>
      <c r="B12" s="25" t="s">
        <v>16</v>
      </c>
      <c r="C12" s="26">
        <v>1507867.5</v>
      </c>
      <c r="D12" s="26">
        <v>1489132.5</v>
      </c>
      <c r="E12" s="26">
        <v>1603084.5</v>
      </c>
      <c r="F12" s="26">
        <v>1487928</v>
      </c>
      <c r="G12" s="26">
        <v>1764669</v>
      </c>
      <c r="H12" s="26">
        <v>2457252</v>
      </c>
      <c r="I12" s="26">
        <v>1592119.5</v>
      </c>
      <c r="J12" s="27">
        <v>11902053</v>
      </c>
      <c r="K12" s="30">
        <f>SUM($J12/$J$20)*100</f>
        <v>1.1274582901779791</v>
      </c>
    </row>
    <row r="13" spans="1:13" x14ac:dyDescent="0.25">
      <c r="A13" s="22"/>
      <c r="B13" s="25" t="s">
        <v>21</v>
      </c>
      <c r="C13" s="26">
        <v>1326705</v>
      </c>
      <c r="D13" s="26">
        <v>1210456.5</v>
      </c>
      <c r="E13" s="26">
        <v>1350199.5</v>
      </c>
      <c r="F13" s="26">
        <v>1387443</v>
      </c>
      <c r="G13" s="26">
        <v>1438255.5</v>
      </c>
      <c r="H13" s="26">
        <v>1773154.5</v>
      </c>
      <c r="I13" s="26">
        <v>1423410</v>
      </c>
      <c r="J13" s="27">
        <v>9909624</v>
      </c>
      <c r="K13" s="30">
        <f>SUM($J13/$J$20)*100</f>
        <v>0.93871937314904119</v>
      </c>
    </row>
    <row r="14" spans="1:13" x14ac:dyDescent="0.25">
      <c r="A14" s="22"/>
      <c r="B14" s="25" t="s">
        <v>17</v>
      </c>
      <c r="C14" s="26">
        <v>1230687</v>
      </c>
      <c r="D14" s="26">
        <v>1152054</v>
      </c>
      <c r="E14" s="26">
        <v>1211457</v>
      </c>
      <c r="F14" s="26">
        <v>1239747</v>
      </c>
      <c r="G14" s="26">
        <v>1549020</v>
      </c>
      <c r="H14" s="26">
        <v>1609090.5</v>
      </c>
      <c r="I14" s="26">
        <v>1336789.5</v>
      </c>
      <c r="J14" s="27">
        <v>9328845</v>
      </c>
      <c r="K14" s="30">
        <f>SUM($J14/$J$20)*100</f>
        <v>0.88370331009577829</v>
      </c>
    </row>
    <row r="15" spans="1:13" x14ac:dyDescent="0.25">
      <c r="A15" s="22"/>
      <c r="B15" s="25" t="s">
        <v>10</v>
      </c>
      <c r="C15" s="26">
        <v>1030440</v>
      </c>
      <c r="D15" s="26">
        <v>983109</v>
      </c>
      <c r="E15" s="26">
        <v>1054798.5</v>
      </c>
      <c r="F15" s="26">
        <v>1114552.5</v>
      </c>
      <c r="G15" s="26">
        <v>1273464</v>
      </c>
      <c r="H15" s="26">
        <v>1260483</v>
      </c>
      <c r="I15" s="26">
        <v>1045515</v>
      </c>
      <c r="J15" s="27">
        <v>7762362</v>
      </c>
      <c r="K15" s="30">
        <f>SUM($J15/$J$20)*100</f>
        <v>0.73531342771390096</v>
      </c>
    </row>
    <row r="16" spans="1:13" x14ac:dyDescent="0.25">
      <c r="A16" s="22"/>
      <c r="B16" s="25" t="s">
        <v>22</v>
      </c>
      <c r="C16" s="26"/>
      <c r="D16" s="26">
        <v>833815.5</v>
      </c>
      <c r="E16" s="26">
        <v>687684</v>
      </c>
      <c r="F16" s="26">
        <v>694669.5</v>
      </c>
      <c r="G16" s="26">
        <v>850840.5</v>
      </c>
      <c r="H16" s="26">
        <v>928675.5</v>
      </c>
      <c r="I16" s="26">
        <v>866023.5</v>
      </c>
      <c r="J16" s="27">
        <v>4861708.5</v>
      </c>
      <c r="K16" s="30">
        <f>SUM($J16/$J$20)*100</f>
        <v>0.46054017342669767</v>
      </c>
    </row>
    <row r="17" spans="1:11" x14ac:dyDescent="0.25">
      <c r="A17" s="22"/>
      <c r="B17" s="25" t="s">
        <v>7</v>
      </c>
      <c r="C17" s="26"/>
      <c r="D17" s="26"/>
      <c r="E17" s="26"/>
      <c r="F17" s="26">
        <v>643944</v>
      </c>
      <c r="G17" s="26">
        <v>651237</v>
      </c>
      <c r="H17" s="26">
        <v>787101</v>
      </c>
      <c r="I17" s="26">
        <v>623971.5</v>
      </c>
      <c r="J17" s="27">
        <v>2706253.5</v>
      </c>
      <c r="K17" s="30">
        <f>SUM($J17/$J$20)*100</f>
        <v>0.25635812106517858</v>
      </c>
    </row>
    <row r="18" spans="1:11" x14ac:dyDescent="0.25">
      <c r="A18" s="22"/>
      <c r="B18" s="25" t="s">
        <v>23</v>
      </c>
      <c r="C18" s="26"/>
      <c r="D18" s="26"/>
      <c r="E18" s="26"/>
      <c r="F18" s="26"/>
      <c r="G18" s="26"/>
      <c r="H18" s="26"/>
      <c r="I18" s="26">
        <v>493893</v>
      </c>
      <c r="J18" s="27">
        <v>493893</v>
      </c>
      <c r="K18" s="30">
        <f>SUM($J18/$J$20)*100</f>
        <v>4.6785521565974597E-2</v>
      </c>
    </row>
    <row r="19" spans="1:11" x14ac:dyDescent="0.25">
      <c r="A19" s="22"/>
      <c r="B19" s="25" t="s">
        <v>24</v>
      </c>
      <c r="C19" s="26"/>
      <c r="D19" s="26"/>
      <c r="E19" s="26"/>
      <c r="F19" s="26"/>
      <c r="G19" s="26"/>
      <c r="H19" s="26"/>
      <c r="I19" s="26">
        <v>468835.5</v>
      </c>
      <c r="J19" s="27">
        <v>468835.5</v>
      </c>
      <c r="K19" s="30">
        <f>SUM($J19/$J$20)*100</f>
        <v>4.4411873414169634E-2</v>
      </c>
    </row>
    <row r="20" spans="1:11" x14ac:dyDescent="0.25">
      <c r="J20">
        <f>SUM(J2:J19)</f>
        <v>1055653508.75385</v>
      </c>
    </row>
    <row r="22" spans="1:11" x14ac:dyDescent="0.25">
      <c r="B22" s="23" t="s">
        <v>45</v>
      </c>
      <c r="C22" s="23" t="s">
        <v>36</v>
      </c>
      <c r="D22" s="23" t="s">
        <v>37</v>
      </c>
      <c r="E22" s="23" t="s">
        <v>38</v>
      </c>
      <c r="F22" s="23" t="s">
        <v>39</v>
      </c>
      <c r="G22" s="23" t="s">
        <v>40</v>
      </c>
      <c r="H22" s="23" t="s">
        <v>41</v>
      </c>
      <c r="I22" s="23" t="s">
        <v>42</v>
      </c>
      <c r="J22" s="24" t="s">
        <v>27</v>
      </c>
      <c r="K22" s="23" t="s">
        <v>43</v>
      </c>
    </row>
    <row r="23" spans="1:11" x14ac:dyDescent="0.25">
      <c r="A23" s="28" t="s">
        <v>28</v>
      </c>
      <c r="B23" s="25" t="s">
        <v>20</v>
      </c>
      <c r="C23" s="26">
        <v>366794.94444444444</v>
      </c>
      <c r="D23" s="26">
        <v>441784.16666666669</v>
      </c>
      <c r="E23" s="26">
        <v>388024.52777777775</v>
      </c>
      <c r="F23" s="26">
        <v>362019.19444444444</v>
      </c>
      <c r="G23" s="26">
        <v>415113.91666666669</v>
      </c>
      <c r="H23" s="26">
        <v>447258.88888888888</v>
      </c>
      <c r="I23" s="26">
        <v>383652.75</v>
      </c>
      <c r="J23" s="27">
        <v>2804648.388888889</v>
      </c>
      <c r="K23" s="30">
        <f>($J23/$J$41)*100</f>
        <v>13.152586653738815</v>
      </c>
    </row>
    <row r="24" spans="1:11" x14ac:dyDescent="0.25">
      <c r="A24" s="28"/>
      <c r="B24" s="25" t="s">
        <v>19</v>
      </c>
      <c r="C24" s="26">
        <v>348860.05932203389</v>
      </c>
      <c r="D24" s="26">
        <v>426498.83898305084</v>
      </c>
      <c r="E24" s="26">
        <v>378683.05932203389</v>
      </c>
      <c r="F24" s="26">
        <v>348063.27966101695</v>
      </c>
      <c r="G24" s="26">
        <v>391871.92372881353</v>
      </c>
      <c r="H24" s="26">
        <v>415716.0254237288</v>
      </c>
      <c r="I24" s="26">
        <v>365852.82203389832</v>
      </c>
      <c r="J24" s="27">
        <v>2675546.0084745763</v>
      </c>
      <c r="K24" s="30">
        <f>($J24/$J$41)*100</f>
        <v>12.54715238528283</v>
      </c>
    </row>
    <row r="25" spans="1:11" x14ac:dyDescent="0.25">
      <c r="A25" s="28"/>
      <c r="B25" s="25" t="s">
        <v>13</v>
      </c>
      <c r="C25" s="26">
        <v>295067.424</v>
      </c>
      <c r="D25" s="26">
        <v>306927.68400000001</v>
      </c>
      <c r="E25" s="26">
        <v>312278.89199999999</v>
      </c>
      <c r="F25" s="26">
        <v>303581.50799999997</v>
      </c>
      <c r="G25" s="26">
        <v>433376.23200000002</v>
      </c>
      <c r="H25" s="26">
        <v>370967.23200000002</v>
      </c>
      <c r="I25" s="26">
        <v>315041.424</v>
      </c>
      <c r="J25" s="27">
        <v>2337240.3960000002</v>
      </c>
      <c r="K25" s="30">
        <f>($J25/$J$41)*100</f>
        <v>10.960645534318591</v>
      </c>
    </row>
    <row r="26" spans="1:11" x14ac:dyDescent="0.25">
      <c r="A26" s="28"/>
      <c r="B26" s="25" t="s">
        <v>12</v>
      </c>
      <c r="C26" s="26">
        <v>212233.69921875</v>
      </c>
      <c r="D26" s="26">
        <v>217754.82733476564</v>
      </c>
      <c r="E26" s="26">
        <v>228570.2578125</v>
      </c>
      <c r="F26" s="26">
        <v>219929.724609375</v>
      </c>
      <c r="G26" s="26">
        <v>326305.78207031253</v>
      </c>
      <c r="H26" s="26">
        <v>279097.60546875</v>
      </c>
      <c r="I26" s="26">
        <v>229123.171875</v>
      </c>
      <c r="J26" s="27">
        <v>1713015.068389453</v>
      </c>
      <c r="K26" s="30">
        <f>($J26/$J$41)*100</f>
        <v>8.03329901010461</v>
      </c>
    </row>
    <row r="27" spans="1:11" x14ac:dyDescent="0.25">
      <c r="A27" s="28"/>
      <c r="B27" s="25" t="s">
        <v>9</v>
      </c>
      <c r="C27" s="26">
        <v>214374.29032258064</v>
      </c>
      <c r="D27" s="26">
        <v>215369.66129032258</v>
      </c>
      <c r="E27" s="26">
        <v>216163.98387096773</v>
      </c>
      <c r="F27" s="26">
        <v>214244.17741935485</v>
      </c>
      <c r="G27" s="26">
        <v>238294.06451612903</v>
      </c>
      <c r="H27" s="26">
        <v>295635.72580645164</v>
      </c>
      <c r="I27" s="26">
        <v>242343.43548387097</v>
      </c>
      <c r="J27" s="27">
        <v>1636425.3387096773</v>
      </c>
      <c r="K27" s="30">
        <f>($J27/$J$41)*100</f>
        <v>7.6741263379113747</v>
      </c>
    </row>
    <row r="28" spans="1:11" x14ac:dyDescent="0.25">
      <c r="A28" s="28"/>
      <c r="B28" s="25" t="s">
        <v>15</v>
      </c>
      <c r="C28" s="26">
        <v>187455.55263157896</v>
      </c>
      <c r="D28" s="26">
        <v>194753.21052631579</v>
      </c>
      <c r="E28" s="26">
        <v>198992.21052631579</v>
      </c>
      <c r="F28" s="26">
        <v>204930.55263157896</v>
      </c>
      <c r="G28" s="26">
        <v>216241.89473684211</v>
      </c>
      <c r="H28" s="26">
        <v>234549.55263157896</v>
      </c>
      <c r="I28" s="26">
        <v>210218.60526315789</v>
      </c>
      <c r="J28" s="27">
        <v>1447141.5789473685</v>
      </c>
      <c r="K28" s="30">
        <f>($J28/$J$41)*100</f>
        <v>6.7864674562197775</v>
      </c>
    </row>
    <row r="29" spans="1:11" x14ac:dyDescent="0.25">
      <c r="A29" s="28"/>
      <c r="B29" s="25" t="s">
        <v>14</v>
      </c>
      <c r="C29" s="29">
        <v>158462.5</v>
      </c>
      <c r="D29" s="29">
        <v>162916.375</v>
      </c>
      <c r="E29" s="29">
        <v>166274.83333333334</v>
      </c>
      <c r="F29" s="29">
        <v>169498.08333333334</v>
      </c>
      <c r="G29" s="29">
        <v>200788.75</v>
      </c>
      <c r="H29" s="29">
        <v>252732.95833333334</v>
      </c>
      <c r="I29" s="29">
        <v>180579.125</v>
      </c>
      <c r="J29" s="27">
        <v>1291252.625</v>
      </c>
      <c r="K29" s="30">
        <f>($J29/$J$41)*100</f>
        <v>6.0554157553091539</v>
      </c>
    </row>
    <row r="30" spans="1:11" x14ac:dyDescent="0.25">
      <c r="A30" s="28"/>
      <c r="B30" s="25" t="s">
        <v>11</v>
      </c>
      <c r="C30" s="26">
        <v>168572.20588235295</v>
      </c>
      <c r="D30" s="26">
        <v>171024.17647058822</v>
      </c>
      <c r="E30" s="26">
        <v>172007.82352941178</v>
      </c>
      <c r="F30" s="26">
        <v>176718.4411764706</v>
      </c>
      <c r="G30" s="26">
        <v>191650.23529411765</v>
      </c>
      <c r="H30" s="26">
        <v>214950.9705882353</v>
      </c>
      <c r="I30" s="26">
        <v>175999.9411764706</v>
      </c>
      <c r="J30" s="27">
        <v>1270923.794117647</v>
      </c>
      <c r="K30" s="30">
        <f>($J30/$J$41)*100</f>
        <v>5.9600823399660365</v>
      </c>
    </row>
    <row r="31" spans="1:11" x14ac:dyDescent="0.25">
      <c r="A31" s="28"/>
      <c r="B31" s="25" t="s">
        <v>8</v>
      </c>
      <c r="C31" s="26">
        <v>176476.66666666666</v>
      </c>
      <c r="D31" s="26">
        <v>165018.33333333334</v>
      </c>
      <c r="E31" s="26">
        <v>167541.75</v>
      </c>
      <c r="F31" s="26">
        <v>157098.5</v>
      </c>
      <c r="G31" s="26">
        <v>177398.16666666666</v>
      </c>
      <c r="H31" s="26">
        <v>217876.91666666666</v>
      </c>
      <c r="I31" s="26">
        <v>192994.16666666666</v>
      </c>
      <c r="J31" s="27">
        <v>1254404.5</v>
      </c>
      <c r="K31" s="30">
        <f>($J31/$J$41)*100</f>
        <v>5.882614002686501</v>
      </c>
    </row>
    <row r="32" spans="1:11" x14ac:dyDescent="0.25">
      <c r="A32" s="28"/>
      <c r="B32" s="25" t="s">
        <v>18</v>
      </c>
      <c r="C32" s="26">
        <v>139600.16666666666</v>
      </c>
      <c r="D32" s="26">
        <v>133933.5</v>
      </c>
      <c r="E32" s="26">
        <v>136586.41666666666</v>
      </c>
      <c r="F32" s="26">
        <v>142178.41666666666</v>
      </c>
      <c r="G32" s="26">
        <v>158596.75</v>
      </c>
      <c r="H32" s="26">
        <v>166963</v>
      </c>
      <c r="I32" s="26">
        <v>155240.25</v>
      </c>
      <c r="J32" s="27">
        <v>1033098.4999999999</v>
      </c>
      <c r="K32" s="30">
        <f>($J32/$J$41)*100</f>
        <v>4.8447846785103366</v>
      </c>
    </row>
    <row r="33" spans="1:11" x14ac:dyDescent="0.25">
      <c r="A33" s="28"/>
      <c r="B33" s="25" t="s">
        <v>16</v>
      </c>
      <c r="C33" s="26">
        <v>100524.5</v>
      </c>
      <c r="D33" s="26">
        <v>99275.5</v>
      </c>
      <c r="E33" s="26">
        <v>106872.3</v>
      </c>
      <c r="F33" s="26">
        <v>99195.199999999997</v>
      </c>
      <c r="G33" s="26">
        <v>117644.6</v>
      </c>
      <c r="H33" s="26">
        <v>163816.79999999999</v>
      </c>
      <c r="I33" s="26">
        <v>106141.3</v>
      </c>
      <c r="J33" s="27">
        <v>793470.2</v>
      </c>
      <c r="K33" s="30">
        <f>($J33/$J$41)*100</f>
        <v>3.721031700089132</v>
      </c>
    </row>
    <row r="34" spans="1:11" x14ac:dyDescent="0.25">
      <c r="A34" s="28"/>
      <c r="B34" s="25" t="s">
        <v>10</v>
      </c>
      <c r="C34" s="26">
        <v>103044</v>
      </c>
      <c r="D34" s="26">
        <v>98310.9</v>
      </c>
      <c r="E34" s="26">
        <v>105479.85</v>
      </c>
      <c r="F34" s="26">
        <v>111455.25</v>
      </c>
      <c r="G34" s="26">
        <v>127346.4</v>
      </c>
      <c r="H34" s="26">
        <v>126048.3</v>
      </c>
      <c r="I34" s="26">
        <v>104551.5</v>
      </c>
      <c r="J34" s="27">
        <v>776236.20000000007</v>
      </c>
      <c r="K34" s="30">
        <f>($J34/$J$41)*100</f>
        <v>3.640211701657766</v>
      </c>
    </row>
    <row r="35" spans="1:11" x14ac:dyDescent="0.25">
      <c r="A35" s="28"/>
      <c r="B35" s="25" t="s">
        <v>22</v>
      </c>
      <c r="C35" s="26"/>
      <c r="D35" s="26">
        <v>119116.5</v>
      </c>
      <c r="E35" s="26">
        <v>98240.571428571435</v>
      </c>
      <c r="F35" s="26">
        <v>99238.5</v>
      </c>
      <c r="G35" s="26">
        <v>121548.64285714286</v>
      </c>
      <c r="H35" s="26">
        <v>132667.92857142858</v>
      </c>
      <c r="I35" s="26">
        <v>123717.64285714286</v>
      </c>
      <c r="J35" s="27">
        <v>694529.78571428568</v>
      </c>
      <c r="K35" s="30">
        <f>($J35/$J$41)*100</f>
        <v>3.2570439939634399</v>
      </c>
    </row>
    <row r="36" spans="1:11" x14ac:dyDescent="0.25">
      <c r="A36" s="28"/>
      <c r="B36" s="25" t="s">
        <v>21</v>
      </c>
      <c r="C36" s="26">
        <v>88447</v>
      </c>
      <c r="D36" s="26">
        <v>80697.100000000006</v>
      </c>
      <c r="E36" s="26">
        <v>90013.3</v>
      </c>
      <c r="F36" s="26">
        <v>92496.2</v>
      </c>
      <c r="G36" s="26">
        <v>95883.7</v>
      </c>
      <c r="H36" s="26">
        <v>118210.3</v>
      </c>
      <c r="I36" s="26">
        <v>94894</v>
      </c>
      <c r="J36" s="27">
        <v>660641.60000000009</v>
      </c>
      <c r="K36" s="30">
        <f>($J36/$J$41)*100</f>
        <v>3.0981230750664674</v>
      </c>
    </row>
    <row r="37" spans="1:11" x14ac:dyDescent="0.25">
      <c r="A37" s="28"/>
      <c r="B37" s="25" t="s">
        <v>17</v>
      </c>
      <c r="C37" s="26">
        <v>82045.8</v>
      </c>
      <c r="D37" s="26">
        <v>76803.600000000006</v>
      </c>
      <c r="E37" s="26">
        <v>80763.8</v>
      </c>
      <c r="F37" s="26">
        <v>82649.8</v>
      </c>
      <c r="G37" s="26">
        <v>103268</v>
      </c>
      <c r="H37" s="26">
        <v>107272.7</v>
      </c>
      <c r="I37" s="26">
        <v>89119.3</v>
      </c>
      <c r="J37" s="27">
        <v>621923</v>
      </c>
      <c r="K37" s="30">
        <f>($J37/$J$41)*100</f>
        <v>2.9165496045277237</v>
      </c>
    </row>
    <row r="38" spans="1:11" x14ac:dyDescent="0.25">
      <c r="A38" s="28"/>
      <c r="B38" s="25" t="s">
        <v>7</v>
      </c>
      <c r="C38" s="26"/>
      <c r="D38" s="26"/>
      <c r="E38" s="26"/>
      <c r="F38" s="26">
        <v>42929.599999999999</v>
      </c>
      <c r="G38" s="26">
        <v>43415.8</v>
      </c>
      <c r="H38" s="26">
        <v>52473.4</v>
      </c>
      <c r="I38" s="26">
        <v>41598.1</v>
      </c>
      <c r="J38" s="27">
        <v>180416.9</v>
      </c>
      <c r="K38" s="30">
        <f>($J38/$J$41)*100</f>
        <v>0.84607714836903891</v>
      </c>
    </row>
    <row r="39" spans="1:11" x14ac:dyDescent="0.25">
      <c r="A39" s="28"/>
      <c r="B39" s="25" t="s">
        <v>24</v>
      </c>
      <c r="C39" s="26"/>
      <c r="D39" s="26"/>
      <c r="E39" s="26"/>
      <c r="F39" s="26"/>
      <c r="G39" s="26"/>
      <c r="H39" s="26"/>
      <c r="I39" s="26">
        <v>78139.25</v>
      </c>
      <c r="J39" s="27">
        <v>78139.25</v>
      </c>
      <c r="K39" s="30">
        <f>($J39/$J$41)*100</f>
        <v>0.36643925162052682</v>
      </c>
    </row>
    <row r="40" spans="1:11" x14ac:dyDescent="0.25">
      <c r="A40" s="28"/>
      <c r="B40" s="25" t="s">
        <v>23</v>
      </c>
      <c r="C40" s="26"/>
      <c r="D40" s="26"/>
      <c r="E40" s="26"/>
      <c r="F40" s="26"/>
      <c r="G40" s="26"/>
      <c r="H40" s="26"/>
      <c r="I40" s="26">
        <v>54877</v>
      </c>
      <c r="J40" s="27">
        <v>54877</v>
      </c>
      <c r="K40" s="30">
        <f>($J40/$J$41)*100</f>
        <v>0.25734937065789154</v>
      </c>
    </row>
    <row r="41" spans="1:11" x14ac:dyDescent="0.25">
      <c r="J41">
        <f>SUM(J23:J40)</f>
        <v>21323930.134241894</v>
      </c>
    </row>
  </sheetData>
  <sortState xmlns:xlrd2="http://schemas.microsoft.com/office/spreadsheetml/2017/richdata2" ref="B23:K40">
    <sortCondition descending="1" ref="J23:J40"/>
  </sortState>
  <mergeCells count="2">
    <mergeCell ref="A1:A19"/>
    <mergeCell ref="A23:A40"/>
  </mergeCells>
  <conditionalFormatting sqref="K1:K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{3A73A231-0334-443C-9993-2436A68434FE}</x14:id>
        </ext>
      </extLst>
    </cfRule>
  </conditionalFormatting>
  <conditionalFormatting sqref="K23:K4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{29983B8C-EECB-4E72-92F2-6DE2D391744F}</x14:id>
        </ext>
      </extLst>
    </cfRule>
  </conditionalFormatting>
  <conditionalFormatting sqref="K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{D51D4DA8-AD45-4551-BBB2-906DBAB08056}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3A231-0334-443C-9993-2436A68434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K1:K19</xm:sqref>
        </x14:conditionalFormatting>
        <x14:conditionalFormatting xmlns:xm="http://schemas.microsoft.com/office/excel/2006/main">
          <x14:cfRule type="dataBar" id="{29983B8C-EECB-4E72-92F2-6DE2D3917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K23:K40</xm:sqref>
        </x14:conditionalFormatting>
        <x14:conditionalFormatting xmlns:xm="http://schemas.microsoft.com/office/excel/2006/main">
          <x14:cfRule type="dataBar" id="{D51D4DA8-AD45-4551-BBB2-906DBAB08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AEAA-E2C8-4BAF-A10B-C3269A43B1BD}">
  <dimension ref="A1:D12"/>
  <sheetViews>
    <sheetView topLeftCell="A7" workbookViewId="0">
      <selection activeCell="E24" sqref="E24"/>
    </sheetView>
  </sheetViews>
  <sheetFormatPr defaultRowHeight="15" x14ac:dyDescent="0.25"/>
  <cols>
    <col min="1" max="1" width="17.28515625" bestFit="1" customWidth="1"/>
    <col min="2" max="2" width="34" bestFit="1" customWidth="1"/>
    <col min="3" max="3" width="42.5703125" bestFit="1" customWidth="1"/>
    <col min="4" max="4" width="11" bestFit="1" customWidth="1"/>
    <col min="5" max="5" width="12" bestFit="1" customWidth="1"/>
    <col min="6" max="6" width="11" bestFit="1" customWidth="1"/>
    <col min="7" max="7" width="14.5703125" bestFit="1" customWidth="1"/>
    <col min="8" max="8" width="13.85546875" bestFit="1" customWidth="1"/>
    <col min="9" max="9" width="18" bestFit="1" customWidth="1"/>
    <col min="10" max="10" width="12.85546875" bestFit="1" customWidth="1"/>
    <col min="11" max="11" width="10" bestFit="1" customWidth="1"/>
    <col min="12" max="12" width="15.5703125" bestFit="1" customWidth="1"/>
    <col min="13" max="13" width="10" bestFit="1" customWidth="1"/>
    <col min="14" max="14" width="22.85546875" bestFit="1" customWidth="1"/>
    <col min="15" max="15" width="19.85546875" bestFit="1" customWidth="1"/>
    <col min="16" max="16" width="10" bestFit="1" customWidth="1"/>
    <col min="17" max="17" width="7" bestFit="1" customWidth="1"/>
    <col min="18" max="19" width="9" bestFit="1" customWidth="1"/>
    <col min="20" max="20" width="42.5703125" bestFit="1" customWidth="1"/>
    <col min="21" max="21" width="13.5703125" bestFit="1" customWidth="1"/>
    <col min="22" max="24" width="12" bestFit="1" customWidth="1"/>
    <col min="25" max="25" width="14.5703125" bestFit="1" customWidth="1"/>
    <col min="26" max="26" width="13.85546875" bestFit="1" customWidth="1"/>
    <col min="27" max="27" width="18" bestFit="1" customWidth="1"/>
    <col min="28" max="28" width="12.85546875" bestFit="1" customWidth="1"/>
    <col min="29" max="29" width="9" bestFit="1" customWidth="1"/>
    <col min="30" max="30" width="15.5703125" bestFit="1" customWidth="1"/>
    <col min="31" max="31" width="9" bestFit="1" customWidth="1"/>
    <col min="32" max="32" width="22.85546875" bestFit="1" customWidth="1"/>
    <col min="33" max="33" width="19.85546875" bestFit="1" customWidth="1"/>
    <col min="34" max="34" width="10" bestFit="1" customWidth="1"/>
    <col min="35" max="36" width="12" bestFit="1" customWidth="1"/>
    <col min="37" max="37" width="10" bestFit="1" customWidth="1"/>
    <col min="38" max="38" width="38.7109375" bestFit="1" customWidth="1"/>
    <col min="39" max="39" width="47.28515625" bestFit="1" customWidth="1"/>
  </cols>
  <sheetData>
    <row r="1" spans="1:4" x14ac:dyDescent="0.25">
      <c r="D1" s="21" t="s">
        <v>35</v>
      </c>
    </row>
    <row r="4" spans="1:4" x14ac:dyDescent="0.25">
      <c r="A4" s="10" t="s">
        <v>26</v>
      </c>
      <c r="B4" t="s">
        <v>33</v>
      </c>
      <c r="C4" t="s">
        <v>28</v>
      </c>
    </row>
    <row r="5" spans="1:4" x14ac:dyDescent="0.25">
      <c r="A5" s="11" t="s">
        <v>36</v>
      </c>
      <c r="B5" s="12">
        <v>663249669.55290008</v>
      </c>
      <c r="C5" s="12">
        <v>13000525.277908005</v>
      </c>
    </row>
    <row r="6" spans="1:4" x14ac:dyDescent="0.25">
      <c r="A6" s="11" t="s">
        <v>37</v>
      </c>
      <c r="B6" s="12">
        <v>683039461.04384995</v>
      </c>
      <c r="C6" s="12">
        <v>12929285.931747746</v>
      </c>
    </row>
    <row r="7" spans="1:4" x14ac:dyDescent="0.25">
      <c r="A7" s="11" t="s">
        <v>38</v>
      </c>
      <c r="B7" s="12">
        <v>694804011.22305</v>
      </c>
      <c r="C7" s="12">
        <v>13113642.712903224</v>
      </c>
    </row>
    <row r="8" spans="1:4" x14ac:dyDescent="0.25">
      <c r="A8" s="11" t="s">
        <v>39</v>
      </c>
      <c r="B8" s="12">
        <v>683370061.31999993</v>
      </c>
      <c r="C8" s="12">
        <v>13011027.979358481</v>
      </c>
    </row>
    <row r="9" spans="1:4" x14ac:dyDescent="0.25">
      <c r="A9" s="11" t="s">
        <v>40</v>
      </c>
      <c r="B9" s="12">
        <v>785856495.10500002</v>
      </c>
      <c r="C9" s="12">
        <v>14793972.812812418</v>
      </c>
    </row>
    <row r="10" spans="1:4" x14ac:dyDescent="0.25">
      <c r="A10" s="11" t="s">
        <v>41</v>
      </c>
      <c r="B10" s="12">
        <v>749075483.71155</v>
      </c>
      <c r="C10" s="12">
        <v>14531178.69208076</v>
      </c>
    </row>
    <row r="11" spans="1:4" x14ac:dyDescent="0.25">
      <c r="A11" s="11" t="s">
        <v>42</v>
      </c>
      <c r="B11" s="12">
        <v>702964035.10605001</v>
      </c>
      <c r="C11" s="12">
        <v>13750426.861922223</v>
      </c>
    </row>
    <row r="12" spans="1:4" x14ac:dyDescent="0.25">
      <c r="A12" s="11" t="s">
        <v>27</v>
      </c>
      <c r="B12" s="12">
        <v>4962359217.0624008</v>
      </c>
      <c r="C12" s="12">
        <v>95130060.268732861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L1000"/>
  <sheetViews>
    <sheetView workbookViewId="0">
      <selection activeCell="F22" sqref="F22"/>
    </sheetView>
  </sheetViews>
  <sheetFormatPr defaultColWidth="14.42578125" defaultRowHeight="15" customHeight="1" x14ac:dyDescent="0.25"/>
  <cols>
    <col min="1" max="1" width="10.42578125" customWidth="1"/>
    <col min="2" max="2" width="21.7109375" customWidth="1"/>
    <col min="3" max="3" width="22" customWidth="1"/>
    <col min="4" max="4" width="20.28515625" customWidth="1"/>
    <col min="5" max="7" width="22" customWidth="1"/>
    <col min="8" max="8" width="29.5703125" customWidth="1"/>
    <col min="9" max="9" width="15.28515625" customWidth="1"/>
    <col min="10" max="12" width="8.7109375" customWidth="1"/>
    <col min="13" max="13" width="23.7109375" customWidth="1"/>
    <col min="14" max="24" width="8.7109375" customWidth="1"/>
  </cols>
  <sheetData>
    <row r="1" spans="1:12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25</v>
      </c>
      <c r="I1" s="3" t="s">
        <v>29</v>
      </c>
      <c r="J1" s="13" t="s">
        <v>30</v>
      </c>
      <c r="K1" s="13" t="s">
        <v>31</v>
      </c>
      <c r="L1" s="13" t="s">
        <v>32</v>
      </c>
    </row>
    <row r="2" spans="1:12" ht="14.25" customHeight="1" x14ac:dyDescent="0.25">
      <c r="A2" s="4">
        <v>43949</v>
      </c>
      <c r="B2" s="5" t="s">
        <v>8</v>
      </c>
      <c r="C2" s="5">
        <v>26940</v>
      </c>
      <c r="D2" s="5">
        <v>2411587.5</v>
      </c>
      <c r="E2" s="6">
        <f>VLOOKUP($B2,'доп табл'!$B$2:$C$505,2,FALSE)</f>
        <v>18</v>
      </c>
      <c r="F2" s="6">
        <f>VLOOKUP(B2,'доп табл'!$B$2:$D$505,3,FALSE)</f>
        <v>1539</v>
      </c>
      <c r="G2" s="6">
        <f>VLOOKUP(B2,'доп табл'!$B$2:$E$505,4,FALSE)</f>
        <v>1404</v>
      </c>
      <c r="H2">
        <f t="shared" ref="H2:H65" si="0">($D2/$E2)</f>
        <v>133977.08333333334</v>
      </c>
      <c r="I2" t="str">
        <f t="shared" ref="I2:I65" si="1">TEXT($A2,"ДДДД")</f>
        <v>вторник</v>
      </c>
      <c r="J2">
        <f t="shared" ref="J2:J65" si="2">YEAR($A2)</f>
        <v>2020</v>
      </c>
      <c r="K2" t="str">
        <f t="shared" ref="K2:K65" si="3">TEXT($A1,"ММММ")</f>
        <v>Дата</v>
      </c>
      <c r="L2">
        <f t="shared" ref="L2:L65" si="4">DAY($A2)</f>
        <v>28</v>
      </c>
    </row>
    <row r="3" spans="1:12" ht="14.25" customHeight="1" x14ac:dyDescent="0.25">
      <c r="A3" s="7">
        <v>43949</v>
      </c>
      <c r="B3" s="8" t="s">
        <v>9</v>
      </c>
      <c r="C3" s="8">
        <v>81826.5</v>
      </c>
      <c r="D3" s="8">
        <v>7163644.5</v>
      </c>
      <c r="E3" s="6">
        <f>VLOOKUP($B3,'доп табл'!$B$2:$C$505,2,FALSE)</f>
        <v>31</v>
      </c>
      <c r="F3" s="6">
        <f>VLOOKUP(B3,'доп табл'!$B$2:$D$505,3,FALSE)</f>
        <v>5465</v>
      </c>
      <c r="G3" s="6">
        <f>VLOOKUP(B3,'доп табл'!$B$2:$E$505,4,FALSE)</f>
        <v>5096</v>
      </c>
      <c r="H3">
        <f t="shared" si="0"/>
        <v>231085.30645161291</v>
      </c>
      <c r="I3" t="str">
        <f t="shared" si="1"/>
        <v>вторник</v>
      </c>
      <c r="J3">
        <f t="shared" si="2"/>
        <v>2020</v>
      </c>
      <c r="K3" t="str">
        <f t="shared" si="3"/>
        <v>Апрель</v>
      </c>
      <c r="L3">
        <f t="shared" si="4"/>
        <v>28</v>
      </c>
    </row>
    <row r="4" spans="1:12" ht="14.25" customHeight="1" x14ac:dyDescent="0.25">
      <c r="A4" s="15">
        <v>43949</v>
      </c>
      <c r="B4" s="17" t="s">
        <v>10</v>
      </c>
      <c r="C4" s="17">
        <v>12331.5</v>
      </c>
      <c r="D4" s="17">
        <v>869983.5</v>
      </c>
      <c r="E4" s="6">
        <f>VLOOKUP($B4,'доп табл'!$B$2:$C$505,2,FALSE)</f>
        <v>10</v>
      </c>
      <c r="F4" s="6">
        <f>VLOOKUP(B4,'доп табл'!$B$2:$D$505,3,FALSE)</f>
        <v>580</v>
      </c>
      <c r="G4" s="6">
        <f>VLOOKUP(B4,'доп табл'!$B$2:$E$505,4,FALSE)</f>
        <v>506</v>
      </c>
      <c r="H4">
        <f t="shared" si="0"/>
        <v>86998.35</v>
      </c>
      <c r="I4" t="str">
        <f t="shared" si="1"/>
        <v>вторник</v>
      </c>
      <c r="J4">
        <f t="shared" si="2"/>
        <v>2020</v>
      </c>
      <c r="K4" t="str">
        <f t="shared" si="3"/>
        <v>Апрель</v>
      </c>
      <c r="L4">
        <f t="shared" si="4"/>
        <v>28</v>
      </c>
    </row>
    <row r="5" spans="1:12" ht="14.25" customHeight="1" x14ac:dyDescent="0.25">
      <c r="A5" s="7">
        <v>43949</v>
      </c>
      <c r="B5" s="8" t="s">
        <v>11</v>
      </c>
      <c r="C5" s="8">
        <v>23314.5</v>
      </c>
      <c r="D5" s="8">
        <v>2136817.5</v>
      </c>
      <c r="E5" s="6">
        <f>VLOOKUP($B5,'доп табл'!$B$2:$C$505,2,FALSE)</f>
        <v>17</v>
      </c>
      <c r="F5" s="6">
        <f>VLOOKUP(B5,'доп табл'!$B$2:$D$505,3,FALSE)</f>
        <v>1439</v>
      </c>
      <c r="G5" s="6">
        <f>VLOOKUP(B5,'доп табл'!$B$2:$E$505,4,FALSE)</f>
        <v>1265</v>
      </c>
      <c r="H5">
        <f t="shared" si="0"/>
        <v>125695.14705882352</v>
      </c>
      <c r="I5" t="str">
        <f t="shared" si="1"/>
        <v>вторник</v>
      </c>
      <c r="J5">
        <f t="shared" si="2"/>
        <v>2020</v>
      </c>
      <c r="K5" t="str">
        <f t="shared" si="3"/>
        <v>Апрель</v>
      </c>
      <c r="L5">
        <f t="shared" si="4"/>
        <v>28</v>
      </c>
    </row>
    <row r="6" spans="1:12" ht="14.25" customHeight="1" x14ac:dyDescent="0.25">
      <c r="A6" s="4">
        <v>43949</v>
      </c>
      <c r="B6" s="5" t="s">
        <v>12</v>
      </c>
      <c r="C6" s="5">
        <v>286002</v>
      </c>
      <c r="D6" s="5">
        <v>29159032.5</v>
      </c>
      <c r="E6" s="6">
        <f>VLOOKUP($B6,'доп табл'!$B$2:$C$505,2,FALSE)</f>
        <v>128</v>
      </c>
      <c r="F6" s="6">
        <f>VLOOKUP(B6,'доп табл'!$B$2:$D$505,3,FALSE)</f>
        <v>16450</v>
      </c>
      <c r="G6" s="6">
        <f>VLOOKUP(B6,'доп табл'!$B$2:$E$505,4,FALSE)</f>
        <v>15320</v>
      </c>
      <c r="H6">
        <f t="shared" si="0"/>
        <v>227804.94140625</v>
      </c>
      <c r="I6" t="str">
        <f t="shared" si="1"/>
        <v>вторник</v>
      </c>
      <c r="J6">
        <f t="shared" si="2"/>
        <v>2020</v>
      </c>
      <c r="K6" t="str">
        <f t="shared" si="3"/>
        <v>Апрель</v>
      </c>
      <c r="L6">
        <f t="shared" si="4"/>
        <v>28</v>
      </c>
    </row>
    <row r="7" spans="1:12" ht="14.25" customHeight="1" x14ac:dyDescent="0.25">
      <c r="A7" s="16">
        <v>43949</v>
      </c>
      <c r="B7" s="18" t="s">
        <v>13</v>
      </c>
      <c r="C7" s="18">
        <v>376060.5</v>
      </c>
      <c r="D7" s="18">
        <v>39918028.5</v>
      </c>
      <c r="E7" s="6">
        <f>VLOOKUP($B7,'доп табл'!$B$2:$C$505,2,FALSE)</f>
        <v>125</v>
      </c>
      <c r="F7" s="6">
        <f>VLOOKUP(B7,'доп табл'!$B$2:$D$505,3,FALSE)</f>
        <v>20914</v>
      </c>
      <c r="G7" s="6">
        <f>VLOOKUP(B7,'доп табл'!$B$2:$E$505,4,FALSE)</f>
        <v>19479</v>
      </c>
      <c r="H7">
        <f t="shared" si="0"/>
        <v>319344.228</v>
      </c>
      <c r="I7" t="str">
        <f t="shared" si="1"/>
        <v>вторник</v>
      </c>
      <c r="J7">
        <f t="shared" si="2"/>
        <v>2020</v>
      </c>
      <c r="K7" t="str">
        <f t="shared" si="3"/>
        <v>Апрель</v>
      </c>
      <c r="L7">
        <f t="shared" si="4"/>
        <v>28</v>
      </c>
    </row>
    <row r="8" spans="1:12" ht="14.25" customHeight="1" x14ac:dyDescent="0.25">
      <c r="A8" s="15">
        <v>43949</v>
      </c>
      <c r="B8" s="17" t="s">
        <v>14</v>
      </c>
      <c r="C8" s="17">
        <v>73147.5</v>
      </c>
      <c r="D8" s="17">
        <v>6288246</v>
      </c>
      <c r="E8" s="6">
        <f>VLOOKUP($B8,'доп табл'!$B$2:$C$505,2,FALSE)</f>
        <v>36</v>
      </c>
      <c r="F8" s="6">
        <f>VLOOKUP(B8,'доп табл'!$B$2:$D$505,3,FALSE)</f>
        <v>4923</v>
      </c>
      <c r="G8" s="6">
        <f>VLOOKUP(B8,'доп табл'!$B$2:$E$505,4,FALSE)</f>
        <v>4560</v>
      </c>
      <c r="H8">
        <f t="shared" si="0"/>
        <v>174673.5</v>
      </c>
      <c r="I8" t="str">
        <f t="shared" si="1"/>
        <v>вторник</v>
      </c>
      <c r="J8">
        <f t="shared" si="2"/>
        <v>2020</v>
      </c>
      <c r="K8" t="str">
        <f t="shared" si="3"/>
        <v>Апрель</v>
      </c>
      <c r="L8">
        <f t="shared" si="4"/>
        <v>28</v>
      </c>
    </row>
    <row r="9" spans="1:12" ht="14.25" customHeight="1" x14ac:dyDescent="0.25">
      <c r="A9" s="16">
        <v>43949</v>
      </c>
      <c r="B9" s="18" t="s">
        <v>15</v>
      </c>
      <c r="C9" s="18">
        <v>32181</v>
      </c>
      <c r="D9" s="18">
        <v>2863600.5</v>
      </c>
      <c r="E9" s="6">
        <f>VLOOKUP($B9,'доп табл'!$B$2:$C$505,2,FALSE)</f>
        <v>19</v>
      </c>
      <c r="F9" s="6">
        <f>VLOOKUP(B9,'доп табл'!$B$2:$D$505,3,FALSE)</f>
        <v>1846</v>
      </c>
      <c r="G9" s="6">
        <f>VLOOKUP(B9,'доп табл'!$B$2:$E$505,4,FALSE)</f>
        <v>1681</v>
      </c>
      <c r="H9">
        <f t="shared" si="0"/>
        <v>150715.81578947368</v>
      </c>
      <c r="I9" t="str">
        <f t="shared" si="1"/>
        <v>вторник</v>
      </c>
      <c r="J9">
        <f t="shared" si="2"/>
        <v>2020</v>
      </c>
      <c r="K9" t="str">
        <f t="shared" si="3"/>
        <v>Апрель</v>
      </c>
      <c r="L9">
        <f t="shared" si="4"/>
        <v>28</v>
      </c>
    </row>
    <row r="10" spans="1:12" ht="14.25" customHeight="1" x14ac:dyDescent="0.25">
      <c r="A10" s="4">
        <v>43949</v>
      </c>
      <c r="B10" s="5" t="s">
        <v>16</v>
      </c>
      <c r="C10" s="5">
        <v>13303.5</v>
      </c>
      <c r="D10" s="5">
        <v>1102887</v>
      </c>
      <c r="E10" s="6">
        <f>VLOOKUP($B10,'доп табл'!$B$2:$C$505,2,FALSE)</f>
        <v>15</v>
      </c>
      <c r="F10" s="6">
        <f>VLOOKUP(B10,'доп табл'!$B$2:$D$505,3,FALSE)</f>
        <v>780</v>
      </c>
      <c r="G10" s="6">
        <f>VLOOKUP(B10,'доп табл'!$B$2:$E$505,4,FALSE)</f>
        <v>690</v>
      </c>
      <c r="H10">
        <f t="shared" si="0"/>
        <v>73525.8</v>
      </c>
      <c r="I10" t="str">
        <f t="shared" si="1"/>
        <v>вторник</v>
      </c>
      <c r="J10">
        <f t="shared" si="2"/>
        <v>2020</v>
      </c>
      <c r="K10" t="str">
        <f t="shared" si="3"/>
        <v>Апрель</v>
      </c>
      <c r="L10">
        <f t="shared" si="4"/>
        <v>28</v>
      </c>
    </row>
    <row r="11" spans="1:12" ht="14.25" customHeight="1" x14ac:dyDescent="0.25">
      <c r="A11" s="16">
        <v>43949</v>
      </c>
      <c r="B11" s="18" t="s">
        <v>18</v>
      </c>
      <c r="C11" s="18">
        <v>25149</v>
      </c>
      <c r="D11" s="18">
        <v>2277072</v>
      </c>
      <c r="E11" s="6">
        <f>VLOOKUP($B11,'доп табл'!$B$2:$C$505,2,FALSE)</f>
        <v>18</v>
      </c>
      <c r="F11" s="6">
        <f>VLOOKUP(B11,'доп табл'!$B$2:$D$505,3,FALSE)</f>
        <v>1505</v>
      </c>
      <c r="G11" s="6">
        <f>VLOOKUP(B11,'доп табл'!$B$2:$E$505,4,FALSE)</f>
        <v>1368</v>
      </c>
      <c r="H11">
        <f t="shared" si="0"/>
        <v>126504</v>
      </c>
      <c r="I11" t="str">
        <f t="shared" si="1"/>
        <v>вторник</v>
      </c>
      <c r="J11">
        <f t="shared" si="2"/>
        <v>2020</v>
      </c>
      <c r="K11" t="str">
        <f t="shared" si="3"/>
        <v>Апрель</v>
      </c>
      <c r="L11">
        <f t="shared" si="4"/>
        <v>28</v>
      </c>
    </row>
    <row r="12" spans="1:12" ht="14.25" customHeight="1" x14ac:dyDescent="0.25">
      <c r="A12" s="4">
        <v>43949</v>
      </c>
      <c r="B12" s="5" t="s">
        <v>19</v>
      </c>
      <c r="C12" s="5">
        <v>204637.5</v>
      </c>
      <c r="D12" s="5">
        <v>21114898.5</v>
      </c>
      <c r="E12" s="6">
        <f>VLOOKUP($B12,'доп табл'!$B$2:$C$505,2,FALSE)</f>
        <v>59</v>
      </c>
      <c r="F12" s="6">
        <f>VLOOKUP(B12,'доп табл'!$B$2:$D$505,3,FALSE)</f>
        <v>12943</v>
      </c>
      <c r="G12" s="6">
        <f>VLOOKUP(B12,'доп табл'!$B$2:$E$505,4,FALSE)</f>
        <v>12072</v>
      </c>
      <c r="H12">
        <f t="shared" si="0"/>
        <v>357879.63559322036</v>
      </c>
      <c r="I12" t="str">
        <f t="shared" si="1"/>
        <v>вторник</v>
      </c>
      <c r="J12">
        <f t="shared" si="2"/>
        <v>2020</v>
      </c>
      <c r="K12" t="str">
        <f t="shared" si="3"/>
        <v>Апрель</v>
      </c>
      <c r="L12">
        <f t="shared" si="4"/>
        <v>28</v>
      </c>
    </row>
    <row r="13" spans="1:12" ht="14.25" customHeight="1" x14ac:dyDescent="0.25">
      <c r="A13" s="7">
        <v>43949</v>
      </c>
      <c r="B13" s="8" t="s">
        <v>20</v>
      </c>
      <c r="C13" s="8">
        <v>195705</v>
      </c>
      <c r="D13" s="8">
        <v>20003263.5</v>
      </c>
      <c r="E13" s="6">
        <f>VLOOKUP($B13,'доп табл'!$B$2:$C$505,2,FALSE)</f>
        <v>54</v>
      </c>
      <c r="F13" s="6">
        <f>VLOOKUP(B13,'доп табл'!$B$2:$D$505,3,FALSE)</f>
        <v>12306</v>
      </c>
      <c r="G13" s="6">
        <f>VLOOKUP(B13,'доп табл'!$B$2:$E$505,4,FALSE)</f>
        <v>11532</v>
      </c>
      <c r="H13">
        <f t="shared" si="0"/>
        <v>370430.80555555556</v>
      </c>
      <c r="I13" t="str">
        <f t="shared" si="1"/>
        <v>вторник</v>
      </c>
      <c r="J13">
        <f t="shared" si="2"/>
        <v>2020</v>
      </c>
      <c r="K13" t="str">
        <f t="shared" si="3"/>
        <v>Апрель</v>
      </c>
      <c r="L13">
        <f t="shared" si="4"/>
        <v>28</v>
      </c>
    </row>
    <row r="14" spans="1:12" ht="14.25" customHeight="1" x14ac:dyDescent="0.25">
      <c r="A14" s="4">
        <v>43949</v>
      </c>
      <c r="B14" s="5" t="s">
        <v>21</v>
      </c>
      <c r="C14" s="5">
        <v>12541.5</v>
      </c>
      <c r="D14" s="5">
        <v>992541</v>
      </c>
      <c r="E14" s="6">
        <f>VLOOKUP($B14,'доп табл'!$B$2:$C$505,2,FALSE)</f>
        <v>15</v>
      </c>
      <c r="F14" s="6">
        <f>VLOOKUP(B14,'доп табл'!$B$2:$D$505,3,FALSE)</f>
        <v>636</v>
      </c>
      <c r="G14" s="6">
        <f>VLOOKUP(B14,'доп табл'!$B$2:$E$505,4,FALSE)</f>
        <v>547</v>
      </c>
      <c r="H14">
        <f t="shared" si="0"/>
        <v>66169.399999999994</v>
      </c>
      <c r="I14" t="str">
        <f t="shared" si="1"/>
        <v>вторник</v>
      </c>
      <c r="J14">
        <f t="shared" si="2"/>
        <v>2020</v>
      </c>
      <c r="K14" t="str">
        <f t="shared" si="3"/>
        <v>Апрель</v>
      </c>
      <c r="L14">
        <f t="shared" si="4"/>
        <v>28</v>
      </c>
    </row>
    <row r="15" spans="1:12" ht="14.25" customHeight="1" x14ac:dyDescent="0.25">
      <c r="A15" s="16">
        <v>43950</v>
      </c>
      <c r="B15" s="18" t="s">
        <v>8</v>
      </c>
      <c r="C15" s="18">
        <v>29319</v>
      </c>
      <c r="D15" s="18">
        <v>2623480.5</v>
      </c>
      <c r="E15" s="6">
        <f>VLOOKUP($B15,'доп табл'!$B$2:$C$505,2,FALSE)</f>
        <v>18</v>
      </c>
      <c r="F15" s="6">
        <f>VLOOKUP(B15,'доп табл'!$B$2:$D$505,3,FALSE)</f>
        <v>1539</v>
      </c>
      <c r="G15" s="6">
        <f>VLOOKUP(B15,'доп табл'!$B$2:$E$505,4,FALSE)</f>
        <v>1404</v>
      </c>
      <c r="H15">
        <f t="shared" si="0"/>
        <v>145748.91666666666</v>
      </c>
      <c r="I15" t="str">
        <f t="shared" si="1"/>
        <v>среда</v>
      </c>
      <c r="J15">
        <f t="shared" si="2"/>
        <v>2020</v>
      </c>
      <c r="K15" t="str">
        <f t="shared" si="3"/>
        <v>Апрель</v>
      </c>
      <c r="L15">
        <f t="shared" si="4"/>
        <v>29</v>
      </c>
    </row>
    <row r="16" spans="1:12" ht="14.25" customHeight="1" x14ac:dyDescent="0.25">
      <c r="A16" s="15">
        <v>43950</v>
      </c>
      <c r="B16" s="17" t="s">
        <v>9</v>
      </c>
      <c r="C16" s="17">
        <v>79527</v>
      </c>
      <c r="D16" s="17">
        <v>7180498.5</v>
      </c>
      <c r="E16" s="6">
        <f>VLOOKUP($B16,'доп табл'!$B$2:$C$505,2,FALSE)</f>
        <v>31</v>
      </c>
      <c r="F16" s="6">
        <f>VLOOKUP(B16,'доп табл'!$B$2:$D$505,3,FALSE)</f>
        <v>5465</v>
      </c>
      <c r="G16" s="6">
        <f>VLOOKUP(B16,'доп табл'!$B$2:$E$505,4,FALSE)</f>
        <v>5096</v>
      </c>
      <c r="H16">
        <f t="shared" si="0"/>
        <v>231628.98387096773</v>
      </c>
      <c r="I16" t="str">
        <f t="shared" si="1"/>
        <v>среда</v>
      </c>
      <c r="J16">
        <f t="shared" si="2"/>
        <v>2020</v>
      </c>
      <c r="K16" t="str">
        <f t="shared" si="3"/>
        <v>Апрель</v>
      </c>
      <c r="L16">
        <f t="shared" si="4"/>
        <v>29</v>
      </c>
    </row>
    <row r="17" spans="1:12" ht="14.25" customHeight="1" x14ac:dyDescent="0.25">
      <c r="A17" s="7">
        <v>43950</v>
      </c>
      <c r="B17" s="8" t="s">
        <v>10</v>
      </c>
      <c r="C17" s="8">
        <v>10840.5</v>
      </c>
      <c r="D17" s="8">
        <v>797919</v>
      </c>
      <c r="E17" s="6">
        <f>VLOOKUP($B17,'доп табл'!$B$2:$C$505,2,FALSE)</f>
        <v>10</v>
      </c>
      <c r="F17" s="6">
        <f>VLOOKUP(B17,'доп табл'!$B$2:$D$505,3,FALSE)</f>
        <v>580</v>
      </c>
      <c r="G17" s="6">
        <f>VLOOKUP(B17,'доп табл'!$B$2:$E$505,4,FALSE)</f>
        <v>506</v>
      </c>
      <c r="H17">
        <f t="shared" si="0"/>
        <v>79791.899999999994</v>
      </c>
      <c r="I17" t="str">
        <f t="shared" si="1"/>
        <v>среда</v>
      </c>
      <c r="J17">
        <f t="shared" si="2"/>
        <v>2020</v>
      </c>
      <c r="K17" t="str">
        <f t="shared" si="3"/>
        <v>Апрель</v>
      </c>
      <c r="L17">
        <f t="shared" si="4"/>
        <v>29</v>
      </c>
    </row>
    <row r="18" spans="1:12" ht="14.25" customHeight="1" x14ac:dyDescent="0.25">
      <c r="A18" s="15">
        <v>43950</v>
      </c>
      <c r="B18" s="17" t="s">
        <v>11</v>
      </c>
      <c r="C18" s="17">
        <v>25917</v>
      </c>
      <c r="D18" s="17">
        <v>2397588</v>
      </c>
      <c r="E18" s="6">
        <f>VLOOKUP($B18,'доп табл'!$B$2:$C$505,2,FALSE)</f>
        <v>17</v>
      </c>
      <c r="F18" s="6">
        <f>VLOOKUP(B18,'доп табл'!$B$2:$D$505,3,FALSE)</f>
        <v>1439</v>
      </c>
      <c r="G18" s="6">
        <f>VLOOKUP(B18,'доп табл'!$B$2:$E$505,4,FALSE)</f>
        <v>1265</v>
      </c>
      <c r="H18">
        <f t="shared" si="0"/>
        <v>141034.58823529413</v>
      </c>
      <c r="I18" t="str">
        <f t="shared" si="1"/>
        <v>среда</v>
      </c>
      <c r="J18">
        <f t="shared" si="2"/>
        <v>2020</v>
      </c>
      <c r="K18" t="str">
        <f t="shared" si="3"/>
        <v>Апрель</v>
      </c>
      <c r="L18">
        <f t="shared" si="4"/>
        <v>29</v>
      </c>
    </row>
    <row r="19" spans="1:12" ht="14.25" customHeight="1" x14ac:dyDescent="0.25">
      <c r="A19" s="16">
        <v>43950</v>
      </c>
      <c r="B19" s="18" t="s">
        <v>12</v>
      </c>
      <c r="C19" s="18">
        <v>298059</v>
      </c>
      <c r="D19" s="18">
        <v>30869287.5</v>
      </c>
      <c r="E19" s="6">
        <f>VLOOKUP($B19,'доп табл'!$B$2:$C$505,2,FALSE)</f>
        <v>128</v>
      </c>
      <c r="F19" s="6">
        <f>VLOOKUP(B19,'доп табл'!$B$2:$D$505,3,FALSE)</f>
        <v>16450</v>
      </c>
      <c r="G19" s="6">
        <f>VLOOKUP(B19,'доп табл'!$B$2:$E$505,4,FALSE)</f>
        <v>15320</v>
      </c>
      <c r="H19">
        <f t="shared" si="0"/>
        <v>241166.30859375</v>
      </c>
      <c r="I19" t="str">
        <f t="shared" si="1"/>
        <v>среда</v>
      </c>
      <c r="J19">
        <f t="shared" si="2"/>
        <v>2020</v>
      </c>
      <c r="K19" t="str">
        <f t="shared" si="3"/>
        <v>Апрель</v>
      </c>
      <c r="L19">
        <f t="shared" si="4"/>
        <v>29</v>
      </c>
    </row>
    <row r="20" spans="1:12" ht="14.25" customHeight="1" x14ac:dyDescent="0.25">
      <c r="A20" s="4">
        <v>43950</v>
      </c>
      <c r="B20" s="5" t="s">
        <v>13</v>
      </c>
      <c r="C20" s="5">
        <v>387220.5</v>
      </c>
      <c r="D20" s="5">
        <v>41559384</v>
      </c>
      <c r="E20" s="6">
        <f>VLOOKUP($B20,'доп табл'!$B$2:$C$505,2,FALSE)</f>
        <v>125</v>
      </c>
      <c r="F20" s="6">
        <f>VLOOKUP(B20,'доп табл'!$B$2:$D$505,3,FALSE)</f>
        <v>20914</v>
      </c>
      <c r="G20" s="6">
        <f>VLOOKUP(B20,'доп табл'!$B$2:$E$505,4,FALSE)</f>
        <v>19479</v>
      </c>
      <c r="H20">
        <f t="shared" si="0"/>
        <v>332475.07199999999</v>
      </c>
      <c r="I20" t="str">
        <f t="shared" si="1"/>
        <v>среда</v>
      </c>
      <c r="J20">
        <f t="shared" si="2"/>
        <v>2020</v>
      </c>
      <c r="K20" t="str">
        <f t="shared" si="3"/>
        <v>Апрель</v>
      </c>
      <c r="L20">
        <f t="shared" si="4"/>
        <v>29</v>
      </c>
    </row>
    <row r="21" spans="1:12" ht="14.25" customHeight="1" x14ac:dyDescent="0.25">
      <c r="A21" s="7">
        <v>43950</v>
      </c>
      <c r="B21" s="8" t="s">
        <v>14</v>
      </c>
      <c r="C21" s="8">
        <v>74707.5</v>
      </c>
      <c r="D21" s="8">
        <v>6454458</v>
      </c>
      <c r="E21" s="6">
        <f>VLOOKUP($B21,'доп табл'!$B$2:$C$505,2,FALSE)</f>
        <v>36</v>
      </c>
      <c r="F21" s="6">
        <f>VLOOKUP(B21,'доп табл'!$B$2:$D$505,3,FALSE)</f>
        <v>4923</v>
      </c>
      <c r="G21" s="6">
        <f>VLOOKUP(B21,'доп табл'!$B$2:$E$505,4,FALSE)</f>
        <v>4560</v>
      </c>
      <c r="H21">
        <f t="shared" si="0"/>
        <v>179290.5</v>
      </c>
      <c r="I21" t="str">
        <f t="shared" si="1"/>
        <v>среда</v>
      </c>
      <c r="J21">
        <f t="shared" si="2"/>
        <v>2020</v>
      </c>
      <c r="K21" t="str">
        <f t="shared" si="3"/>
        <v>Апрель</v>
      </c>
      <c r="L21">
        <f t="shared" si="4"/>
        <v>29</v>
      </c>
    </row>
    <row r="22" spans="1:12" ht="14.25" customHeight="1" x14ac:dyDescent="0.25">
      <c r="A22" s="4">
        <v>43950</v>
      </c>
      <c r="B22" s="5" t="s">
        <v>15</v>
      </c>
      <c r="C22" s="5">
        <v>29142</v>
      </c>
      <c r="D22" s="5">
        <v>2627595</v>
      </c>
      <c r="E22" s="6">
        <f>VLOOKUP($B22,'доп табл'!$B$2:$C$505,2,FALSE)</f>
        <v>19</v>
      </c>
      <c r="F22" s="6">
        <f>VLOOKUP(B22,'доп табл'!$B$2:$D$505,3,FALSE)</f>
        <v>1846</v>
      </c>
      <c r="G22" s="6">
        <f>VLOOKUP(B22,'доп табл'!$B$2:$E$505,4,FALSE)</f>
        <v>1681</v>
      </c>
      <c r="H22">
        <f t="shared" si="0"/>
        <v>138294.47368421053</v>
      </c>
      <c r="I22" t="str">
        <f t="shared" si="1"/>
        <v>среда</v>
      </c>
      <c r="J22">
        <f t="shared" si="2"/>
        <v>2020</v>
      </c>
      <c r="K22" t="str">
        <f t="shared" si="3"/>
        <v>Апрель</v>
      </c>
      <c r="L22">
        <f t="shared" si="4"/>
        <v>29</v>
      </c>
    </row>
    <row r="23" spans="1:12" ht="14.25" customHeight="1" x14ac:dyDescent="0.25">
      <c r="A23" s="16">
        <v>43950</v>
      </c>
      <c r="B23" s="18" t="s">
        <v>16</v>
      </c>
      <c r="C23" s="18">
        <v>13014</v>
      </c>
      <c r="D23" s="18">
        <v>1115992.5</v>
      </c>
      <c r="E23" s="6">
        <f>VLOOKUP($B23,'доп табл'!$B$2:$C$505,2,FALSE)</f>
        <v>15</v>
      </c>
      <c r="F23" s="6">
        <f>VLOOKUP(B23,'доп табл'!$B$2:$D$505,3,FALSE)</f>
        <v>780</v>
      </c>
      <c r="G23" s="6">
        <f>VLOOKUP(B23,'доп табл'!$B$2:$E$505,4,FALSE)</f>
        <v>690</v>
      </c>
      <c r="H23">
        <f t="shared" si="0"/>
        <v>74399.5</v>
      </c>
      <c r="I23" t="str">
        <f t="shared" si="1"/>
        <v>среда</v>
      </c>
      <c r="J23">
        <f t="shared" si="2"/>
        <v>2020</v>
      </c>
      <c r="K23" t="str">
        <f t="shared" si="3"/>
        <v>Апрель</v>
      </c>
      <c r="L23">
        <f t="shared" si="4"/>
        <v>29</v>
      </c>
    </row>
    <row r="24" spans="1:12" ht="14.25" customHeight="1" x14ac:dyDescent="0.25">
      <c r="A24" s="4">
        <v>43950</v>
      </c>
      <c r="B24" s="5" t="s">
        <v>18</v>
      </c>
      <c r="C24" s="5">
        <v>25816.5</v>
      </c>
      <c r="D24" s="5">
        <v>2360914.5</v>
      </c>
      <c r="E24" s="6">
        <f>VLOOKUP($B24,'доп табл'!$B$2:$C$505,2,FALSE)</f>
        <v>18</v>
      </c>
      <c r="F24" s="6">
        <f>VLOOKUP(B24,'доп табл'!$B$2:$D$505,3,FALSE)</f>
        <v>1505</v>
      </c>
      <c r="G24" s="6">
        <f>VLOOKUP(B24,'доп табл'!$B$2:$E$505,4,FALSE)</f>
        <v>1368</v>
      </c>
      <c r="H24">
        <f t="shared" si="0"/>
        <v>131161.91666666666</v>
      </c>
      <c r="I24" t="str">
        <f t="shared" si="1"/>
        <v>среда</v>
      </c>
      <c r="J24">
        <f t="shared" si="2"/>
        <v>2020</v>
      </c>
      <c r="K24" t="str">
        <f t="shared" si="3"/>
        <v>Апрель</v>
      </c>
      <c r="L24">
        <f t="shared" si="4"/>
        <v>29</v>
      </c>
    </row>
    <row r="25" spans="1:12" ht="14.25" customHeight="1" x14ac:dyDescent="0.25">
      <c r="A25" s="7">
        <v>43950</v>
      </c>
      <c r="B25" s="8" t="s">
        <v>19</v>
      </c>
      <c r="C25" s="8">
        <v>208351.5</v>
      </c>
      <c r="D25" s="8">
        <v>21615333</v>
      </c>
      <c r="E25" s="6">
        <f>VLOOKUP($B25,'доп табл'!$B$2:$C$505,2,FALSE)</f>
        <v>59</v>
      </c>
      <c r="F25" s="6">
        <f>VLOOKUP(B25,'доп табл'!$B$2:$D$505,3,FALSE)</f>
        <v>12943</v>
      </c>
      <c r="G25" s="6">
        <f>VLOOKUP(B25,'доп табл'!$B$2:$E$505,4,FALSE)</f>
        <v>12072</v>
      </c>
      <c r="H25">
        <f t="shared" si="0"/>
        <v>366361.57627118647</v>
      </c>
      <c r="I25" t="str">
        <f t="shared" si="1"/>
        <v>среда</v>
      </c>
      <c r="J25">
        <f t="shared" si="2"/>
        <v>2020</v>
      </c>
      <c r="K25" t="str">
        <f t="shared" si="3"/>
        <v>Апрель</v>
      </c>
      <c r="L25">
        <f t="shared" si="4"/>
        <v>29</v>
      </c>
    </row>
    <row r="26" spans="1:12" ht="14.25" customHeight="1" x14ac:dyDescent="0.25">
      <c r="A26" s="15">
        <v>43950</v>
      </c>
      <c r="B26" s="17" t="s">
        <v>20</v>
      </c>
      <c r="C26" s="17">
        <v>203209.5</v>
      </c>
      <c r="D26" s="17">
        <v>20871391.5</v>
      </c>
      <c r="E26" s="6">
        <f>VLOOKUP($B26,'доп табл'!$B$2:$C$505,2,FALSE)</f>
        <v>54</v>
      </c>
      <c r="F26" s="6">
        <f>VLOOKUP(B26,'доп табл'!$B$2:$D$505,3,FALSE)</f>
        <v>12306</v>
      </c>
      <c r="G26" s="6">
        <f>VLOOKUP(B26,'доп табл'!$B$2:$E$505,4,FALSE)</f>
        <v>11532</v>
      </c>
      <c r="H26">
        <f t="shared" si="0"/>
        <v>386507.25</v>
      </c>
      <c r="I26" t="str">
        <f t="shared" si="1"/>
        <v>среда</v>
      </c>
      <c r="J26">
        <f t="shared" si="2"/>
        <v>2020</v>
      </c>
      <c r="K26" t="str">
        <f t="shared" si="3"/>
        <v>Апрель</v>
      </c>
      <c r="L26">
        <f t="shared" si="4"/>
        <v>29</v>
      </c>
    </row>
    <row r="27" spans="1:12" ht="14.25" customHeight="1" x14ac:dyDescent="0.25">
      <c r="A27" s="7">
        <v>43950</v>
      </c>
      <c r="B27" s="8" t="s">
        <v>21</v>
      </c>
      <c r="C27" s="8">
        <v>12250.5</v>
      </c>
      <c r="D27" s="8">
        <v>981519</v>
      </c>
      <c r="E27" s="6">
        <f>VLOOKUP($B27,'доп табл'!$B$2:$C$505,2,FALSE)</f>
        <v>15</v>
      </c>
      <c r="F27" s="6">
        <f>VLOOKUP(B27,'доп табл'!$B$2:$D$505,3,FALSE)</f>
        <v>636</v>
      </c>
      <c r="G27" s="6">
        <f>VLOOKUP(B27,'доп табл'!$B$2:$E$505,4,FALSE)</f>
        <v>547</v>
      </c>
      <c r="H27">
        <f t="shared" si="0"/>
        <v>65434.6</v>
      </c>
      <c r="I27" t="str">
        <f t="shared" si="1"/>
        <v>среда</v>
      </c>
      <c r="J27">
        <f t="shared" si="2"/>
        <v>2020</v>
      </c>
      <c r="K27" t="str">
        <f t="shared" si="3"/>
        <v>Апрель</v>
      </c>
      <c r="L27">
        <f t="shared" si="4"/>
        <v>29</v>
      </c>
    </row>
    <row r="28" spans="1:12" ht="14.25" customHeight="1" x14ac:dyDescent="0.25">
      <c r="A28" s="4">
        <v>43951</v>
      </c>
      <c r="B28" s="5" t="s">
        <v>8</v>
      </c>
      <c r="C28" s="5">
        <v>30445.5</v>
      </c>
      <c r="D28" s="5">
        <v>2817196.5</v>
      </c>
      <c r="E28" s="6">
        <f>VLOOKUP($B28,'доп табл'!$B$2:$C$505,2,FALSE)</f>
        <v>18</v>
      </c>
      <c r="F28" s="6">
        <f>VLOOKUP(B28,'доп табл'!$B$2:$D$505,3,FALSE)</f>
        <v>1539</v>
      </c>
      <c r="G28" s="6">
        <f>VLOOKUP(B28,'доп табл'!$B$2:$E$505,4,FALSE)</f>
        <v>1404</v>
      </c>
      <c r="H28">
        <f t="shared" si="0"/>
        <v>156510.91666666666</v>
      </c>
      <c r="I28" t="str">
        <f t="shared" si="1"/>
        <v>четверг</v>
      </c>
      <c r="J28">
        <f t="shared" si="2"/>
        <v>2020</v>
      </c>
      <c r="K28" t="str">
        <f t="shared" si="3"/>
        <v>Апрель</v>
      </c>
      <c r="L28">
        <f t="shared" si="4"/>
        <v>30</v>
      </c>
    </row>
    <row r="29" spans="1:12" ht="14.25" customHeight="1" x14ac:dyDescent="0.25">
      <c r="A29" s="7">
        <v>43951</v>
      </c>
      <c r="B29" s="8" t="s">
        <v>9</v>
      </c>
      <c r="C29" s="8">
        <v>77565</v>
      </c>
      <c r="D29" s="8">
        <v>7023727.5</v>
      </c>
      <c r="E29" s="6">
        <f>VLOOKUP($B29,'доп табл'!$B$2:$C$505,2,FALSE)</f>
        <v>31</v>
      </c>
      <c r="F29" s="6">
        <f>VLOOKUP(B29,'доп табл'!$B$2:$D$505,3,FALSE)</f>
        <v>5465</v>
      </c>
      <c r="G29" s="6">
        <f>VLOOKUP(B29,'доп табл'!$B$2:$E$505,4,FALSE)</f>
        <v>5096</v>
      </c>
      <c r="H29">
        <f t="shared" si="0"/>
        <v>226571.85483870967</v>
      </c>
      <c r="I29" t="str">
        <f t="shared" si="1"/>
        <v>четверг</v>
      </c>
      <c r="J29">
        <f t="shared" si="2"/>
        <v>2020</v>
      </c>
      <c r="K29" t="str">
        <f t="shared" si="3"/>
        <v>Апрель</v>
      </c>
      <c r="L29">
        <f t="shared" si="4"/>
        <v>30</v>
      </c>
    </row>
    <row r="30" spans="1:12" ht="14.25" customHeight="1" x14ac:dyDescent="0.25">
      <c r="A30" s="4">
        <v>43951</v>
      </c>
      <c r="B30" s="5" t="s">
        <v>10</v>
      </c>
      <c r="C30" s="5">
        <v>8934</v>
      </c>
      <c r="D30" s="5">
        <v>716196</v>
      </c>
      <c r="E30" s="6">
        <f>VLOOKUP($B30,'доп табл'!$B$2:$C$505,2,FALSE)</f>
        <v>10</v>
      </c>
      <c r="F30" s="6">
        <f>VLOOKUP(B30,'доп табл'!$B$2:$D$505,3,FALSE)</f>
        <v>580</v>
      </c>
      <c r="G30" s="6">
        <f>VLOOKUP(B30,'доп табл'!$B$2:$E$505,4,FALSE)</f>
        <v>506</v>
      </c>
      <c r="H30">
        <f t="shared" si="0"/>
        <v>71619.600000000006</v>
      </c>
      <c r="I30" t="str">
        <f t="shared" si="1"/>
        <v>четверг</v>
      </c>
      <c r="J30">
        <f t="shared" si="2"/>
        <v>2020</v>
      </c>
      <c r="K30" t="str">
        <f t="shared" si="3"/>
        <v>Апрель</v>
      </c>
      <c r="L30">
        <f t="shared" si="4"/>
        <v>30</v>
      </c>
    </row>
    <row r="31" spans="1:12" ht="14.25" customHeight="1" x14ac:dyDescent="0.25">
      <c r="A31" s="7">
        <v>43951</v>
      </c>
      <c r="B31" s="8" t="s">
        <v>11</v>
      </c>
      <c r="C31" s="8">
        <v>24211.5</v>
      </c>
      <c r="D31" s="8">
        <v>2267664</v>
      </c>
      <c r="E31" s="6">
        <f>VLOOKUP($B31,'доп табл'!$B$2:$C$505,2,FALSE)</f>
        <v>17</v>
      </c>
      <c r="F31" s="6">
        <f>VLOOKUP(B31,'доп табл'!$B$2:$D$505,3,FALSE)</f>
        <v>1439</v>
      </c>
      <c r="G31" s="6">
        <f>VLOOKUP(B31,'доп табл'!$B$2:$E$505,4,FALSE)</f>
        <v>1265</v>
      </c>
      <c r="H31">
        <f t="shared" si="0"/>
        <v>133392</v>
      </c>
      <c r="I31" t="str">
        <f t="shared" si="1"/>
        <v>четверг</v>
      </c>
      <c r="J31">
        <f t="shared" si="2"/>
        <v>2020</v>
      </c>
      <c r="K31" t="str">
        <f t="shared" si="3"/>
        <v>Апрель</v>
      </c>
      <c r="L31">
        <f t="shared" si="4"/>
        <v>30</v>
      </c>
    </row>
    <row r="32" spans="1:12" ht="14.25" customHeight="1" x14ac:dyDescent="0.25">
      <c r="A32" s="4">
        <v>43951</v>
      </c>
      <c r="B32" s="5" t="s">
        <v>12</v>
      </c>
      <c r="C32" s="5">
        <v>311131.5</v>
      </c>
      <c r="D32" s="5">
        <v>32418879</v>
      </c>
      <c r="E32" s="6">
        <f>VLOOKUP($B32,'доп табл'!$B$2:$C$505,2,FALSE)</f>
        <v>128</v>
      </c>
      <c r="F32" s="6">
        <f>VLOOKUP(B32,'доп табл'!$B$2:$D$505,3,FALSE)</f>
        <v>16450</v>
      </c>
      <c r="G32" s="6">
        <f>VLOOKUP(B32,'доп табл'!$B$2:$E$505,4,FALSE)</f>
        <v>15320</v>
      </c>
      <c r="H32">
        <f t="shared" si="0"/>
        <v>253272.4921875</v>
      </c>
      <c r="I32" t="str">
        <f t="shared" si="1"/>
        <v>четверг</v>
      </c>
      <c r="J32">
        <f t="shared" si="2"/>
        <v>2020</v>
      </c>
      <c r="K32" t="str">
        <f t="shared" si="3"/>
        <v>Апрель</v>
      </c>
      <c r="L32">
        <f t="shared" si="4"/>
        <v>30</v>
      </c>
    </row>
    <row r="33" spans="1:12" ht="14.25" customHeight="1" x14ac:dyDescent="0.25">
      <c r="A33" s="7">
        <v>43951</v>
      </c>
      <c r="B33" s="8" t="s">
        <v>13</v>
      </c>
      <c r="C33" s="8">
        <v>401580</v>
      </c>
      <c r="D33" s="8">
        <v>43028734.5</v>
      </c>
      <c r="E33" s="6">
        <f>VLOOKUP($B33,'доп табл'!$B$2:$C$505,2,FALSE)</f>
        <v>125</v>
      </c>
      <c r="F33" s="6">
        <f>VLOOKUP(B33,'доп табл'!$B$2:$D$505,3,FALSE)</f>
        <v>20914</v>
      </c>
      <c r="G33" s="6">
        <f>VLOOKUP(B33,'доп табл'!$B$2:$E$505,4,FALSE)</f>
        <v>19479</v>
      </c>
      <c r="H33">
        <f t="shared" si="0"/>
        <v>344229.87599999999</v>
      </c>
      <c r="I33" t="str">
        <f t="shared" si="1"/>
        <v>четверг</v>
      </c>
      <c r="J33">
        <f t="shared" si="2"/>
        <v>2020</v>
      </c>
      <c r="K33" t="str">
        <f t="shared" si="3"/>
        <v>Апрель</v>
      </c>
      <c r="L33">
        <f t="shared" si="4"/>
        <v>30</v>
      </c>
    </row>
    <row r="34" spans="1:12" ht="14.25" customHeight="1" x14ac:dyDescent="0.25">
      <c r="A34" s="4">
        <v>43951</v>
      </c>
      <c r="B34" s="5" t="s">
        <v>14</v>
      </c>
      <c r="C34" s="5">
        <v>78235.5</v>
      </c>
      <c r="D34" s="5">
        <v>6819594</v>
      </c>
      <c r="E34" s="6">
        <f>VLOOKUP($B34,'доп табл'!$B$2:$C$505,2,FALSE)</f>
        <v>36</v>
      </c>
      <c r="F34" s="6">
        <f>VLOOKUP(B34,'доп табл'!$B$2:$D$505,3,FALSE)</f>
        <v>4923</v>
      </c>
      <c r="G34" s="6">
        <f>VLOOKUP(B34,'доп табл'!$B$2:$E$505,4,FALSE)</f>
        <v>4560</v>
      </c>
      <c r="H34">
        <f t="shared" si="0"/>
        <v>189433.16666666666</v>
      </c>
      <c r="I34" t="str">
        <f t="shared" si="1"/>
        <v>четверг</v>
      </c>
      <c r="J34">
        <f t="shared" si="2"/>
        <v>2020</v>
      </c>
      <c r="K34" t="str">
        <f t="shared" si="3"/>
        <v>Апрель</v>
      </c>
      <c r="L34">
        <f t="shared" si="4"/>
        <v>30</v>
      </c>
    </row>
    <row r="35" spans="1:12" ht="14.25" customHeight="1" x14ac:dyDescent="0.25">
      <c r="A35" s="7">
        <v>43951</v>
      </c>
      <c r="B35" s="8" t="s">
        <v>15</v>
      </c>
      <c r="C35" s="8">
        <v>31231.5</v>
      </c>
      <c r="D35" s="8">
        <v>2853310.5</v>
      </c>
      <c r="E35" s="6">
        <f>VLOOKUP($B35,'доп табл'!$B$2:$C$505,2,FALSE)</f>
        <v>19</v>
      </c>
      <c r="F35" s="6">
        <f>VLOOKUP(B35,'доп табл'!$B$2:$D$505,3,FALSE)</f>
        <v>1846</v>
      </c>
      <c r="G35" s="6">
        <f>VLOOKUP(B35,'доп табл'!$B$2:$E$505,4,FALSE)</f>
        <v>1681</v>
      </c>
      <c r="H35">
        <f t="shared" si="0"/>
        <v>150174.23684210525</v>
      </c>
      <c r="I35" t="str">
        <f t="shared" si="1"/>
        <v>четверг</v>
      </c>
      <c r="J35">
        <f t="shared" si="2"/>
        <v>2020</v>
      </c>
      <c r="K35" t="str">
        <f t="shared" si="3"/>
        <v>Апрель</v>
      </c>
      <c r="L35">
        <f t="shared" si="4"/>
        <v>30</v>
      </c>
    </row>
    <row r="36" spans="1:12" ht="14.25" customHeight="1" x14ac:dyDescent="0.25">
      <c r="A36" s="4">
        <v>43951</v>
      </c>
      <c r="B36" s="5" t="s">
        <v>16</v>
      </c>
      <c r="C36" s="5">
        <v>12753</v>
      </c>
      <c r="D36" s="5">
        <v>1103068.5</v>
      </c>
      <c r="E36" s="6">
        <f>VLOOKUP($B36,'доп табл'!$B$2:$C$505,2,FALSE)</f>
        <v>15</v>
      </c>
      <c r="F36" s="6">
        <f>VLOOKUP(B36,'доп табл'!$B$2:$D$505,3,FALSE)</f>
        <v>780</v>
      </c>
      <c r="G36" s="6">
        <f>VLOOKUP(B36,'доп табл'!$B$2:$E$505,4,FALSE)</f>
        <v>690</v>
      </c>
      <c r="H36">
        <f t="shared" si="0"/>
        <v>73537.899999999994</v>
      </c>
      <c r="I36" t="str">
        <f t="shared" si="1"/>
        <v>четверг</v>
      </c>
      <c r="J36">
        <f t="shared" si="2"/>
        <v>2020</v>
      </c>
      <c r="K36" t="str">
        <f t="shared" si="3"/>
        <v>Апрель</v>
      </c>
      <c r="L36">
        <f t="shared" si="4"/>
        <v>30</v>
      </c>
    </row>
    <row r="37" spans="1:12" ht="14.25" customHeight="1" x14ac:dyDescent="0.25">
      <c r="A37" s="7">
        <v>43951</v>
      </c>
      <c r="B37" s="8" t="s">
        <v>17</v>
      </c>
      <c r="C37" s="8">
        <v>4285.5</v>
      </c>
      <c r="D37" s="8">
        <v>404691</v>
      </c>
      <c r="E37" s="6">
        <f>VLOOKUP($B37,'доп табл'!$B$2:$C$505,2,FALSE)</f>
        <v>15</v>
      </c>
      <c r="F37" s="6">
        <f>VLOOKUP(B37,'доп табл'!$B$2:$D$505,3,FALSE)</f>
        <v>262</v>
      </c>
      <c r="G37" s="6">
        <f>VLOOKUP(B37,'доп табл'!$B$2:$E$505,4,FALSE)</f>
        <v>195</v>
      </c>
      <c r="H37">
        <f t="shared" si="0"/>
        <v>26979.4</v>
      </c>
      <c r="I37" t="str">
        <f t="shared" si="1"/>
        <v>четверг</v>
      </c>
      <c r="J37">
        <f t="shared" si="2"/>
        <v>2020</v>
      </c>
      <c r="K37" t="str">
        <f t="shared" si="3"/>
        <v>Апрель</v>
      </c>
      <c r="L37">
        <f t="shared" si="4"/>
        <v>30</v>
      </c>
    </row>
    <row r="38" spans="1:12" ht="14.25" customHeight="1" x14ac:dyDescent="0.25">
      <c r="A38" s="4">
        <v>43951</v>
      </c>
      <c r="B38" s="5" t="s">
        <v>18</v>
      </c>
      <c r="C38" s="5">
        <v>27883.5</v>
      </c>
      <c r="D38" s="5">
        <v>2560080</v>
      </c>
      <c r="E38" s="6">
        <f>VLOOKUP($B38,'доп табл'!$B$2:$C$505,2,FALSE)</f>
        <v>18</v>
      </c>
      <c r="F38" s="6">
        <f>VLOOKUP(B38,'доп табл'!$B$2:$D$505,3,FALSE)</f>
        <v>1505</v>
      </c>
      <c r="G38" s="6">
        <f>VLOOKUP(B38,'доп табл'!$B$2:$E$505,4,FALSE)</f>
        <v>1368</v>
      </c>
      <c r="H38">
        <f t="shared" si="0"/>
        <v>142226.66666666666</v>
      </c>
      <c r="I38" t="str">
        <f t="shared" si="1"/>
        <v>четверг</v>
      </c>
      <c r="J38">
        <f t="shared" si="2"/>
        <v>2020</v>
      </c>
      <c r="K38" t="str">
        <f t="shared" si="3"/>
        <v>Апрель</v>
      </c>
      <c r="L38">
        <f t="shared" si="4"/>
        <v>30</v>
      </c>
    </row>
    <row r="39" spans="1:12" ht="14.25" customHeight="1" x14ac:dyDescent="0.25">
      <c r="A39" s="7">
        <v>43951</v>
      </c>
      <c r="B39" s="8" t="s">
        <v>19</v>
      </c>
      <c r="C39" s="8">
        <v>214386</v>
      </c>
      <c r="D39" s="8">
        <v>22530000</v>
      </c>
      <c r="E39" s="6">
        <f>VLOOKUP($B39,'доп табл'!$B$2:$C$505,2,FALSE)</f>
        <v>59</v>
      </c>
      <c r="F39" s="6">
        <f>VLOOKUP(B39,'доп табл'!$B$2:$D$505,3,FALSE)</f>
        <v>12943</v>
      </c>
      <c r="G39" s="6">
        <f>VLOOKUP(B39,'доп табл'!$B$2:$E$505,4,FALSE)</f>
        <v>12072</v>
      </c>
      <c r="H39">
        <f t="shared" si="0"/>
        <v>381864.40677966102</v>
      </c>
      <c r="I39" t="str">
        <f t="shared" si="1"/>
        <v>четверг</v>
      </c>
      <c r="J39">
        <f t="shared" si="2"/>
        <v>2020</v>
      </c>
      <c r="K39" t="str">
        <f t="shared" si="3"/>
        <v>Апрель</v>
      </c>
      <c r="L39">
        <f t="shared" si="4"/>
        <v>30</v>
      </c>
    </row>
    <row r="40" spans="1:12" ht="14.25" customHeight="1" x14ac:dyDescent="0.25">
      <c r="A40" s="4">
        <v>43951</v>
      </c>
      <c r="B40" s="5" t="s">
        <v>20</v>
      </c>
      <c r="C40" s="5">
        <v>206038.5</v>
      </c>
      <c r="D40" s="5">
        <v>21740460</v>
      </c>
      <c r="E40" s="6">
        <f>VLOOKUP($B40,'доп табл'!$B$2:$C$505,2,FALSE)</f>
        <v>54</v>
      </c>
      <c r="F40" s="6">
        <f>VLOOKUP(B40,'доп табл'!$B$2:$D$505,3,FALSE)</f>
        <v>12306</v>
      </c>
      <c r="G40" s="6">
        <f>VLOOKUP(B40,'доп табл'!$B$2:$E$505,4,FALSE)</f>
        <v>11532</v>
      </c>
      <c r="H40">
        <f t="shared" si="0"/>
        <v>402601.11111111112</v>
      </c>
      <c r="I40" t="str">
        <f t="shared" si="1"/>
        <v>четверг</v>
      </c>
      <c r="J40">
        <f t="shared" si="2"/>
        <v>2020</v>
      </c>
      <c r="K40" t="str">
        <f t="shared" si="3"/>
        <v>Апрель</v>
      </c>
      <c r="L40">
        <f t="shared" si="4"/>
        <v>30</v>
      </c>
    </row>
    <row r="41" spans="1:12" ht="14.25" customHeight="1" x14ac:dyDescent="0.25">
      <c r="A41" s="7">
        <v>43951</v>
      </c>
      <c r="B41" s="8" t="s">
        <v>21</v>
      </c>
      <c r="C41" s="8">
        <v>11976</v>
      </c>
      <c r="D41" s="8">
        <v>1004511</v>
      </c>
      <c r="E41" s="6">
        <f>VLOOKUP($B41,'доп табл'!$B$2:$C$505,2,FALSE)</f>
        <v>15</v>
      </c>
      <c r="F41" s="6">
        <f>VLOOKUP(B41,'доп табл'!$B$2:$D$505,3,FALSE)</f>
        <v>636</v>
      </c>
      <c r="G41" s="6">
        <f>VLOOKUP(B41,'доп табл'!$B$2:$E$505,4,FALSE)</f>
        <v>547</v>
      </c>
      <c r="H41">
        <f t="shared" si="0"/>
        <v>66967.399999999994</v>
      </c>
      <c r="I41" t="str">
        <f t="shared" si="1"/>
        <v>четверг</v>
      </c>
      <c r="J41">
        <f t="shared" si="2"/>
        <v>2020</v>
      </c>
      <c r="K41" t="str">
        <f t="shared" si="3"/>
        <v>Апрель</v>
      </c>
      <c r="L41">
        <f t="shared" si="4"/>
        <v>30</v>
      </c>
    </row>
    <row r="42" spans="1:12" ht="14.25" customHeight="1" x14ac:dyDescent="0.25">
      <c r="A42" s="15">
        <v>43952</v>
      </c>
      <c r="B42" s="17" t="s">
        <v>8</v>
      </c>
      <c r="C42" s="17">
        <v>32487</v>
      </c>
      <c r="D42" s="17">
        <v>3031254</v>
      </c>
      <c r="E42" s="6">
        <f>VLOOKUP($B42,'доп табл'!$B$2:$C$505,2,FALSE)</f>
        <v>18</v>
      </c>
      <c r="F42" s="6">
        <f>VLOOKUP(B42,'доп табл'!$B$2:$D$505,3,FALSE)</f>
        <v>1539</v>
      </c>
      <c r="G42" s="6">
        <f>VLOOKUP(B42,'доп табл'!$B$2:$E$505,4,FALSE)</f>
        <v>1404</v>
      </c>
      <c r="H42">
        <f t="shared" si="0"/>
        <v>168403</v>
      </c>
      <c r="I42" t="str">
        <f t="shared" si="1"/>
        <v>пятница</v>
      </c>
      <c r="J42">
        <f t="shared" si="2"/>
        <v>2020</v>
      </c>
      <c r="K42" t="str">
        <f t="shared" si="3"/>
        <v>Апрель</v>
      </c>
      <c r="L42">
        <f t="shared" si="4"/>
        <v>1</v>
      </c>
    </row>
    <row r="43" spans="1:12" ht="14.25" customHeight="1" x14ac:dyDescent="0.25">
      <c r="A43" s="16">
        <v>43952</v>
      </c>
      <c r="B43" s="18" t="s">
        <v>9</v>
      </c>
      <c r="C43" s="18">
        <v>97534.5</v>
      </c>
      <c r="D43" s="18">
        <v>8893024.5</v>
      </c>
      <c r="E43" s="6">
        <f>VLOOKUP($B43,'доп табл'!$B$2:$C$505,2,FALSE)</f>
        <v>31</v>
      </c>
      <c r="F43" s="6">
        <f>VLOOKUP(B43,'доп табл'!$B$2:$D$505,3,FALSE)</f>
        <v>5465</v>
      </c>
      <c r="G43" s="6">
        <f>VLOOKUP(B43,'доп табл'!$B$2:$E$505,4,FALSE)</f>
        <v>5096</v>
      </c>
      <c r="H43">
        <f t="shared" si="0"/>
        <v>286871.75806451612</v>
      </c>
      <c r="I43" t="str">
        <f t="shared" si="1"/>
        <v>пятница</v>
      </c>
      <c r="J43">
        <f t="shared" si="2"/>
        <v>2020</v>
      </c>
      <c r="K43" t="str">
        <f t="shared" si="3"/>
        <v>Май</v>
      </c>
      <c r="L43">
        <f t="shared" si="4"/>
        <v>1</v>
      </c>
    </row>
    <row r="44" spans="1:12" ht="14.25" customHeight="1" x14ac:dyDescent="0.25">
      <c r="A44" s="4">
        <v>43952</v>
      </c>
      <c r="B44" s="5" t="s">
        <v>10</v>
      </c>
      <c r="C44" s="5">
        <v>11619</v>
      </c>
      <c r="D44" s="5">
        <v>891139.5</v>
      </c>
      <c r="E44" s="6">
        <f>VLOOKUP($B44,'доп табл'!$B$2:$C$505,2,FALSE)</f>
        <v>10</v>
      </c>
      <c r="F44" s="6">
        <f>VLOOKUP(B44,'доп табл'!$B$2:$D$505,3,FALSE)</f>
        <v>580</v>
      </c>
      <c r="G44" s="6">
        <f>VLOOKUP(B44,'доп табл'!$B$2:$E$505,4,FALSE)</f>
        <v>506</v>
      </c>
      <c r="H44">
        <f t="shared" si="0"/>
        <v>89113.95</v>
      </c>
      <c r="I44" t="str">
        <f t="shared" si="1"/>
        <v>пятница</v>
      </c>
      <c r="J44">
        <f t="shared" si="2"/>
        <v>2020</v>
      </c>
      <c r="K44" t="str">
        <f t="shared" si="3"/>
        <v>Май</v>
      </c>
      <c r="L44">
        <f t="shared" si="4"/>
        <v>1</v>
      </c>
    </row>
    <row r="45" spans="1:12" ht="14.25" customHeight="1" x14ac:dyDescent="0.25">
      <c r="A45" s="16">
        <v>43952</v>
      </c>
      <c r="B45" s="18" t="s">
        <v>11</v>
      </c>
      <c r="C45" s="18">
        <v>25792.5</v>
      </c>
      <c r="D45" s="18">
        <v>2374356</v>
      </c>
      <c r="E45" s="6">
        <f>VLOOKUP($B45,'доп табл'!$B$2:$C$505,2,FALSE)</f>
        <v>17</v>
      </c>
      <c r="F45" s="6">
        <f>VLOOKUP(B45,'доп табл'!$B$2:$D$505,3,FALSE)</f>
        <v>1439</v>
      </c>
      <c r="G45" s="6">
        <f>VLOOKUP(B45,'доп табл'!$B$2:$E$505,4,FALSE)</f>
        <v>1265</v>
      </c>
      <c r="H45">
        <f t="shared" si="0"/>
        <v>139668</v>
      </c>
      <c r="I45" t="str">
        <f t="shared" si="1"/>
        <v>пятница</v>
      </c>
      <c r="J45">
        <f t="shared" si="2"/>
        <v>2020</v>
      </c>
      <c r="K45" t="str">
        <f t="shared" si="3"/>
        <v>Май</v>
      </c>
      <c r="L45">
        <f t="shared" si="4"/>
        <v>1</v>
      </c>
    </row>
    <row r="46" spans="1:12" ht="14.25" customHeight="1" x14ac:dyDescent="0.25">
      <c r="A46" s="15">
        <v>43952</v>
      </c>
      <c r="B46" s="17" t="s">
        <v>12</v>
      </c>
      <c r="C46" s="17">
        <v>296149.5</v>
      </c>
      <c r="D46" s="17">
        <v>31053316.5</v>
      </c>
      <c r="E46" s="6">
        <f>VLOOKUP($B46,'доп табл'!$B$2:$C$505,2,FALSE)</f>
        <v>128</v>
      </c>
      <c r="F46" s="6">
        <f>VLOOKUP(B46,'доп табл'!$B$2:$D$505,3,FALSE)</f>
        <v>16450</v>
      </c>
      <c r="G46" s="6">
        <f>VLOOKUP(B46,'доп табл'!$B$2:$E$505,4,FALSE)</f>
        <v>15320</v>
      </c>
      <c r="H46">
        <f t="shared" si="0"/>
        <v>242604.03515625</v>
      </c>
      <c r="I46" t="str">
        <f t="shared" si="1"/>
        <v>пятница</v>
      </c>
      <c r="J46">
        <f t="shared" si="2"/>
        <v>2020</v>
      </c>
      <c r="K46" t="str">
        <f t="shared" si="3"/>
        <v>Май</v>
      </c>
      <c r="L46">
        <f t="shared" si="4"/>
        <v>1</v>
      </c>
    </row>
    <row r="47" spans="1:12" ht="14.25" customHeight="1" x14ac:dyDescent="0.25">
      <c r="A47" s="7">
        <v>43952</v>
      </c>
      <c r="B47" s="8" t="s">
        <v>13</v>
      </c>
      <c r="C47" s="8">
        <v>372504</v>
      </c>
      <c r="D47" s="8">
        <v>40077193.5</v>
      </c>
      <c r="E47" s="6">
        <f>VLOOKUP($B47,'доп табл'!$B$2:$C$505,2,FALSE)</f>
        <v>125</v>
      </c>
      <c r="F47" s="6">
        <f>VLOOKUP(B47,'доп табл'!$B$2:$D$505,3,FALSE)</f>
        <v>20914</v>
      </c>
      <c r="G47" s="6">
        <f>VLOOKUP(B47,'доп табл'!$B$2:$E$505,4,FALSE)</f>
        <v>19479</v>
      </c>
      <c r="H47">
        <f t="shared" si="0"/>
        <v>320617.54800000001</v>
      </c>
      <c r="I47" t="str">
        <f t="shared" si="1"/>
        <v>пятница</v>
      </c>
      <c r="J47">
        <f t="shared" si="2"/>
        <v>2020</v>
      </c>
      <c r="K47" t="str">
        <f t="shared" si="3"/>
        <v>Май</v>
      </c>
      <c r="L47">
        <f t="shared" si="4"/>
        <v>1</v>
      </c>
    </row>
    <row r="48" spans="1:12" ht="14.25" customHeight="1" x14ac:dyDescent="0.25">
      <c r="A48" s="4">
        <v>43952</v>
      </c>
      <c r="B48" s="5" t="s">
        <v>14</v>
      </c>
      <c r="C48" s="5">
        <v>82228.5</v>
      </c>
      <c r="D48" s="5">
        <v>7032225</v>
      </c>
      <c r="E48" s="6">
        <f>VLOOKUP($B48,'доп табл'!$B$2:$C$505,2,FALSE)</f>
        <v>36</v>
      </c>
      <c r="F48" s="6">
        <f>VLOOKUP(B48,'доп табл'!$B$2:$D$505,3,FALSE)</f>
        <v>4923</v>
      </c>
      <c r="G48" s="6">
        <f>VLOOKUP(B48,'доп табл'!$B$2:$E$505,4,FALSE)</f>
        <v>4560</v>
      </c>
      <c r="H48">
        <f t="shared" si="0"/>
        <v>195339.58333333334</v>
      </c>
      <c r="I48" t="str">
        <f t="shared" si="1"/>
        <v>пятница</v>
      </c>
      <c r="J48">
        <f t="shared" si="2"/>
        <v>2020</v>
      </c>
      <c r="K48" t="str">
        <f t="shared" si="3"/>
        <v>Май</v>
      </c>
      <c r="L48">
        <f t="shared" si="4"/>
        <v>1</v>
      </c>
    </row>
    <row r="49" spans="1:12" ht="14.25" customHeight="1" x14ac:dyDescent="0.25">
      <c r="A49" s="7">
        <v>43952</v>
      </c>
      <c r="B49" s="8" t="s">
        <v>15</v>
      </c>
      <c r="C49" s="8">
        <v>46620</v>
      </c>
      <c r="D49" s="8">
        <v>4293241.5</v>
      </c>
      <c r="E49" s="6">
        <f>VLOOKUP($B49,'доп табл'!$B$2:$C$505,2,FALSE)</f>
        <v>19</v>
      </c>
      <c r="F49" s="6">
        <f>VLOOKUP(B49,'доп табл'!$B$2:$D$505,3,FALSE)</f>
        <v>1846</v>
      </c>
      <c r="G49" s="6">
        <f>VLOOKUP(B49,'доп табл'!$B$2:$E$505,4,FALSE)</f>
        <v>1681</v>
      </c>
      <c r="H49">
        <f t="shared" si="0"/>
        <v>225960.07894736843</v>
      </c>
      <c r="I49" t="str">
        <f t="shared" si="1"/>
        <v>пятница</v>
      </c>
      <c r="J49">
        <f t="shared" si="2"/>
        <v>2020</v>
      </c>
      <c r="K49" t="str">
        <f t="shared" si="3"/>
        <v>Май</v>
      </c>
      <c r="L49">
        <f t="shared" si="4"/>
        <v>1</v>
      </c>
    </row>
    <row r="50" spans="1:12" ht="14.25" customHeight="1" x14ac:dyDescent="0.25">
      <c r="A50" s="15">
        <v>43952</v>
      </c>
      <c r="B50" s="17" t="s">
        <v>16</v>
      </c>
      <c r="C50" s="17">
        <v>17113.5</v>
      </c>
      <c r="D50" s="17">
        <v>1465842</v>
      </c>
      <c r="E50" s="6">
        <f>VLOOKUP($B50,'доп табл'!$B$2:$C$505,2,FALSE)</f>
        <v>15</v>
      </c>
      <c r="F50" s="6">
        <f>VLOOKUP(B50,'доп табл'!$B$2:$D$505,3,FALSE)</f>
        <v>780</v>
      </c>
      <c r="G50" s="6">
        <f>VLOOKUP(B50,'доп табл'!$B$2:$E$505,4,FALSE)</f>
        <v>690</v>
      </c>
      <c r="H50">
        <f t="shared" si="0"/>
        <v>97722.8</v>
      </c>
      <c r="I50" t="str">
        <f t="shared" si="1"/>
        <v>пятница</v>
      </c>
      <c r="J50">
        <f t="shared" si="2"/>
        <v>2020</v>
      </c>
      <c r="K50" t="str">
        <f t="shared" si="3"/>
        <v>Май</v>
      </c>
      <c r="L50">
        <f t="shared" si="4"/>
        <v>1</v>
      </c>
    </row>
    <row r="51" spans="1:12" ht="14.25" customHeight="1" x14ac:dyDescent="0.25">
      <c r="A51" s="7">
        <v>43952</v>
      </c>
      <c r="B51" s="8" t="s">
        <v>17</v>
      </c>
      <c r="C51" s="8">
        <v>5446.5</v>
      </c>
      <c r="D51" s="8">
        <v>505572</v>
      </c>
      <c r="E51" s="6">
        <f>VLOOKUP($B51,'доп табл'!$B$2:$C$505,2,FALSE)</f>
        <v>15</v>
      </c>
      <c r="F51" s="6">
        <f>VLOOKUP(B51,'доп табл'!$B$2:$D$505,3,FALSE)</f>
        <v>262</v>
      </c>
      <c r="G51" s="6">
        <f>VLOOKUP(B51,'доп табл'!$B$2:$E$505,4,FALSE)</f>
        <v>195</v>
      </c>
      <c r="H51">
        <f t="shared" si="0"/>
        <v>33704.800000000003</v>
      </c>
      <c r="I51" t="str">
        <f t="shared" si="1"/>
        <v>пятница</v>
      </c>
      <c r="J51">
        <f t="shared" si="2"/>
        <v>2020</v>
      </c>
      <c r="K51" t="str">
        <f t="shared" si="3"/>
        <v>Май</v>
      </c>
      <c r="L51">
        <f t="shared" si="4"/>
        <v>1</v>
      </c>
    </row>
    <row r="52" spans="1:12" ht="14.25" customHeight="1" x14ac:dyDescent="0.25">
      <c r="A52" s="15">
        <v>43952</v>
      </c>
      <c r="B52" s="17" t="s">
        <v>18</v>
      </c>
      <c r="C52" s="17">
        <v>35190</v>
      </c>
      <c r="D52" s="17">
        <v>3168510</v>
      </c>
      <c r="E52" s="6">
        <f>VLOOKUP($B52,'доп табл'!$B$2:$C$505,2,FALSE)</f>
        <v>18</v>
      </c>
      <c r="F52" s="6">
        <f>VLOOKUP(B52,'доп табл'!$B$2:$D$505,3,FALSE)</f>
        <v>1505</v>
      </c>
      <c r="G52" s="6">
        <f>VLOOKUP(B52,'доп табл'!$B$2:$E$505,4,FALSE)</f>
        <v>1368</v>
      </c>
      <c r="H52">
        <f t="shared" si="0"/>
        <v>176028.33333333334</v>
      </c>
      <c r="I52" t="str">
        <f t="shared" si="1"/>
        <v>пятница</v>
      </c>
      <c r="J52">
        <f t="shared" si="2"/>
        <v>2020</v>
      </c>
      <c r="K52" t="str">
        <f t="shared" si="3"/>
        <v>Май</v>
      </c>
      <c r="L52">
        <f t="shared" si="4"/>
        <v>1</v>
      </c>
    </row>
    <row r="53" spans="1:12" ht="14.25" customHeight="1" x14ac:dyDescent="0.25">
      <c r="A53" s="16">
        <v>43952</v>
      </c>
      <c r="B53" s="18" t="s">
        <v>19</v>
      </c>
      <c r="C53" s="18">
        <v>239409</v>
      </c>
      <c r="D53" s="18">
        <v>25413351</v>
      </c>
      <c r="E53" s="6">
        <f>VLOOKUP($B53,'доп табл'!$B$2:$C$505,2,FALSE)</f>
        <v>59</v>
      </c>
      <c r="F53" s="6">
        <f>VLOOKUP(B53,'доп табл'!$B$2:$D$505,3,FALSE)</f>
        <v>12943</v>
      </c>
      <c r="G53" s="6">
        <f>VLOOKUP(B53,'доп табл'!$B$2:$E$505,4,FALSE)</f>
        <v>12072</v>
      </c>
      <c r="H53">
        <f t="shared" si="0"/>
        <v>430734.76271186443</v>
      </c>
      <c r="I53" t="str">
        <f t="shared" si="1"/>
        <v>пятница</v>
      </c>
      <c r="J53">
        <f t="shared" si="2"/>
        <v>2020</v>
      </c>
      <c r="K53" t="str">
        <f t="shared" si="3"/>
        <v>Май</v>
      </c>
      <c r="L53">
        <f t="shared" si="4"/>
        <v>1</v>
      </c>
    </row>
    <row r="54" spans="1:12" ht="14.25" customHeight="1" x14ac:dyDescent="0.25">
      <c r="A54" s="15">
        <v>43952</v>
      </c>
      <c r="B54" s="17" t="s">
        <v>20</v>
      </c>
      <c r="C54" s="17">
        <v>226540.5</v>
      </c>
      <c r="D54" s="17">
        <v>23953536</v>
      </c>
      <c r="E54" s="6">
        <f>VLOOKUP($B54,'доп табл'!$B$2:$C$505,2,FALSE)</f>
        <v>54</v>
      </c>
      <c r="F54" s="6">
        <f>VLOOKUP(B54,'доп табл'!$B$2:$D$505,3,FALSE)</f>
        <v>12306</v>
      </c>
      <c r="G54" s="6">
        <f>VLOOKUP(B54,'доп табл'!$B$2:$E$505,4,FALSE)</f>
        <v>11532</v>
      </c>
      <c r="H54">
        <f t="shared" si="0"/>
        <v>443584</v>
      </c>
      <c r="I54" t="str">
        <f t="shared" si="1"/>
        <v>пятница</v>
      </c>
      <c r="J54">
        <f t="shared" si="2"/>
        <v>2020</v>
      </c>
      <c r="K54" t="str">
        <f t="shared" si="3"/>
        <v>Май</v>
      </c>
      <c r="L54">
        <f t="shared" si="4"/>
        <v>1</v>
      </c>
    </row>
    <row r="55" spans="1:12" ht="14.25" customHeight="1" x14ac:dyDescent="0.25">
      <c r="A55" s="7">
        <v>43952</v>
      </c>
      <c r="B55" s="8" t="s">
        <v>21</v>
      </c>
      <c r="C55" s="8">
        <v>13644</v>
      </c>
      <c r="D55" s="8">
        <v>1134444</v>
      </c>
      <c r="E55" s="6">
        <f>VLOOKUP($B55,'доп табл'!$B$2:$C$505,2,FALSE)</f>
        <v>15</v>
      </c>
      <c r="F55" s="6">
        <f>VLOOKUP(B55,'доп табл'!$B$2:$D$505,3,FALSE)</f>
        <v>636</v>
      </c>
      <c r="G55" s="6">
        <f>VLOOKUP(B55,'доп табл'!$B$2:$E$505,4,FALSE)</f>
        <v>547</v>
      </c>
      <c r="H55">
        <f t="shared" si="0"/>
        <v>75629.600000000006</v>
      </c>
      <c r="I55" t="str">
        <f t="shared" si="1"/>
        <v>пятница</v>
      </c>
      <c r="J55">
        <f t="shared" si="2"/>
        <v>2020</v>
      </c>
      <c r="K55" t="str">
        <f t="shared" si="3"/>
        <v>Май</v>
      </c>
      <c r="L55">
        <f t="shared" si="4"/>
        <v>1</v>
      </c>
    </row>
    <row r="56" spans="1:12" ht="14.25" customHeight="1" x14ac:dyDescent="0.25">
      <c r="A56" s="15">
        <v>43953</v>
      </c>
      <c r="B56" s="17" t="s">
        <v>8</v>
      </c>
      <c r="C56" s="17">
        <v>29031</v>
      </c>
      <c r="D56" s="17">
        <v>2711247</v>
      </c>
      <c r="E56" s="6">
        <f>VLOOKUP($B56,'доп табл'!$B$2:$C$505,2,FALSE)</f>
        <v>18</v>
      </c>
      <c r="F56" s="6">
        <f>VLOOKUP(B56,'доп табл'!$B$2:$D$505,3,FALSE)</f>
        <v>1539</v>
      </c>
      <c r="G56" s="6">
        <f>VLOOKUP(B56,'доп табл'!$B$2:$E$505,4,FALSE)</f>
        <v>1404</v>
      </c>
      <c r="H56">
        <f t="shared" si="0"/>
        <v>150624.83333333334</v>
      </c>
      <c r="I56" t="str">
        <f t="shared" si="1"/>
        <v>суббота</v>
      </c>
      <c r="J56">
        <f t="shared" si="2"/>
        <v>2020</v>
      </c>
      <c r="K56" t="str">
        <f t="shared" si="3"/>
        <v>Май</v>
      </c>
      <c r="L56">
        <f t="shared" si="4"/>
        <v>2</v>
      </c>
    </row>
    <row r="57" spans="1:12" ht="14.25" customHeight="1" x14ac:dyDescent="0.25">
      <c r="A57" s="16">
        <v>43953</v>
      </c>
      <c r="B57" s="18" t="s">
        <v>9</v>
      </c>
      <c r="C57" s="18">
        <v>60463.5</v>
      </c>
      <c r="D57" s="18">
        <v>5554192.5</v>
      </c>
      <c r="E57" s="6">
        <f>VLOOKUP($B57,'доп табл'!$B$2:$C$505,2,FALSE)</f>
        <v>31</v>
      </c>
      <c r="F57" s="6">
        <f>VLOOKUP(B57,'доп табл'!$B$2:$D$505,3,FALSE)</f>
        <v>5465</v>
      </c>
      <c r="G57" s="6">
        <f>VLOOKUP(B57,'доп табл'!$B$2:$E$505,4,FALSE)</f>
        <v>5096</v>
      </c>
      <c r="H57">
        <f t="shared" si="0"/>
        <v>179167.5</v>
      </c>
      <c r="I57" t="str">
        <f t="shared" si="1"/>
        <v>суббота</v>
      </c>
      <c r="J57">
        <f t="shared" si="2"/>
        <v>2020</v>
      </c>
      <c r="K57" t="str">
        <f t="shared" si="3"/>
        <v>Май</v>
      </c>
      <c r="L57">
        <f t="shared" si="4"/>
        <v>2</v>
      </c>
    </row>
    <row r="58" spans="1:12" ht="14.25" customHeight="1" x14ac:dyDescent="0.25">
      <c r="A58" s="4">
        <v>43953</v>
      </c>
      <c r="B58" s="5" t="s">
        <v>10</v>
      </c>
      <c r="C58" s="5">
        <v>7866</v>
      </c>
      <c r="D58" s="5">
        <v>617881.5</v>
      </c>
      <c r="E58" s="6">
        <f>VLOOKUP($B58,'доп табл'!$B$2:$C$505,2,FALSE)</f>
        <v>10</v>
      </c>
      <c r="F58" s="6">
        <f>VLOOKUP(B58,'доп табл'!$B$2:$D$505,3,FALSE)</f>
        <v>580</v>
      </c>
      <c r="G58" s="6">
        <f>VLOOKUP(B58,'доп табл'!$B$2:$E$505,4,FALSE)</f>
        <v>506</v>
      </c>
      <c r="H58">
        <f t="shared" si="0"/>
        <v>61788.15</v>
      </c>
      <c r="I58" t="str">
        <f t="shared" si="1"/>
        <v>суббота</v>
      </c>
      <c r="J58">
        <f t="shared" si="2"/>
        <v>2020</v>
      </c>
      <c r="K58" t="str">
        <f t="shared" si="3"/>
        <v>Май</v>
      </c>
      <c r="L58">
        <f t="shared" si="4"/>
        <v>2</v>
      </c>
    </row>
    <row r="59" spans="1:12" ht="14.25" customHeight="1" x14ac:dyDescent="0.25">
      <c r="A59" s="16">
        <v>43953</v>
      </c>
      <c r="B59" s="18" t="s">
        <v>11</v>
      </c>
      <c r="C59" s="18">
        <v>19461</v>
      </c>
      <c r="D59" s="18">
        <v>1799230.5</v>
      </c>
      <c r="E59" s="6">
        <f>VLOOKUP($B59,'доп табл'!$B$2:$C$505,2,FALSE)</f>
        <v>17</v>
      </c>
      <c r="F59" s="6">
        <f>VLOOKUP(B59,'доп табл'!$B$2:$D$505,3,FALSE)</f>
        <v>1439</v>
      </c>
      <c r="G59" s="6">
        <f>VLOOKUP(B59,'доп табл'!$B$2:$E$505,4,FALSE)</f>
        <v>1265</v>
      </c>
      <c r="H59">
        <f t="shared" si="0"/>
        <v>105837.08823529411</v>
      </c>
      <c r="I59" t="str">
        <f t="shared" si="1"/>
        <v>суббота</v>
      </c>
      <c r="J59">
        <f t="shared" si="2"/>
        <v>2020</v>
      </c>
      <c r="K59" t="str">
        <f t="shared" si="3"/>
        <v>Май</v>
      </c>
      <c r="L59">
        <f t="shared" si="4"/>
        <v>2</v>
      </c>
    </row>
    <row r="60" spans="1:12" ht="14.25" customHeight="1" x14ac:dyDescent="0.25">
      <c r="A60" s="15">
        <v>43953</v>
      </c>
      <c r="B60" s="17" t="s">
        <v>12</v>
      </c>
      <c r="C60" s="17">
        <v>232903.5</v>
      </c>
      <c r="D60" s="17">
        <v>24342016.5</v>
      </c>
      <c r="E60" s="6">
        <f>VLOOKUP($B60,'доп табл'!$B$2:$C$505,2,FALSE)</f>
        <v>128</v>
      </c>
      <c r="F60" s="6">
        <f>VLOOKUP(B60,'доп табл'!$B$2:$D$505,3,FALSE)</f>
        <v>16450</v>
      </c>
      <c r="G60" s="6">
        <f>VLOOKUP(B60,'доп табл'!$B$2:$E$505,4,FALSE)</f>
        <v>15320</v>
      </c>
      <c r="H60">
        <f t="shared" si="0"/>
        <v>190172.00390625</v>
      </c>
      <c r="I60" t="str">
        <f t="shared" si="1"/>
        <v>суббота</v>
      </c>
      <c r="J60">
        <f t="shared" si="2"/>
        <v>2020</v>
      </c>
      <c r="K60" t="str">
        <f t="shared" si="3"/>
        <v>Май</v>
      </c>
      <c r="L60">
        <f t="shared" si="4"/>
        <v>2</v>
      </c>
    </row>
    <row r="61" spans="1:12" ht="14.25" customHeight="1" x14ac:dyDescent="0.25">
      <c r="A61" s="7">
        <v>43953</v>
      </c>
      <c r="B61" s="8" t="s">
        <v>13</v>
      </c>
      <c r="C61" s="8">
        <v>296580</v>
      </c>
      <c r="D61" s="8">
        <v>31843737</v>
      </c>
      <c r="E61" s="6">
        <f>VLOOKUP($B61,'доп табл'!$B$2:$C$505,2,FALSE)</f>
        <v>125</v>
      </c>
      <c r="F61" s="6">
        <f>VLOOKUP(B61,'доп табл'!$B$2:$D$505,3,FALSE)</f>
        <v>20914</v>
      </c>
      <c r="G61" s="6">
        <f>VLOOKUP(B61,'доп табл'!$B$2:$E$505,4,FALSE)</f>
        <v>19479</v>
      </c>
      <c r="H61">
        <f t="shared" si="0"/>
        <v>254749.89600000001</v>
      </c>
      <c r="I61" t="str">
        <f t="shared" si="1"/>
        <v>суббота</v>
      </c>
      <c r="J61">
        <f t="shared" si="2"/>
        <v>2020</v>
      </c>
      <c r="K61" t="str">
        <f t="shared" si="3"/>
        <v>Май</v>
      </c>
      <c r="L61">
        <f t="shared" si="4"/>
        <v>2</v>
      </c>
    </row>
    <row r="62" spans="1:12" ht="14.25" customHeight="1" x14ac:dyDescent="0.25">
      <c r="A62" s="4">
        <v>43953</v>
      </c>
      <c r="B62" s="5" t="s">
        <v>14</v>
      </c>
      <c r="C62" s="5">
        <v>46216.5</v>
      </c>
      <c r="D62" s="5">
        <v>4118251.5</v>
      </c>
      <c r="E62" s="6">
        <f>VLOOKUP($B62,'доп табл'!$B$2:$C$505,2,FALSE)</f>
        <v>36</v>
      </c>
      <c r="F62" s="6">
        <f>VLOOKUP(B62,'доп табл'!$B$2:$D$505,3,FALSE)</f>
        <v>4923</v>
      </c>
      <c r="G62" s="6">
        <f>VLOOKUP(B62,'доп табл'!$B$2:$E$505,4,FALSE)</f>
        <v>4560</v>
      </c>
      <c r="H62">
        <f t="shared" si="0"/>
        <v>114395.875</v>
      </c>
      <c r="I62" t="str">
        <f t="shared" si="1"/>
        <v>суббота</v>
      </c>
      <c r="J62">
        <f t="shared" si="2"/>
        <v>2020</v>
      </c>
      <c r="K62" t="str">
        <f t="shared" si="3"/>
        <v>Май</v>
      </c>
      <c r="L62">
        <f t="shared" si="4"/>
        <v>2</v>
      </c>
    </row>
    <row r="63" spans="1:12" ht="14.25" customHeight="1" x14ac:dyDescent="0.25">
      <c r="A63" s="7">
        <v>43953</v>
      </c>
      <c r="B63" s="8" t="s">
        <v>15</v>
      </c>
      <c r="C63" s="8">
        <v>26428.5</v>
      </c>
      <c r="D63" s="8">
        <v>2470465.5</v>
      </c>
      <c r="E63" s="6">
        <f>VLOOKUP($B63,'доп табл'!$B$2:$C$505,2,FALSE)</f>
        <v>19</v>
      </c>
      <c r="F63" s="6">
        <f>VLOOKUP(B63,'доп табл'!$B$2:$D$505,3,FALSE)</f>
        <v>1846</v>
      </c>
      <c r="G63" s="6">
        <f>VLOOKUP(B63,'доп табл'!$B$2:$E$505,4,FALSE)</f>
        <v>1681</v>
      </c>
      <c r="H63">
        <f t="shared" si="0"/>
        <v>130024.5</v>
      </c>
      <c r="I63" t="str">
        <f t="shared" si="1"/>
        <v>суббота</v>
      </c>
      <c r="J63">
        <f t="shared" si="2"/>
        <v>2020</v>
      </c>
      <c r="K63" t="str">
        <f t="shared" si="3"/>
        <v>Май</v>
      </c>
      <c r="L63">
        <f t="shared" si="4"/>
        <v>2</v>
      </c>
    </row>
    <row r="64" spans="1:12" ht="14.25" customHeight="1" x14ac:dyDescent="0.25">
      <c r="A64" s="15">
        <v>43953</v>
      </c>
      <c r="B64" s="17" t="s">
        <v>16</v>
      </c>
      <c r="C64" s="17">
        <v>12313.5</v>
      </c>
      <c r="D64" s="17">
        <v>1053220.5</v>
      </c>
      <c r="E64" s="6">
        <f>VLOOKUP($B64,'доп табл'!$B$2:$C$505,2,FALSE)</f>
        <v>15</v>
      </c>
      <c r="F64" s="6">
        <f>VLOOKUP(B64,'доп табл'!$B$2:$D$505,3,FALSE)</f>
        <v>780</v>
      </c>
      <c r="G64" s="6">
        <f>VLOOKUP(B64,'доп табл'!$B$2:$E$505,4,FALSE)</f>
        <v>690</v>
      </c>
      <c r="H64">
        <f t="shared" si="0"/>
        <v>70214.7</v>
      </c>
      <c r="I64" t="str">
        <f t="shared" si="1"/>
        <v>суббота</v>
      </c>
      <c r="J64">
        <f t="shared" si="2"/>
        <v>2020</v>
      </c>
      <c r="K64" t="str">
        <f t="shared" si="3"/>
        <v>Май</v>
      </c>
      <c r="L64">
        <f t="shared" si="4"/>
        <v>2</v>
      </c>
    </row>
    <row r="65" spans="1:12" ht="14.25" customHeight="1" x14ac:dyDescent="0.25">
      <c r="A65" s="7">
        <v>43953</v>
      </c>
      <c r="B65" s="8" t="s">
        <v>17</v>
      </c>
      <c r="C65" s="8">
        <v>4624.5</v>
      </c>
      <c r="D65" s="8">
        <v>433243.5</v>
      </c>
      <c r="E65" s="6">
        <f>VLOOKUP($B65,'доп табл'!$B$2:$C$505,2,FALSE)</f>
        <v>15</v>
      </c>
      <c r="F65" s="6">
        <f>VLOOKUP(B65,'доп табл'!$B$2:$D$505,3,FALSE)</f>
        <v>262</v>
      </c>
      <c r="G65" s="6">
        <f>VLOOKUP(B65,'доп табл'!$B$2:$E$505,4,FALSE)</f>
        <v>195</v>
      </c>
      <c r="H65">
        <f t="shared" si="0"/>
        <v>28882.9</v>
      </c>
      <c r="I65" t="str">
        <f t="shared" si="1"/>
        <v>суббота</v>
      </c>
      <c r="J65">
        <f t="shared" si="2"/>
        <v>2020</v>
      </c>
      <c r="K65" t="str">
        <f t="shared" si="3"/>
        <v>Май</v>
      </c>
      <c r="L65">
        <f t="shared" si="4"/>
        <v>2</v>
      </c>
    </row>
    <row r="66" spans="1:12" ht="14.25" customHeight="1" x14ac:dyDescent="0.25">
      <c r="A66" s="15">
        <v>43953</v>
      </c>
      <c r="B66" s="17" t="s">
        <v>18</v>
      </c>
      <c r="C66" s="17">
        <v>18427.5</v>
      </c>
      <c r="D66" s="17">
        <v>1682851.5</v>
      </c>
      <c r="E66" s="6">
        <f>VLOOKUP($B66,'доп табл'!$B$2:$C$505,2,FALSE)</f>
        <v>18</v>
      </c>
      <c r="F66" s="6">
        <f>VLOOKUP(B66,'доп табл'!$B$2:$D$505,3,FALSE)</f>
        <v>1505</v>
      </c>
      <c r="G66" s="6">
        <f>VLOOKUP(B66,'доп табл'!$B$2:$E$505,4,FALSE)</f>
        <v>1368</v>
      </c>
      <c r="H66">
        <f t="shared" ref="H66:H129" si="5">($D66/$E66)</f>
        <v>93491.75</v>
      </c>
      <c r="I66" t="str">
        <f t="shared" ref="I66:I129" si="6">TEXT($A66,"ДДДД")</f>
        <v>суббота</v>
      </c>
      <c r="J66">
        <f t="shared" ref="J66:J129" si="7">YEAR($A66)</f>
        <v>2020</v>
      </c>
      <c r="K66" t="str">
        <f t="shared" ref="K66:K129" si="8">TEXT($A65,"ММММ")</f>
        <v>Май</v>
      </c>
      <c r="L66">
        <f t="shared" ref="L66:L129" si="9">DAY($A66)</f>
        <v>2</v>
      </c>
    </row>
    <row r="67" spans="1:12" ht="14.25" customHeight="1" x14ac:dyDescent="0.25">
      <c r="A67" s="16">
        <v>43953</v>
      </c>
      <c r="B67" s="18" t="s">
        <v>19</v>
      </c>
      <c r="C67" s="18">
        <v>185979</v>
      </c>
      <c r="D67" s="18">
        <v>19625364</v>
      </c>
      <c r="E67" s="6">
        <f>VLOOKUP($B67,'доп табл'!$B$2:$C$505,2,FALSE)</f>
        <v>59</v>
      </c>
      <c r="F67" s="6">
        <f>VLOOKUP(B67,'доп табл'!$B$2:$D$505,3,FALSE)</f>
        <v>12943</v>
      </c>
      <c r="G67" s="6">
        <f>VLOOKUP(B67,'доп табл'!$B$2:$E$505,4,FALSE)</f>
        <v>12072</v>
      </c>
      <c r="H67">
        <f t="shared" si="5"/>
        <v>332633.28813559323</v>
      </c>
      <c r="I67" t="str">
        <f t="shared" si="6"/>
        <v>суббота</v>
      </c>
      <c r="J67">
        <f t="shared" si="7"/>
        <v>2020</v>
      </c>
      <c r="K67" t="str">
        <f t="shared" si="8"/>
        <v>Май</v>
      </c>
      <c r="L67">
        <f t="shared" si="9"/>
        <v>2</v>
      </c>
    </row>
    <row r="68" spans="1:12" ht="14.25" customHeight="1" x14ac:dyDescent="0.25">
      <c r="A68" s="15">
        <v>43953</v>
      </c>
      <c r="B68" s="17" t="s">
        <v>20</v>
      </c>
      <c r="C68" s="17">
        <v>176397</v>
      </c>
      <c r="D68" s="17">
        <v>18625921.5</v>
      </c>
      <c r="E68" s="6">
        <f>VLOOKUP($B68,'доп табл'!$B$2:$C$505,2,FALSE)</f>
        <v>54</v>
      </c>
      <c r="F68" s="6">
        <f>VLOOKUP(B68,'доп табл'!$B$2:$D$505,3,FALSE)</f>
        <v>12306</v>
      </c>
      <c r="G68" s="6">
        <f>VLOOKUP(B68,'доп табл'!$B$2:$E$505,4,FALSE)</f>
        <v>11532</v>
      </c>
      <c r="H68">
        <f t="shared" si="5"/>
        <v>344924.47222222225</v>
      </c>
      <c r="I68" t="str">
        <f t="shared" si="6"/>
        <v>суббота</v>
      </c>
      <c r="J68">
        <f t="shared" si="7"/>
        <v>2020</v>
      </c>
      <c r="K68" t="str">
        <f t="shared" si="8"/>
        <v>Май</v>
      </c>
      <c r="L68">
        <f t="shared" si="9"/>
        <v>2</v>
      </c>
    </row>
    <row r="69" spans="1:12" ht="14.25" customHeight="1" x14ac:dyDescent="0.25">
      <c r="A69" s="7">
        <v>43953</v>
      </c>
      <c r="B69" s="8" t="s">
        <v>21</v>
      </c>
      <c r="C69" s="8">
        <v>10018.5</v>
      </c>
      <c r="D69" s="8">
        <v>816859.5</v>
      </c>
      <c r="E69" s="6">
        <f>VLOOKUP($B69,'доп табл'!$B$2:$C$505,2,FALSE)</f>
        <v>15</v>
      </c>
      <c r="F69" s="6">
        <f>VLOOKUP(B69,'доп табл'!$B$2:$D$505,3,FALSE)</f>
        <v>636</v>
      </c>
      <c r="G69" s="6">
        <f>VLOOKUP(B69,'доп табл'!$B$2:$E$505,4,FALSE)</f>
        <v>547</v>
      </c>
      <c r="H69">
        <f t="shared" si="5"/>
        <v>54457.3</v>
      </c>
      <c r="I69" t="str">
        <f t="shared" si="6"/>
        <v>суббота</v>
      </c>
      <c r="J69">
        <f t="shared" si="7"/>
        <v>2020</v>
      </c>
      <c r="K69" t="str">
        <f t="shared" si="8"/>
        <v>Май</v>
      </c>
      <c r="L69">
        <f t="shared" si="9"/>
        <v>2</v>
      </c>
    </row>
    <row r="70" spans="1:12" ht="14.25" customHeight="1" x14ac:dyDescent="0.25">
      <c r="A70" s="4">
        <v>43954</v>
      </c>
      <c r="B70" s="5" t="s">
        <v>8</v>
      </c>
      <c r="C70" s="5">
        <v>26082</v>
      </c>
      <c r="D70" s="5">
        <v>2434914</v>
      </c>
      <c r="E70" s="6">
        <f>VLOOKUP($B70,'доп табл'!$B$2:$C$505,2,FALSE)</f>
        <v>18</v>
      </c>
      <c r="F70" s="6">
        <f>VLOOKUP(B70,'доп табл'!$B$2:$D$505,3,FALSE)</f>
        <v>1539</v>
      </c>
      <c r="G70" s="6">
        <f>VLOOKUP(B70,'доп табл'!$B$2:$E$505,4,FALSE)</f>
        <v>1404</v>
      </c>
      <c r="H70">
        <f t="shared" si="5"/>
        <v>135273</v>
      </c>
      <c r="I70" t="str">
        <f t="shared" si="6"/>
        <v>воскресенье</v>
      </c>
      <c r="J70">
        <f t="shared" si="7"/>
        <v>2020</v>
      </c>
      <c r="K70" t="str">
        <f t="shared" si="8"/>
        <v>Май</v>
      </c>
      <c r="L70">
        <f t="shared" si="9"/>
        <v>3</v>
      </c>
    </row>
    <row r="71" spans="1:12" ht="14.25" customHeight="1" x14ac:dyDescent="0.25">
      <c r="A71" s="7">
        <v>43954</v>
      </c>
      <c r="B71" s="8" t="s">
        <v>9</v>
      </c>
      <c r="C71" s="8">
        <v>77263.5</v>
      </c>
      <c r="D71" s="8">
        <v>7013670</v>
      </c>
      <c r="E71" s="6">
        <f>VLOOKUP($B71,'доп табл'!$B$2:$C$505,2,FALSE)</f>
        <v>31</v>
      </c>
      <c r="F71" s="6">
        <f>VLOOKUP(B71,'доп табл'!$B$2:$D$505,3,FALSE)</f>
        <v>5465</v>
      </c>
      <c r="G71" s="6">
        <f>VLOOKUP(B71,'доп табл'!$B$2:$E$505,4,FALSE)</f>
        <v>5096</v>
      </c>
      <c r="H71">
        <f t="shared" si="5"/>
        <v>226247.4193548387</v>
      </c>
      <c r="I71" t="str">
        <f t="shared" si="6"/>
        <v>воскресенье</v>
      </c>
      <c r="J71">
        <f t="shared" si="7"/>
        <v>2020</v>
      </c>
      <c r="K71" t="str">
        <f t="shared" si="8"/>
        <v>Май</v>
      </c>
      <c r="L71">
        <f t="shared" si="9"/>
        <v>3</v>
      </c>
    </row>
    <row r="72" spans="1:12" ht="14.25" customHeight="1" x14ac:dyDescent="0.25">
      <c r="A72" s="4">
        <v>43954</v>
      </c>
      <c r="B72" s="5" t="s">
        <v>10</v>
      </c>
      <c r="C72" s="5">
        <v>8185.5</v>
      </c>
      <c r="D72" s="5">
        <v>637881</v>
      </c>
      <c r="E72" s="6">
        <f>VLOOKUP($B72,'доп табл'!$B$2:$C$505,2,FALSE)</f>
        <v>10</v>
      </c>
      <c r="F72" s="6">
        <f>VLOOKUP(B72,'доп табл'!$B$2:$D$505,3,FALSE)</f>
        <v>580</v>
      </c>
      <c r="G72" s="6">
        <f>VLOOKUP(B72,'доп табл'!$B$2:$E$505,4,FALSE)</f>
        <v>506</v>
      </c>
      <c r="H72">
        <f t="shared" si="5"/>
        <v>63788.1</v>
      </c>
      <c r="I72" t="str">
        <f t="shared" si="6"/>
        <v>воскресенье</v>
      </c>
      <c r="J72">
        <f t="shared" si="7"/>
        <v>2020</v>
      </c>
      <c r="K72" t="str">
        <f t="shared" si="8"/>
        <v>Май</v>
      </c>
      <c r="L72">
        <f t="shared" si="9"/>
        <v>3</v>
      </c>
    </row>
    <row r="73" spans="1:12" ht="14.25" customHeight="1" x14ac:dyDescent="0.25">
      <c r="A73" s="7">
        <v>43954</v>
      </c>
      <c r="B73" s="8" t="s">
        <v>11</v>
      </c>
      <c r="C73" s="8">
        <v>23539.5</v>
      </c>
      <c r="D73" s="8">
        <v>2170309.5</v>
      </c>
      <c r="E73" s="6">
        <f>VLOOKUP($B73,'доп табл'!$B$2:$C$505,2,FALSE)</f>
        <v>17</v>
      </c>
      <c r="F73" s="6">
        <f>VLOOKUP(B73,'доп табл'!$B$2:$D$505,3,FALSE)</f>
        <v>1439</v>
      </c>
      <c r="G73" s="6">
        <f>VLOOKUP(B73,'доп табл'!$B$2:$E$505,4,FALSE)</f>
        <v>1265</v>
      </c>
      <c r="H73">
        <f t="shared" si="5"/>
        <v>127665.26470588235</v>
      </c>
      <c r="I73" t="str">
        <f t="shared" si="6"/>
        <v>воскресенье</v>
      </c>
      <c r="J73">
        <f t="shared" si="7"/>
        <v>2020</v>
      </c>
      <c r="K73" t="str">
        <f t="shared" si="8"/>
        <v>Май</v>
      </c>
      <c r="L73">
        <f t="shared" si="9"/>
        <v>3</v>
      </c>
    </row>
    <row r="74" spans="1:12" ht="14.25" customHeight="1" x14ac:dyDescent="0.25">
      <c r="A74" s="4">
        <v>43954</v>
      </c>
      <c r="B74" s="5" t="s">
        <v>12</v>
      </c>
      <c r="C74" s="5">
        <v>274083</v>
      </c>
      <c r="D74" s="5">
        <v>28427001</v>
      </c>
      <c r="E74" s="6">
        <f>VLOOKUP($B74,'доп табл'!$B$2:$C$505,2,FALSE)</f>
        <v>128</v>
      </c>
      <c r="F74" s="6">
        <f>VLOOKUP(B74,'доп табл'!$B$2:$D$505,3,FALSE)</f>
        <v>16450</v>
      </c>
      <c r="G74" s="6">
        <f>VLOOKUP(B74,'доп табл'!$B$2:$E$505,4,FALSE)</f>
        <v>15320</v>
      </c>
      <c r="H74">
        <f t="shared" si="5"/>
        <v>222085.9453125</v>
      </c>
      <c r="I74" t="str">
        <f t="shared" si="6"/>
        <v>воскресенье</v>
      </c>
      <c r="J74">
        <f t="shared" si="7"/>
        <v>2020</v>
      </c>
      <c r="K74" t="str">
        <f t="shared" si="8"/>
        <v>Май</v>
      </c>
      <c r="L74">
        <f t="shared" si="9"/>
        <v>3</v>
      </c>
    </row>
    <row r="75" spans="1:12" ht="14.25" customHeight="1" x14ac:dyDescent="0.25">
      <c r="A75" s="7">
        <v>43954</v>
      </c>
      <c r="B75" s="8" t="s">
        <v>13</v>
      </c>
      <c r="C75" s="8">
        <v>342666</v>
      </c>
      <c r="D75" s="8">
        <v>36631999.5</v>
      </c>
      <c r="E75" s="6">
        <f>VLOOKUP($B75,'доп табл'!$B$2:$C$505,2,FALSE)</f>
        <v>125</v>
      </c>
      <c r="F75" s="6">
        <f>VLOOKUP(B75,'доп табл'!$B$2:$D$505,3,FALSE)</f>
        <v>20914</v>
      </c>
      <c r="G75" s="6">
        <f>VLOOKUP(B75,'доп табл'!$B$2:$E$505,4,FALSE)</f>
        <v>19479</v>
      </c>
      <c r="H75">
        <f t="shared" si="5"/>
        <v>293055.99599999998</v>
      </c>
      <c r="I75" t="str">
        <f t="shared" si="6"/>
        <v>воскресенье</v>
      </c>
      <c r="J75">
        <f t="shared" si="7"/>
        <v>2020</v>
      </c>
      <c r="K75" t="str">
        <f t="shared" si="8"/>
        <v>Май</v>
      </c>
      <c r="L75">
        <f t="shared" si="9"/>
        <v>3</v>
      </c>
    </row>
    <row r="76" spans="1:12" ht="14.25" customHeight="1" x14ac:dyDescent="0.25">
      <c r="A76" s="4">
        <v>43954</v>
      </c>
      <c r="B76" s="5" t="s">
        <v>14</v>
      </c>
      <c r="C76" s="5">
        <v>70581</v>
      </c>
      <c r="D76" s="5">
        <v>6221320.5</v>
      </c>
      <c r="E76" s="6">
        <f>VLOOKUP($B76,'доп табл'!$B$2:$C$505,2,FALSE)</f>
        <v>36</v>
      </c>
      <c r="F76" s="6">
        <f>VLOOKUP(B76,'доп табл'!$B$2:$D$505,3,FALSE)</f>
        <v>4923</v>
      </c>
      <c r="G76" s="6">
        <f>VLOOKUP(B76,'доп табл'!$B$2:$E$505,4,FALSE)</f>
        <v>4560</v>
      </c>
      <c r="H76">
        <f t="shared" si="5"/>
        <v>172814.45833333334</v>
      </c>
      <c r="I76" t="str">
        <f t="shared" si="6"/>
        <v>воскресенье</v>
      </c>
      <c r="J76">
        <f t="shared" si="7"/>
        <v>2020</v>
      </c>
      <c r="K76" t="str">
        <f t="shared" si="8"/>
        <v>Май</v>
      </c>
      <c r="L76">
        <f t="shared" si="9"/>
        <v>3</v>
      </c>
    </row>
    <row r="77" spans="1:12" ht="14.25" customHeight="1" x14ac:dyDescent="0.25">
      <c r="A77" s="7">
        <v>43954</v>
      </c>
      <c r="B77" s="8" t="s">
        <v>15</v>
      </c>
      <c r="C77" s="8">
        <v>29935.5</v>
      </c>
      <c r="D77" s="8">
        <v>2720002.5</v>
      </c>
      <c r="E77" s="6">
        <f>VLOOKUP($B77,'доп табл'!$B$2:$C$505,2,FALSE)</f>
        <v>19</v>
      </c>
      <c r="F77" s="6">
        <f>VLOOKUP(B77,'доп табл'!$B$2:$D$505,3,FALSE)</f>
        <v>1846</v>
      </c>
      <c r="G77" s="6">
        <f>VLOOKUP(B77,'доп табл'!$B$2:$E$505,4,FALSE)</f>
        <v>1681</v>
      </c>
      <c r="H77">
        <f t="shared" si="5"/>
        <v>143158.02631578947</v>
      </c>
      <c r="I77" t="str">
        <f t="shared" si="6"/>
        <v>воскресенье</v>
      </c>
      <c r="J77">
        <f t="shared" si="7"/>
        <v>2020</v>
      </c>
      <c r="K77" t="str">
        <f t="shared" si="8"/>
        <v>Май</v>
      </c>
      <c r="L77">
        <f t="shared" si="9"/>
        <v>3</v>
      </c>
    </row>
    <row r="78" spans="1:12" ht="14.25" customHeight="1" x14ac:dyDescent="0.25">
      <c r="A78" s="4">
        <v>43954</v>
      </c>
      <c r="B78" s="5" t="s">
        <v>16</v>
      </c>
      <c r="C78" s="5">
        <v>12924</v>
      </c>
      <c r="D78" s="5">
        <v>1120009.5</v>
      </c>
      <c r="E78" s="6">
        <f>VLOOKUP($B78,'доп табл'!$B$2:$C$505,2,FALSE)</f>
        <v>15</v>
      </c>
      <c r="F78" s="6">
        <f>VLOOKUP(B78,'доп табл'!$B$2:$D$505,3,FALSE)</f>
        <v>780</v>
      </c>
      <c r="G78" s="6">
        <f>VLOOKUP(B78,'доп табл'!$B$2:$E$505,4,FALSE)</f>
        <v>690</v>
      </c>
      <c r="H78">
        <f t="shared" si="5"/>
        <v>74667.3</v>
      </c>
      <c r="I78" t="str">
        <f t="shared" si="6"/>
        <v>воскресенье</v>
      </c>
      <c r="J78">
        <f t="shared" si="7"/>
        <v>2020</v>
      </c>
      <c r="K78" t="str">
        <f t="shared" si="8"/>
        <v>Май</v>
      </c>
      <c r="L78">
        <f t="shared" si="9"/>
        <v>3</v>
      </c>
    </row>
    <row r="79" spans="1:12" ht="14.25" customHeight="1" x14ac:dyDescent="0.25">
      <c r="A79" s="7">
        <v>43954</v>
      </c>
      <c r="B79" s="8" t="s">
        <v>17</v>
      </c>
      <c r="C79" s="8">
        <v>8127</v>
      </c>
      <c r="D79" s="8">
        <v>665302.5</v>
      </c>
      <c r="E79" s="6">
        <f>VLOOKUP($B79,'доп табл'!$B$2:$C$505,2,FALSE)</f>
        <v>15</v>
      </c>
      <c r="F79" s="6">
        <f>VLOOKUP(B79,'доп табл'!$B$2:$D$505,3,FALSE)</f>
        <v>262</v>
      </c>
      <c r="G79" s="6">
        <f>VLOOKUP(B79,'доп табл'!$B$2:$E$505,4,FALSE)</f>
        <v>195</v>
      </c>
      <c r="H79">
        <f t="shared" si="5"/>
        <v>44353.5</v>
      </c>
      <c r="I79" t="str">
        <f t="shared" si="6"/>
        <v>воскресенье</v>
      </c>
      <c r="J79">
        <f t="shared" si="7"/>
        <v>2020</v>
      </c>
      <c r="K79" t="str">
        <f t="shared" si="8"/>
        <v>Май</v>
      </c>
      <c r="L79">
        <f t="shared" si="9"/>
        <v>3</v>
      </c>
    </row>
    <row r="80" spans="1:12" ht="14.25" customHeight="1" x14ac:dyDescent="0.25">
      <c r="A80" s="4">
        <v>43954</v>
      </c>
      <c r="B80" s="5" t="s">
        <v>18</v>
      </c>
      <c r="C80" s="5">
        <v>21343.5</v>
      </c>
      <c r="D80" s="5">
        <v>1906557</v>
      </c>
      <c r="E80" s="6">
        <f>VLOOKUP($B80,'доп табл'!$B$2:$C$505,2,FALSE)</f>
        <v>18</v>
      </c>
      <c r="F80" s="6">
        <f>VLOOKUP(B80,'доп табл'!$B$2:$D$505,3,FALSE)</f>
        <v>1505</v>
      </c>
      <c r="G80" s="6">
        <f>VLOOKUP(B80,'доп табл'!$B$2:$E$505,4,FALSE)</f>
        <v>1368</v>
      </c>
      <c r="H80">
        <f t="shared" si="5"/>
        <v>105919.83333333333</v>
      </c>
      <c r="I80" t="str">
        <f t="shared" si="6"/>
        <v>воскресенье</v>
      </c>
      <c r="J80">
        <f t="shared" si="7"/>
        <v>2020</v>
      </c>
      <c r="K80" t="str">
        <f t="shared" si="8"/>
        <v>Май</v>
      </c>
      <c r="L80">
        <f t="shared" si="9"/>
        <v>3</v>
      </c>
    </row>
    <row r="81" spans="1:12" ht="14.25" customHeight="1" x14ac:dyDescent="0.25">
      <c r="A81" s="7">
        <v>43954</v>
      </c>
      <c r="B81" s="8" t="s">
        <v>19</v>
      </c>
      <c r="C81" s="8">
        <v>257215.5</v>
      </c>
      <c r="D81" s="8">
        <v>26492278.5</v>
      </c>
      <c r="E81" s="6">
        <f>VLOOKUP($B81,'доп табл'!$B$2:$C$505,2,FALSE)</f>
        <v>59</v>
      </c>
      <c r="F81" s="6">
        <f>VLOOKUP(B81,'доп табл'!$B$2:$D$505,3,FALSE)</f>
        <v>12943</v>
      </c>
      <c r="G81" s="6">
        <f>VLOOKUP(B81,'доп табл'!$B$2:$E$505,4,FALSE)</f>
        <v>12072</v>
      </c>
      <c r="H81">
        <f t="shared" si="5"/>
        <v>449021.66949152545</v>
      </c>
      <c r="I81" t="str">
        <f t="shared" si="6"/>
        <v>воскресенье</v>
      </c>
      <c r="J81">
        <f t="shared" si="7"/>
        <v>2020</v>
      </c>
      <c r="K81" t="str">
        <f t="shared" si="8"/>
        <v>Май</v>
      </c>
      <c r="L81">
        <f t="shared" si="9"/>
        <v>3</v>
      </c>
    </row>
    <row r="82" spans="1:12" ht="14.25" customHeight="1" x14ac:dyDescent="0.25">
      <c r="A82" s="4">
        <v>43954</v>
      </c>
      <c r="B82" s="5" t="s">
        <v>20</v>
      </c>
      <c r="C82" s="5">
        <v>248148</v>
      </c>
      <c r="D82" s="5">
        <v>25519072.5</v>
      </c>
      <c r="E82" s="6">
        <f>VLOOKUP($B82,'доп табл'!$B$2:$C$505,2,FALSE)</f>
        <v>54</v>
      </c>
      <c r="F82" s="6">
        <f>VLOOKUP(B82,'доп табл'!$B$2:$D$505,3,FALSE)</f>
        <v>12306</v>
      </c>
      <c r="G82" s="6">
        <f>VLOOKUP(B82,'доп табл'!$B$2:$E$505,4,FALSE)</f>
        <v>11532</v>
      </c>
      <c r="H82">
        <f t="shared" si="5"/>
        <v>472575.41666666669</v>
      </c>
      <c r="I82" t="str">
        <f t="shared" si="6"/>
        <v>воскресенье</v>
      </c>
      <c r="J82">
        <f t="shared" si="7"/>
        <v>2020</v>
      </c>
      <c r="K82" t="str">
        <f t="shared" si="8"/>
        <v>Май</v>
      </c>
      <c r="L82">
        <f t="shared" si="9"/>
        <v>3</v>
      </c>
    </row>
    <row r="83" spans="1:12" ht="14.25" customHeight="1" x14ac:dyDescent="0.25">
      <c r="A83" s="7">
        <v>43954</v>
      </c>
      <c r="B83" s="8" t="s">
        <v>21</v>
      </c>
      <c r="C83" s="8">
        <v>10032</v>
      </c>
      <c r="D83" s="8">
        <v>816150</v>
      </c>
      <c r="E83" s="6">
        <f>VLOOKUP($B83,'доп табл'!$B$2:$C$505,2,FALSE)</f>
        <v>15</v>
      </c>
      <c r="F83" s="6">
        <f>VLOOKUP(B83,'доп табл'!$B$2:$D$505,3,FALSE)</f>
        <v>636</v>
      </c>
      <c r="G83" s="6">
        <f>VLOOKUP(B83,'доп табл'!$B$2:$E$505,4,FALSE)</f>
        <v>547</v>
      </c>
      <c r="H83">
        <f t="shared" si="5"/>
        <v>54410</v>
      </c>
      <c r="I83" t="str">
        <f t="shared" si="6"/>
        <v>воскресенье</v>
      </c>
      <c r="J83">
        <f t="shared" si="7"/>
        <v>2020</v>
      </c>
      <c r="K83" t="str">
        <f t="shared" si="8"/>
        <v>Май</v>
      </c>
      <c r="L83">
        <f t="shared" si="9"/>
        <v>3</v>
      </c>
    </row>
    <row r="84" spans="1:12" ht="14.25" customHeight="1" x14ac:dyDescent="0.25">
      <c r="A84" s="15">
        <v>43955</v>
      </c>
      <c r="B84" s="17" t="s">
        <v>8</v>
      </c>
      <c r="C84" s="17">
        <v>25566</v>
      </c>
      <c r="D84" s="17">
        <v>2372310</v>
      </c>
      <c r="E84" s="6">
        <f>VLOOKUP($B84,'доп табл'!$B$2:$C$505,2,FALSE)</f>
        <v>18</v>
      </c>
      <c r="F84" s="6">
        <f>VLOOKUP(B84,'доп табл'!$B$2:$D$505,3,FALSE)</f>
        <v>1539</v>
      </c>
      <c r="G84" s="6">
        <f>VLOOKUP(B84,'доп табл'!$B$2:$E$505,4,FALSE)</f>
        <v>1404</v>
      </c>
      <c r="H84">
        <f t="shared" si="5"/>
        <v>131795</v>
      </c>
      <c r="I84" t="str">
        <f t="shared" si="6"/>
        <v>понедельник</v>
      </c>
      <c r="J84">
        <f t="shared" si="7"/>
        <v>2020</v>
      </c>
      <c r="K84" t="str">
        <f t="shared" si="8"/>
        <v>Май</v>
      </c>
      <c r="L84">
        <f t="shared" si="9"/>
        <v>4</v>
      </c>
    </row>
    <row r="85" spans="1:12" ht="14.25" customHeight="1" x14ac:dyDescent="0.25">
      <c r="A85" s="16">
        <v>43955</v>
      </c>
      <c r="B85" s="18" t="s">
        <v>9</v>
      </c>
      <c r="C85" s="18">
        <v>72928.5</v>
      </c>
      <c r="D85" s="18">
        <v>6642249</v>
      </c>
      <c r="E85" s="6">
        <f>VLOOKUP($B85,'доп табл'!$B$2:$C$505,2,FALSE)</f>
        <v>31</v>
      </c>
      <c r="F85" s="6">
        <f>VLOOKUP(B85,'доп табл'!$B$2:$D$505,3,FALSE)</f>
        <v>5465</v>
      </c>
      <c r="G85" s="6">
        <f>VLOOKUP(B85,'доп табл'!$B$2:$E$505,4,FALSE)</f>
        <v>5096</v>
      </c>
      <c r="H85">
        <f t="shared" si="5"/>
        <v>214266.09677419355</v>
      </c>
      <c r="I85" t="str">
        <f t="shared" si="6"/>
        <v>понедельник</v>
      </c>
      <c r="J85">
        <f t="shared" si="7"/>
        <v>2020</v>
      </c>
      <c r="K85" t="str">
        <f t="shared" si="8"/>
        <v>Май</v>
      </c>
      <c r="L85">
        <f t="shared" si="9"/>
        <v>4</v>
      </c>
    </row>
    <row r="86" spans="1:12" ht="14.25" customHeight="1" x14ac:dyDescent="0.25">
      <c r="A86" s="4">
        <v>43955</v>
      </c>
      <c r="B86" s="5" t="s">
        <v>10</v>
      </c>
      <c r="C86" s="5">
        <v>9130.5</v>
      </c>
      <c r="D86" s="5">
        <v>728890.5</v>
      </c>
      <c r="E86" s="6">
        <f>VLOOKUP($B86,'доп табл'!$B$2:$C$505,2,FALSE)</f>
        <v>10</v>
      </c>
      <c r="F86" s="6">
        <f>VLOOKUP(B86,'доп табл'!$B$2:$D$505,3,FALSE)</f>
        <v>580</v>
      </c>
      <c r="G86" s="6">
        <f>VLOOKUP(B86,'доп табл'!$B$2:$E$505,4,FALSE)</f>
        <v>506</v>
      </c>
      <c r="H86">
        <f t="shared" si="5"/>
        <v>72889.05</v>
      </c>
      <c r="I86" t="str">
        <f t="shared" si="6"/>
        <v>понедельник</v>
      </c>
      <c r="J86">
        <f t="shared" si="7"/>
        <v>2020</v>
      </c>
      <c r="K86" t="str">
        <f t="shared" si="8"/>
        <v>Май</v>
      </c>
      <c r="L86">
        <f t="shared" si="9"/>
        <v>4</v>
      </c>
    </row>
    <row r="87" spans="1:12" ht="14.25" customHeight="1" x14ac:dyDescent="0.25">
      <c r="A87" s="16">
        <v>43955</v>
      </c>
      <c r="B87" s="18" t="s">
        <v>11</v>
      </c>
      <c r="C87" s="18">
        <v>27072</v>
      </c>
      <c r="D87" s="18">
        <v>2450968.5</v>
      </c>
      <c r="E87" s="6">
        <f>VLOOKUP($B87,'доп табл'!$B$2:$C$505,2,FALSE)</f>
        <v>17</v>
      </c>
      <c r="F87" s="6">
        <f>VLOOKUP(B87,'доп табл'!$B$2:$D$505,3,FALSE)</f>
        <v>1439</v>
      </c>
      <c r="G87" s="6">
        <f>VLOOKUP(B87,'доп табл'!$B$2:$E$505,4,FALSE)</f>
        <v>1265</v>
      </c>
      <c r="H87">
        <f t="shared" si="5"/>
        <v>144174.61764705883</v>
      </c>
      <c r="I87" t="str">
        <f t="shared" si="6"/>
        <v>понедельник</v>
      </c>
      <c r="J87">
        <f t="shared" si="7"/>
        <v>2020</v>
      </c>
      <c r="K87" t="str">
        <f t="shared" si="8"/>
        <v>Май</v>
      </c>
      <c r="L87">
        <f t="shared" si="9"/>
        <v>4</v>
      </c>
    </row>
    <row r="88" spans="1:12" ht="14.25" customHeight="1" x14ac:dyDescent="0.25">
      <c r="A88" s="15">
        <v>43955</v>
      </c>
      <c r="B88" s="17" t="s">
        <v>12</v>
      </c>
      <c r="C88" s="17">
        <v>283942.5</v>
      </c>
      <c r="D88" s="17">
        <v>29357940</v>
      </c>
      <c r="E88" s="6">
        <f>VLOOKUP($B88,'доп табл'!$B$2:$C$505,2,FALSE)</f>
        <v>128</v>
      </c>
      <c r="F88" s="6">
        <f>VLOOKUP(B88,'доп табл'!$B$2:$D$505,3,FALSE)</f>
        <v>16450</v>
      </c>
      <c r="G88" s="6">
        <f>VLOOKUP(B88,'доп табл'!$B$2:$E$505,4,FALSE)</f>
        <v>15320</v>
      </c>
      <c r="H88">
        <f t="shared" si="5"/>
        <v>229358.90625</v>
      </c>
      <c r="I88" t="str">
        <f t="shared" si="6"/>
        <v>понедельник</v>
      </c>
      <c r="J88">
        <f t="shared" si="7"/>
        <v>2020</v>
      </c>
      <c r="K88" t="str">
        <f t="shared" si="8"/>
        <v>Май</v>
      </c>
      <c r="L88">
        <f t="shared" si="9"/>
        <v>4</v>
      </c>
    </row>
    <row r="89" spans="1:12" ht="14.25" customHeight="1" x14ac:dyDescent="0.25">
      <c r="A89" s="7">
        <v>43955</v>
      </c>
      <c r="B89" s="8" t="s">
        <v>13</v>
      </c>
      <c r="C89" s="8">
        <v>360255</v>
      </c>
      <c r="D89" s="8">
        <v>38406954</v>
      </c>
      <c r="E89" s="6">
        <f>VLOOKUP($B89,'доп табл'!$B$2:$C$505,2,FALSE)</f>
        <v>125</v>
      </c>
      <c r="F89" s="6">
        <f>VLOOKUP(B89,'доп табл'!$B$2:$D$505,3,FALSE)</f>
        <v>20914</v>
      </c>
      <c r="G89" s="6">
        <f>VLOOKUP(B89,'доп табл'!$B$2:$E$505,4,FALSE)</f>
        <v>19479</v>
      </c>
      <c r="H89">
        <f t="shared" si="5"/>
        <v>307255.63199999998</v>
      </c>
      <c r="I89" t="str">
        <f t="shared" si="6"/>
        <v>понедельник</v>
      </c>
      <c r="J89">
        <f t="shared" si="7"/>
        <v>2020</v>
      </c>
      <c r="K89" t="str">
        <f t="shared" si="8"/>
        <v>Май</v>
      </c>
      <c r="L89">
        <f t="shared" si="9"/>
        <v>4</v>
      </c>
    </row>
    <row r="90" spans="1:12" ht="14.25" customHeight="1" x14ac:dyDescent="0.25">
      <c r="A90" s="4">
        <v>43955</v>
      </c>
      <c r="B90" s="5" t="s">
        <v>14</v>
      </c>
      <c r="C90" s="5">
        <v>64108.5</v>
      </c>
      <c r="D90" s="5">
        <v>5561452.5</v>
      </c>
      <c r="E90" s="6">
        <f>VLOOKUP($B90,'доп табл'!$B$2:$C$505,2,FALSE)</f>
        <v>36</v>
      </c>
      <c r="F90" s="6">
        <f>VLOOKUP(B90,'доп табл'!$B$2:$D$505,3,FALSE)</f>
        <v>4923</v>
      </c>
      <c r="G90" s="6">
        <f>VLOOKUP(B90,'доп табл'!$B$2:$E$505,4,FALSE)</f>
        <v>4560</v>
      </c>
      <c r="H90">
        <f t="shared" si="5"/>
        <v>154484.79166666666</v>
      </c>
      <c r="I90" t="str">
        <f t="shared" si="6"/>
        <v>понедельник</v>
      </c>
      <c r="J90">
        <f t="shared" si="7"/>
        <v>2020</v>
      </c>
      <c r="K90" t="str">
        <f t="shared" si="8"/>
        <v>Май</v>
      </c>
      <c r="L90">
        <f t="shared" si="9"/>
        <v>4</v>
      </c>
    </row>
    <row r="91" spans="1:12" ht="14.25" customHeight="1" x14ac:dyDescent="0.25">
      <c r="A91" s="7">
        <v>43955</v>
      </c>
      <c r="B91" s="8" t="s">
        <v>15</v>
      </c>
      <c r="C91" s="8">
        <v>30780</v>
      </c>
      <c r="D91" s="8">
        <v>2817853.5</v>
      </c>
      <c r="E91" s="6">
        <f>VLOOKUP($B91,'доп табл'!$B$2:$C$505,2,FALSE)</f>
        <v>19</v>
      </c>
      <c r="F91" s="6">
        <f>VLOOKUP(B91,'доп табл'!$B$2:$D$505,3,FALSE)</f>
        <v>1846</v>
      </c>
      <c r="G91" s="6">
        <f>VLOOKUP(B91,'доп табл'!$B$2:$E$505,4,FALSE)</f>
        <v>1681</v>
      </c>
      <c r="H91">
        <f t="shared" si="5"/>
        <v>148308.07894736843</v>
      </c>
      <c r="I91" t="str">
        <f t="shared" si="6"/>
        <v>понедельник</v>
      </c>
      <c r="J91">
        <f t="shared" si="7"/>
        <v>2020</v>
      </c>
      <c r="K91" t="str">
        <f t="shared" si="8"/>
        <v>Май</v>
      </c>
      <c r="L91">
        <f t="shared" si="9"/>
        <v>4</v>
      </c>
    </row>
    <row r="92" spans="1:12" ht="14.25" customHeight="1" x14ac:dyDescent="0.25">
      <c r="A92" s="15">
        <v>43955</v>
      </c>
      <c r="B92" s="17" t="s">
        <v>16</v>
      </c>
      <c r="C92" s="17">
        <v>12301.5</v>
      </c>
      <c r="D92" s="17">
        <v>1085211</v>
      </c>
      <c r="E92" s="6">
        <f>VLOOKUP($B92,'доп табл'!$B$2:$C$505,2,FALSE)</f>
        <v>15</v>
      </c>
      <c r="F92" s="6">
        <f>VLOOKUP(B92,'доп табл'!$B$2:$D$505,3,FALSE)</f>
        <v>780</v>
      </c>
      <c r="G92" s="6">
        <f>VLOOKUP(B92,'доп табл'!$B$2:$E$505,4,FALSE)</f>
        <v>690</v>
      </c>
      <c r="H92">
        <f t="shared" si="5"/>
        <v>72347.399999999994</v>
      </c>
      <c r="I92" t="str">
        <f t="shared" si="6"/>
        <v>понедельник</v>
      </c>
      <c r="J92">
        <f t="shared" si="7"/>
        <v>2020</v>
      </c>
      <c r="K92" t="str">
        <f t="shared" si="8"/>
        <v>Май</v>
      </c>
      <c r="L92">
        <f t="shared" si="9"/>
        <v>4</v>
      </c>
    </row>
    <row r="93" spans="1:12" ht="14.25" customHeight="1" x14ac:dyDescent="0.25">
      <c r="A93" s="7">
        <v>43955</v>
      </c>
      <c r="B93" s="8" t="s">
        <v>17</v>
      </c>
      <c r="C93" s="8">
        <v>7087.5</v>
      </c>
      <c r="D93" s="8">
        <v>610855.5</v>
      </c>
      <c r="E93" s="6">
        <f>VLOOKUP($B93,'доп табл'!$B$2:$C$505,2,FALSE)</f>
        <v>15</v>
      </c>
      <c r="F93" s="6">
        <f>VLOOKUP(B93,'доп табл'!$B$2:$D$505,3,FALSE)</f>
        <v>262</v>
      </c>
      <c r="G93" s="6">
        <f>VLOOKUP(B93,'доп табл'!$B$2:$E$505,4,FALSE)</f>
        <v>195</v>
      </c>
      <c r="H93">
        <f t="shared" si="5"/>
        <v>40723.699999999997</v>
      </c>
      <c r="I93" t="str">
        <f t="shared" si="6"/>
        <v>понедельник</v>
      </c>
      <c r="J93">
        <f t="shared" si="7"/>
        <v>2020</v>
      </c>
      <c r="K93" t="str">
        <f t="shared" si="8"/>
        <v>Май</v>
      </c>
      <c r="L93">
        <f t="shared" si="9"/>
        <v>4</v>
      </c>
    </row>
    <row r="94" spans="1:12" ht="14.25" customHeight="1" x14ac:dyDescent="0.25">
      <c r="A94" s="4">
        <v>43955</v>
      </c>
      <c r="B94" s="5" t="s">
        <v>18</v>
      </c>
      <c r="C94" s="5">
        <v>23587.5</v>
      </c>
      <c r="D94" s="5">
        <v>2155668</v>
      </c>
      <c r="E94" s="6">
        <f>VLOOKUP($B94,'доп табл'!$B$2:$C$505,2,FALSE)</f>
        <v>18</v>
      </c>
      <c r="F94" s="6">
        <f>VLOOKUP(B94,'доп табл'!$B$2:$D$505,3,FALSE)</f>
        <v>1505</v>
      </c>
      <c r="G94" s="6">
        <f>VLOOKUP(B94,'доп табл'!$B$2:$E$505,4,FALSE)</f>
        <v>1368</v>
      </c>
      <c r="H94">
        <f t="shared" si="5"/>
        <v>119759.33333333333</v>
      </c>
      <c r="I94" t="str">
        <f t="shared" si="6"/>
        <v>понедельник</v>
      </c>
      <c r="J94">
        <f t="shared" si="7"/>
        <v>2020</v>
      </c>
      <c r="K94" t="str">
        <f t="shared" si="8"/>
        <v>Май</v>
      </c>
      <c r="L94">
        <f t="shared" si="9"/>
        <v>4</v>
      </c>
    </row>
    <row r="95" spans="1:12" ht="14.25" customHeight="1" x14ac:dyDescent="0.25">
      <c r="A95" s="16">
        <v>43955</v>
      </c>
      <c r="B95" s="18" t="s">
        <v>19</v>
      </c>
      <c r="C95" s="18">
        <v>237544.5</v>
      </c>
      <c r="D95" s="18">
        <v>24292218</v>
      </c>
      <c r="E95" s="6">
        <f>VLOOKUP($B95,'доп табл'!$B$2:$C$505,2,FALSE)</f>
        <v>59</v>
      </c>
      <c r="F95" s="6">
        <f>VLOOKUP(B95,'доп табл'!$B$2:$D$505,3,FALSE)</f>
        <v>12943</v>
      </c>
      <c r="G95" s="6">
        <f>VLOOKUP(B95,'доп табл'!$B$2:$E$505,4,FALSE)</f>
        <v>12072</v>
      </c>
      <c r="H95">
        <f t="shared" si="5"/>
        <v>411732.50847457629</v>
      </c>
      <c r="I95" t="str">
        <f t="shared" si="6"/>
        <v>понедельник</v>
      </c>
      <c r="J95">
        <f t="shared" si="7"/>
        <v>2020</v>
      </c>
      <c r="K95" t="str">
        <f t="shared" si="8"/>
        <v>Май</v>
      </c>
      <c r="L95">
        <f t="shared" si="9"/>
        <v>4</v>
      </c>
    </row>
    <row r="96" spans="1:12" ht="14.25" customHeight="1" x14ac:dyDescent="0.25">
      <c r="A96" s="4">
        <v>43955</v>
      </c>
      <c r="B96" s="5" t="s">
        <v>20</v>
      </c>
      <c r="C96" s="5">
        <v>223617</v>
      </c>
      <c r="D96" s="5">
        <v>22796827.5</v>
      </c>
      <c r="E96" s="6">
        <f>VLOOKUP($B96,'доп табл'!$B$2:$C$505,2,FALSE)</f>
        <v>54</v>
      </c>
      <c r="F96" s="6">
        <f>VLOOKUP(B96,'доп табл'!$B$2:$D$505,3,FALSE)</f>
        <v>12306</v>
      </c>
      <c r="G96" s="6">
        <f>VLOOKUP(B96,'доп табл'!$B$2:$E$505,4,FALSE)</f>
        <v>11532</v>
      </c>
      <c r="H96">
        <f t="shared" si="5"/>
        <v>422163.47222222225</v>
      </c>
      <c r="I96" t="str">
        <f t="shared" si="6"/>
        <v>понедельник</v>
      </c>
      <c r="J96">
        <f t="shared" si="7"/>
        <v>2020</v>
      </c>
      <c r="K96" t="str">
        <f t="shared" si="8"/>
        <v>Май</v>
      </c>
      <c r="L96">
        <f t="shared" si="9"/>
        <v>4</v>
      </c>
    </row>
    <row r="97" spans="1:12" ht="14.25" customHeight="1" x14ac:dyDescent="0.25">
      <c r="A97" s="16">
        <v>43955</v>
      </c>
      <c r="B97" s="18" t="s">
        <v>21</v>
      </c>
      <c r="C97" s="18">
        <v>11062.5</v>
      </c>
      <c r="D97" s="18">
        <v>906343.5</v>
      </c>
      <c r="E97" s="6">
        <f>VLOOKUP($B97,'доп табл'!$B$2:$C$505,2,FALSE)</f>
        <v>15</v>
      </c>
      <c r="F97" s="6">
        <f>VLOOKUP(B97,'доп табл'!$B$2:$D$505,3,FALSE)</f>
        <v>636</v>
      </c>
      <c r="G97" s="6">
        <f>VLOOKUP(B97,'доп табл'!$B$2:$E$505,4,FALSE)</f>
        <v>547</v>
      </c>
      <c r="H97">
        <f t="shared" si="5"/>
        <v>60422.9</v>
      </c>
      <c r="I97" t="str">
        <f t="shared" si="6"/>
        <v>понедельник</v>
      </c>
      <c r="J97">
        <f t="shared" si="7"/>
        <v>2020</v>
      </c>
      <c r="K97" t="str">
        <f t="shared" si="8"/>
        <v>Май</v>
      </c>
      <c r="L97">
        <f t="shared" si="9"/>
        <v>4</v>
      </c>
    </row>
    <row r="98" spans="1:12" ht="14.25" customHeight="1" x14ac:dyDescent="0.25">
      <c r="A98" s="15">
        <v>43956</v>
      </c>
      <c r="B98" s="17" t="s">
        <v>8</v>
      </c>
      <c r="C98" s="17">
        <v>31566</v>
      </c>
      <c r="D98" s="17">
        <v>2906763</v>
      </c>
      <c r="E98" s="6">
        <f>VLOOKUP($B98,'доп табл'!$B$2:$C$505,2,FALSE)</f>
        <v>18</v>
      </c>
      <c r="F98" s="6">
        <f>VLOOKUP(B98,'доп табл'!$B$2:$D$505,3,FALSE)</f>
        <v>1539</v>
      </c>
      <c r="G98" s="6">
        <f>VLOOKUP(B98,'доп табл'!$B$2:$E$505,4,FALSE)</f>
        <v>1404</v>
      </c>
      <c r="H98">
        <f t="shared" si="5"/>
        <v>161486.83333333334</v>
      </c>
      <c r="I98" t="str">
        <f t="shared" si="6"/>
        <v>вторник</v>
      </c>
      <c r="J98">
        <f t="shared" si="7"/>
        <v>2020</v>
      </c>
      <c r="K98" t="str">
        <f t="shared" si="8"/>
        <v>Май</v>
      </c>
      <c r="L98">
        <f t="shared" si="9"/>
        <v>5</v>
      </c>
    </row>
    <row r="99" spans="1:12" ht="14.25" customHeight="1" x14ac:dyDescent="0.25">
      <c r="A99" s="16">
        <v>43956</v>
      </c>
      <c r="B99" s="18" t="s">
        <v>9</v>
      </c>
      <c r="C99" s="18">
        <v>76585.5</v>
      </c>
      <c r="D99" s="18">
        <v>6921316.5</v>
      </c>
      <c r="E99" s="6">
        <f>VLOOKUP($B99,'доп табл'!$B$2:$C$505,2,FALSE)</f>
        <v>31</v>
      </c>
      <c r="F99" s="6">
        <f>VLOOKUP(B99,'доп табл'!$B$2:$D$505,3,FALSE)</f>
        <v>5465</v>
      </c>
      <c r="G99" s="6">
        <f>VLOOKUP(B99,'доп табл'!$B$2:$E$505,4,FALSE)</f>
        <v>5096</v>
      </c>
      <c r="H99">
        <f t="shared" si="5"/>
        <v>223268.27419354839</v>
      </c>
      <c r="I99" t="str">
        <f t="shared" si="6"/>
        <v>вторник</v>
      </c>
      <c r="J99">
        <f t="shared" si="7"/>
        <v>2020</v>
      </c>
      <c r="K99" t="str">
        <f t="shared" si="8"/>
        <v>Май</v>
      </c>
      <c r="L99">
        <f t="shared" si="9"/>
        <v>5</v>
      </c>
    </row>
    <row r="100" spans="1:12" ht="14.25" customHeight="1" x14ac:dyDescent="0.25">
      <c r="A100" s="4">
        <v>43956</v>
      </c>
      <c r="B100" s="5" t="s">
        <v>10</v>
      </c>
      <c r="C100" s="5">
        <v>10147.5</v>
      </c>
      <c r="D100" s="5">
        <v>793320</v>
      </c>
      <c r="E100" s="6">
        <f>VLOOKUP($B100,'доп табл'!$B$2:$C$505,2,FALSE)</f>
        <v>10</v>
      </c>
      <c r="F100" s="6">
        <f>VLOOKUP(B100,'доп табл'!$B$2:$D$505,3,FALSE)</f>
        <v>580</v>
      </c>
      <c r="G100" s="6">
        <f>VLOOKUP(B100,'доп табл'!$B$2:$E$505,4,FALSE)</f>
        <v>506</v>
      </c>
      <c r="H100">
        <f t="shared" si="5"/>
        <v>79332</v>
      </c>
      <c r="I100" t="str">
        <f t="shared" si="6"/>
        <v>вторник</v>
      </c>
      <c r="J100">
        <f t="shared" si="7"/>
        <v>2020</v>
      </c>
      <c r="K100" t="str">
        <f t="shared" si="8"/>
        <v>Май</v>
      </c>
      <c r="L100">
        <f t="shared" si="9"/>
        <v>5</v>
      </c>
    </row>
    <row r="101" spans="1:12" ht="14.25" customHeight="1" x14ac:dyDescent="0.25">
      <c r="A101" s="16">
        <v>43956</v>
      </c>
      <c r="B101" s="18" t="s">
        <v>11</v>
      </c>
      <c r="C101" s="18">
        <v>22848</v>
      </c>
      <c r="D101" s="18">
        <v>2079900</v>
      </c>
      <c r="E101" s="6">
        <f>VLOOKUP($B101,'доп табл'!$B$2:$C$505,2,FALSE)</f>
        <v>17</v>
      </c>
      <c r="F101" s="6">
        <f>VLOOKUP(B101,'доп табл'!$B$2:$D$505,3,FALSE)</f>
        <v>1439</v>
      </c>
      <c r="G101" s="6">
        <f>VLOOKUP(B101,'доп табл'!$B$2:$E$505,4,FALSE)</f>
        <v>1265</v>
      </c>
      <c r="H101">
        <f t="shared" si="5"/>
        <v>122347.05882352941</v>
      </c>
      <c r="I101" t="str">
        <f t="shared" si="6"/>
        <v>вторник</v>
      </c>
      <c r="J101">
        <f t="shared" si="7"/>
        <v>2020</v>
      </c>
      <c r="K101" t="str">
        <f t="shared" si="8"/>
        <v>Май</v>
      </c>
      <c r="L101">
        <f t="shared" si="9"/>
        <v>5</v>
      </c>
    </row>
    <row r="102" spans="1:12" ht="14.25" customHeight="1" x14ac:dyDescent="0.25">
      <c r="A102" s="15">
        <v>43956</v>
      </c>
      <c r="B102" s="17" t="s">
        <v>12</v>
      </c>
      <c r="C102" s="17">
        <v>262734</v>
      </c>
      <c r="D102" s="17">
        <v>27278441.145</v>
      </c>
      <c r="E102" s="6">
        <f>VLOOKUP($B102,'доп табл'!$B$2:$C$505,2,FALSE)</f>
        <v>128</v>
      </c>
      <c r="F102" s="6">
        <f>VLOOKUP(B102,'доп табл'!$B$2:$D$505,3,FALSE)</f>
        <v>16450</v>
      </c>
      <c r="G102" s="6">
        <f>VLOOKUP(B102,'доп табл'!$B$2:$E$505,4,FALSE)</f>
        <v>15320</v>
      </c>
      <c r="H102">
        <f t="shared" si="5"/>
        <v>213112.8214453125</v>
      </c>
      <c r="I102" t="str">
        <f t="shared" si="6"/>
        <v>вторник</v>
      </c>
      <c r="J102">
        <f t="shared" si="7"/>
        <v>2020</v>
      </c>
      <c r="K102" t="str">
        <f t="shared" si="8"/>
        <v>Май</v>
      </c>
      <c r="L102">
        <f t="shared" si="9"/>
        <v>5</v>
      </c>
    </row>
    <row r="103" spans="1:12" ht="14.25" customHeight="1" x14ac:dyDescent="0.25">
      <c r="A103" s="7">
        <v>43956</v>
      </c>
      <c r="B103" s="8" t="s">
        <v>13</v>
      </c>
      <c r="C103" s="8">
        <v>333792</v>
      </c>
      <c r="D103" s="8">
        <v>35671734</v>
      </c>
      <c r="E103" s="6">
        <f>VLOOKUP($B103,'доп табл'!$B$2:$C$505,2,FALSE)</f>
        <v>125</v>
      </c>
      <c r="F103" s="6">
        <f>VLOOKUP(B103,'доп табл'!$B$2:$D$505,3,FALSE)</f>
        <v>20914</v>
      </c>
      <c r="G103" s="6">
        <f>VLOOKUP(B103,'доп табл'!$B$2:$E$505,4,FALSE)</f>
        <v>19479</v>
      </c>
      <c r="H103">
        <f t="shared" si="5"/>
        <v>285373.87199999997</v>
      </c>
      <c r="I103" t="str">
        <f t="shared" si="6"/>
        <v>вторник</v>
      </c>
      <c r="J103">
        <f t="shared" si="7"/>
        <v>2020</v>
      </c>
      <c r="K103" t="str">
        <f t="shared" si="8"/>
        <v>Май</v>
      </c>
      <c r="L103">
        <f t="shared" si="9"/>
        <v>5</v>
      </c>
    </row>
    <row r="104" spans="1:12" ht="14.25" customHeight="1" x14ac:dyDescent="0.25">
      <c r="A104" s="4">
        <v>43956</v>
      </c>
      <c r="B104" s="5" t="s">
        <v>14</v>
      </c>
      <c r="C104" s="5">
        <v>66396</v>
      </c>
      <c r="D104" s="5">
        <v>5770539</v>
      </c>
      <c r="E104" s="6">
        <f>VLOOKUP($B104,'доп табл'!$B$2:$C$505,2,FALSE)</f>
        <v>36</v>
      </c>
      <c r="F104" s="6">
        <f>VLOOKUP(B104,'доп табл'!$B$2:$D$505,3,FALSE)</f>
        <v>4923</v>
      </c>
      <c r="G104" s="6">
        <f>VLOOKUP(B104,'доп табл'!$B$2:$E$505,4,FALSE)</f>
        <v>4560</v>
      </c>
      <c r="H104">
        <f t="shared" si="5"/>
        <v>160292.75</v>
      </c>
      <c r="I104" t="str">
        <f t="shared" si="6"/>
        <v>вторник</v>
      </c>
      <c r="J104">
        <f t="shared" si="7"/>
        <v>2020</v>
      </c>
      <c r="K104" t="str">
        <f t="shared" si="8"/>
        <v>Май</v>
      </c>
      <c r="L104">
        <f t="shared" si="9"/>
        <v>5</v>
      </c>
    </row>
    <row r="105" spans="1:12" ht="14.25" customHeight="1" x14ac:dyDescent="0.25">
      <c r="A105" s="7">
        <v>43956</v>
      </c>
      <c r="B105" s="8" t="s">
        <v>15</v>
      </c>
      <c r="C105" s="8">
        <v>29482.5</v>
      </c>
      <c r="D105" s="8">
        <v>2648688</v>
      </c>
      <c r="E105" s="6">
        <f>VLOOKUP($B105,'доп табл'!$B$2:$C$505,2,FALSE)</f>
        <v>19</v>
      </c>
      <c r="F105" s="6">
        <f>VLOOKUP(B105,'доп табл'!$B$2:$D$505,3,FALSE)</f>
        <v>1846</v>
      </c>
      <c r="G105" s="6">
        <f>VLOOKUP(B105,'доп табл'!$B$2:$E$505,4,FALSE)</f>
        <v>1681</v>
      </c>
      <c r="H105">
        <f t="shared" si="5"/>
        <v>139404.63157894736</v>
      </c>
      <c r="I105" t="str">
        <f t="shared" si="6"/>
        <v>вторник</v>
      </c>
      <c r="J105">
        <f t="shared" si="7"/>
        <v>2020</v>
      </c>
      <c r="K105" t="str">
        <f t="shared" si="8"/>
        <v>Май</v>
      </c>
      <c r="L105">
        <f t="shared" si="9"/>
        <v>5</v>
      </c>
    </row>
    <row r="106" spans="1:12" ht="14.25" customHeight="1" x14ac:dyDescent="0.25">
      <c r="A106" s="15">
        <v>43956</v>
      </c>
      <c r="B106" s="17" t="s">
        <v>16</v>
      </c>
      <c r="C106" s="17">
        <v>15987</v>
      </c>
      <c r="D106" s="17">
        <v>1384179</v>
      </c>
      <c r="E106" s="6">
        <f>VLOOKUP($B106,'доп табл'!$B$2:$C$505,2,FALSE)</f>
        <v>15</v>
      </c>
      <c r="F106" s="6">
        <f>VLOOKUP(B106,'доп табл'!$B$2:$D$505,3,FALSE)</f>
        <v>780</v>
      </c>
      <c r="G106" s="6">
        <f>VLOOKUP(B106,'доп табл'!$B$2:$E$505,4,FALSE)</f>
        <v>690</v>
      </c>
      <c r="H106">
        <f t="shared" si="5"/>
        <v>92278.6</v>
      </c>
      <c r="I106" t="str">
        <f t="shared" si="6"/>
        <v>вторник</v>
      </c>
      <c r="J106">
        <f t="shared" si="7"/>
        <v>2020</v>
      </c>
      <c r="K106" t="str">
        <f t="shared" si="8"/>
        <v>Май</v>
      </c>
      <c r="L106">
        <f t="shared" si="9"/>
        <v>5</v>
      </c>
    </row>
    <row r="107" spans="1:12" ht="14.25" customHeight="1" x14ac:dyDescent="0.25">
      <c r="A107" s="7">
        <v>43956</v>
      </c>
      <c r="B107" s="8" t="s">
        <v>17</v>
      </c>
      <c r="C107" s="8">
        <v>8223</v>
      </c>
      <c r="D107" s="8">
        <v>694593</v>
      </c>
      <c r="E107" s="6">
        <f>VLOOKUP($B107,'доп табл'!$B$2:$C$505,2,FALSE)</f>
        <v>15</v>
      </c>
      <c r="F107" s="6">
        <f>VLOOKUP(B107,'доп табл'!$B$2:$D$505,3,FALSE)</f>
        <v>262</v>
      </c>
      <c r="G107" s="6">
        <f>VLOOKUP(B107,'доп табл'!$B$2:$E$505,4,FALSE)</f>
        <v>195</v>
      </c>
      <c r="H107">
        <f t="shared" si="5"/>
        <v>46306.2</v>
      </c>
      <c r="I107" t="str">
        <f t="shared" si="6"/>
        <v>вторник</v>
      </c>
      <c r="J107">
        <f t="shared" si="7"/>
        <v>2020</v>
      </c>
      <c r="K107" t="str">
        <f t="shared" si="8"/>
        <v>Май</v>
      </c>
      <c r="L107">
        <f t="shared" si="9"/>
        <v>5</v>
      </c>
    </row>
    <row r="108" spans="1:12" ht="14.25" customHeight="1" x14ac:dyDescent="0.25">
      <c r="A108" s="15">
        <v>43956</v>
      </c>
      <c r="B108" s="17" t="s">
        <v>18</v>
      </c>
      <c r="C108" s="17">
        <v>26367</v>
      </c>
      <c r="D108" s="17">
        <v>2380333.5</v>
      </c>
      <c r="E108" s="6">
        <f>VLOOKUP($B108,'доп табл'!$B$2:$C$505,2,FALSE)</f>
        <v>18</v>
      </c>
      <c r="F108" s="6">
        <f>VLOOKUP(B108,'доп табл'!$B$2:$D$505,3,FALSE)</f>
        <v>1505</v>
      </c>
      <c r="G108" s="6">
        <f>VLOOKUP(B108,'доп табл'!$B$2:$E$505,4,FALSE)</f>
        <v>1368</v>
      </c>
      <c r="H108">
        <f t="shared" si="5"/>
        <v>132240.75</v>
      </c>
      <c r="I108" t="str">
        <f t="shared" si="6"/>
        <v>вторник</v>
      </c>
      <c r="J108">
        <f t="shared" si="7"/>
        <v>2020</v>
      </c>
      <c r="K108" t="str">
        <f t="shared" si="8"/>
        <v>Май</v>
      </c>
      <c r="L108">
        <f t="shared" si="9"/>
        <v>5</v>
      </c>
    </row>
    <row r="109" spans="1:12" ht="14.25" customHeight="1" x14ac:dyDescent="0.25">
      <c r="A109" s="16">
        <v>43956</v>
      </c>
      <c r="B109" s="18" t="s">
        <v>19</v>
      </c>
      <c r="C109" s="18">
        <v>213582</v>
      </c>
      <c r="D109" s="18">
        <v>21919435.5</v>
      </c>
      <c r="E109" s="6">
        <f>VLOOKUP($B109,'доп табл'!$B$2:$C$505,2,FALSE)</f>
        <v>59</v>
      </c>
      <c r="F109" s="6">
        <f>VLOOKUP(B109,'доп табл'!$B$2:$D$505,3,FALSE)</f>
        <v>12943</v>
      </c>
      <c r="G109" s="6">
        <f>VLOOKUP(B109,'доп табл'!$B$2:$E$505,4,FALSE)</f>
        <v>12072</v>
      </c>
      <c r="H109">
        <f t="shared" si="5"/>
        <v>371515.85593220341</v>
      </c>
      <c r="I109" t="str">
        <f t="shared" si="6"/>
        <v>вторник</v>
      </c>
      <c r="J109">
        <f t="shared" si="7"/>
        <v>2020</v>
      </c>
      <c r="K109" t="str">
        <f t="shared" si="8"/>
        <v>Май</v>
      </c>
      <c r="L109">
        <f t="shared" si="9"/>
        <v>5</v>
      </c>
    </row>
    <row r="110" spans="1:12" ht="14.25" customHeight="1" x14ac:dyDescent="0.25">
      <c r="A110" s="15">
        <v>43956</v>
      </c>
      <c r="B110" s="17" t="s">
        <v>20</v>
      </c>
      <c r="C110" s="17">
        <v>203832</v>
      </c>
      <c r="D110" s="17">
        <v>20880142.5</v>
      </c>
      <c r="E110" s="6">
        <f>VLOOKUP($B110,'доп табл'!$B$2:$C$505,2,FALSE)</f>
        <v>54</v>
      </c>
      <c r="F110" s="6">
        <f>VLOOKUP(B110,'доп табл'!$B$2:$D$505,3,FALSE)</f>
        <v>12306</v>
      </c>
      <c r="G110" s="6">
        <f>VLOOKUP(B110,'доп табл'!$B$2:$E$505,4,FALSE)</f>
        <v>11532</v>
      </c>
      <c r="H110">
        <f t="shared" si="5"/>
        <v>386669.30555555556</v>
      </c>
      <c r="I110" t="str">
        <f t="shared" si="6"/>
        <v>вторник</v>
      </c>
      <c r="J110">
        <f t="shared" si="7"/>
        <v>2020</v>
      </c>
      <c r="K110" t="str">
        <f t="shared" si="8"/>
        <v>Май</v>
      </c>
      <c r="L110">
        <f t="shared" si="9"/>
        <v>5</v>
      </c>
    </row>
    <row r="111" spans="1:12" ht="14.25" customHeight="1" x14ac:dyDescent="0.25">
      <c r="A111" s="7">
        <v>43956</v>
      </c>
      <c r="B111" s="8" t="s">
        <v>21</v>
      </c>
      <c r="C111" s="8">
        <v>13941</v>
      </c>
      <c r="D111" s="8">
        <v>1145575.5</v>
      </c>
      <c r="E111" s="6">
        <f>VLOOKUP($B111,'доп табл'!$B$2:$C$505,2,FALSE)</f>
        <v>15</v>
      </c>
      <c r="F111" s="6">
        <f>VLOOKUP(B111,'доп табл'!$B$2:$D$505,3,FALSE)</f>
        <v>636</v>
      </c>
      <c r="G111" s="6">
        <f>VLOOKUP(B111,'доп табл'!$B$2:$E$505,4,FALSE)</f>
        <v>547</v>
      </c>
      <c r="H111">
        <f t="shared" si="5"/>
        <v>76371.7</v>
      </c>
      <c r="I111" t="str">
        <f t="shared" si="6"/>
        <v>вторник</v>
      </c>
      <c r="J111">
        <f t="shared" si="7"/>
        <v>2020</v>
      </c>
      <c r="K111" t="str">
        <f t="shared" si="8"/>
        <v>Май</v>
      </c>
      <c r="L111">
        <f t="shared" si="9"/>
        <v>5</v>
      </c>
    </row>
    <row r="112" spans="1:12" ht="14.25" customHeight="1" x14ac:dyDescent="0.25">
      <c r="A112" s="15">
        <v>43957</v>
      </c>
      <c r="B112" s="17" t="s">
        <v>8</v>
      </c>
      <c r="C112" s="17">
        <v>32511</v>
      </c>
      <c r="D112" s="17">
        <v>2938623</v>
      </c>
      <c r="E112" s="6">
        <f>VLOOKUP($B112,'доп табл'!$B$2:$C$505,2,FALSE)</f>
        <v>18</v>
      </c>
      <c r="F112" s="6">
        <f>VLOOKUP(B112,'доп табл'!$B$2:$D$505,3,FALSE)</f>
        <v>1539</v>
      </c>
      <c r="G112" s="6">
        <f>VLOOKUP(B112,'доп табл'!$B$2:$E$505,4,FALSE)</f>
        <v>1404</v>
      </c>
      <c r="H112">
        <f t="shared" si="5"/>
        <v>163256.83333333334</v>
      </c>
      <c r="I112" t="str">
        <f t="shared" si="6"/>
        <v>среда</v>
      </c>
      <c r="J112">
        <f t="shared" si="7"/>
        <v>2020</v>
      </c>
      <c r="K112" t="str">
        <f t="shared" si="8"/>
        <v>Май</v>
      </c>
      <c r="L112">
        <f t="shared" si="9"/>
        <v>6</v>
      </c>
    </row>
    <row r="113" spans="1:12" ht="14.25" customHeight="1" x14ac:dyDescent="0.25">
      <c r="A113" s="16">
        <v>43957</v>
      </c>
      <c r="B113" s="18" t="s">
        <v>9</v>
      </c>
      <c r="C113" s="18">
        <v>68994</v>
      </c>
      <c r="D113" s="18">
        <v>6168657</v>
      </c>
      <c r="E113" s="6">
        <f>VLOOKUP($B113,'доп табл'!$B$2:$C$505,2,FALSE)</f>
        <v>31</v>
      </c>
      <c r="F113" s="6">
        <f>VLOOKUP(B113,'доп табл'!$B$2:$D$505,3,FALSE)</f>
        <v>5465</v>
      </c>
      <c r="G113" s="6">
        <f>VLOOKUP(B113,'доп табл'!$B$2:$E$505,4,FALSE)</f>
        <v>5096</v>
      </c>
      <c r="H113">
        <f t="shared" si="5"/>
        <v>198988.93548387097</v>
      </c>
      <c r="I113" t="str">
        <f t="shared" si="6"/>
        <v>среда</v>
      </c>
      <c r="J113">
        <f t="shared" si="7"/>
        <v>2020</v>
      </c>
      <c r="K113" t="str">
        <f t="shared" si="8"/>
        <v>Май</v>
      </c>
      <c r="L113">
        <f t="shared" si="9"/>
        <v>6</v>
      </c>
    </row>
    <row r="114" spans="1:12" ht="14.25" customHeight="1" x14ac:dyDescent="0.25">
      <c r="A114" s="4">
        <v>43957</v>
      </c>
      <c r="B114" s="5" t="s">
        <v>10</v>
      </c>
      <c r="C114" s="5">
        <v>9210</v>
      </c>
      <c r="D114" s="5">
        <v>696832.5</v>
      </c>
      <c r="E114" s="6">
        <f>VLOOKUP($B114,'доп табл'!$B$2:$C$505,2,FALSE)</f>
        <v>10</v>
      </c>
      <c r="F114" s="6">
        <f>VLOOKUP(B114,'доп табл'!$B$2:$D$505,3,FALSE)</f>
        <v>580</v>
      </c>
      <c r="G114" s="6">
        <f>VLOOKUP(B114,'доп табл'!$B$2:$E$505,4,FALSE)</f>
        <v>506</v>
      </c>
      <c r="H114">
        <f t="shared" si="5"/>
        <v>69683.25</v>
      </c>
      <c r="I114" t="str">
        <f t="shared" si="6"/>
        <v>среда</v>
      </c>
      <c r="J114">
        <f t="shared" si="7"/>
        <v>2020</v>
      </c>
      <c r="K114" t="str">
        <f t="shared" si="8"/>
        <v>Май</v>
      </c>
      <c r="L114">
        <f t="shared" si="9"/>
        <v>6</v>
      </c>
    </row>
    <row r="115" spans="1:12" ht="14.25" customHeight="1" x14ac:dyDescent="0.25">
      <c r="A115" s="16">
        <v>43957</v>
      </c>
      <c r="B115" s="18" t="s">
        <v>11</v>
      </c>
      <c r="C115" s="18">
        <v>24678</v>
      </c>
      <c r="D115" s="18">
        <v>2232519</v>
      </c>
      <c r="E115" s="6">
        <f>VLOOKUP($B115,'доп табл'!$B$2:$C$505,2,FALSE)</f>
        <v>17</v>
      </c>
      <c r="F115" s="6">
        <f>VLOOKUP(B115,'доп табл'!$B$2:$D$505,3,FALSE)</f>
        <v>1439</v>
      </c>
      <c r="G115" s="6">
        <f>VLOOKUP(B115,'доп табл'!$B$2:$E$505,4,FALSE)</f>
        <v>1265</v>
      </c>
      <c r="H115">
        <f t="shared" si="5"/>
        <v>131324.64705882352</v>
      </c>
      <c r="I115" t="str">
        <f t="shared" si="6"/>
        <v>среда</v>
      </c>
      <c r="J115">
        <f t="shared" si="7"/>
        <v>2020</v>
      </c>
      <c r="K115" t="str">
        <f t="shared" si="8"/>
        <v>Май</v>
      </c>
      <c r="L115">
        <f t="shared" si="9"/>
        <v>6</v>
      </c>
    </row>
    <row r="116" spans="1:12" ht="14.25" customHeight="1" x14ac:dyDescent="0.25">
      <c r="A116" s="15">
        <v>43957</v>
      </c>
      <c r="B116" s="17" t="s">
        <v>12</v>
      </c>
      <c r="C116" s="17">
        <v>277512</v>
      </c>
      <c r="D116" s="17">
        <v>28770810.105599999</v>
      </c>
      <c r="E116" s="6">
        <f>VLOOKUP($B116,'доп табл'!$B$2:$C$505,2,FALSE)</f>
        <v>128</v>
      </c>
      <c r="F116" s="6">
        <f>VLOOKUP(B116,'доп табл'!$B$2:$D$505,3,FALSE)</f>
        <v>16450</v>
      </c>
      <c r="G116" s="6">
        <f>VLOOKUP(B116,'доп табл'!$B$2:$E$505,4,FALSE)</f>
        <v>15320</v>
      </c>
      <c r="H116">
        <f t="shared" si="5"/>
        <v>224771.95395</v>
      </c>
      <c r="I116" t="str">
        <f t="shared" si="6"/>
        <v>среда</v>
      </c>
      <c r="J116">
        <f t="shared" si="7"/>
        <v>2020</v>
      </c>
      <c r="K116" t="str">
        <f t="shared" si="8"/>
        <v>Май</v>
      </c>
      <c r="L116">
        <f t="shared" si="9"/>
        <v>6</v>
      </c>
    </row>
    <row r="117" spans="1:12" ht="14.25" customHeight="1" x14ac:dyDescent="0.25">
      <c r="A117" s="7">
        <v>43957</v>
      </c>
      <c r="B117" s="8" t="s">
        <v>13</v>
      </c>
      <c r="C117" s="8">
        <v>355278</v>
      </c>
      <c r="D117" s="8">
        <v>38092344</v>
      </c>
      <c r="E117" s="6">
        <f>VLOOKUP($B117,'доп табл'!$B$2:$C$505,2,FALSE)</f>
        <v>125</v>
      </c>
      <c r="F117" s="6">
        <f>VLOOKUP(B117,'доп табл'!$B$2:$D$505,3,FALSE)</f>
        <v>20914</v>
      </c>
      <c r="G117" s="6">
        <f>VLOOKUP(B117,'доп табл'!$B$2:$E$505,4,FALSE)</f>
        <v>19479</v>
      </c>
      <c r="H117">
        <f t="shared" si="5"/>
        <v>304738.75199999998</v>
      </c>
      <c r="I117" t="str">
        <f t="shared" si="6"/>
        <v>среда</v>
      </c>
      <c r="J117">
        <f t="shared" si="7"/>
        <v>2020</v>
      </c>
      <c r="K117" t="str">
        <f t="shared" si="8"/>
        <v>Май</v>
      </c>
      <c r="L117">
        <f t="shared" si="9"/>
        <v>6</v>
      </c>
    </row>
    <row r="118" spans="1:12" ht="14.25" customHeight="1" x14ac:dyDescent="0.25">
      <c r="A118" s="4">
        <v>43957</v>
      </c>
      <c r="B118" s="5" t="s">
        <v>14</v>
      </c>
      <c r="C118" s="5">
        <v>63012</v>
      </c>
      <c r="D118" s="5">
        <v>5454121.5</v>
      </c>
      <c r="E118" s="6">
        <f>VLOOKUP($B118,'доп табл'!$B$2:$C$505,2,FALSE)</f>
        <v>36</v>
      </c>
      <c r="F118" s="6">
        <f>VLOOKUP(B118,'доп табл'!$B$2:$D$505,3,FALSE)</f>
        <v>4923</v>
      </c>
      <c r="G118" s="6">
        <f>VLOOKUP(B118,'доп табл'!$B$2:$E$505,4,FALSE)</f>
        <v>4560</v>
      </c>
      <c r="H118">
        <f t="shared" si="5"/>
        <v>151503.375</v>
      </c>
      <c r="I118" t="str">
        <f t="shared" si="6"/>
        <v>среда</v>
      </c>
      <c r="J118">
        <f t="shared" si="7"/>
        <v>2020</v>
      </c>
      <c r="K118" t="str">
        <f t="shared" si="8"/>
        <v>Май</v>
      </c>
      <c r="L118">
        <f t="shared" si="9"/>
        <v>6</v>
      </c>
    </row>
    <row r="119" spans="1:12" ht="14.25" customHeight="1" x14ac:dyDescent="0.25">
      <c r="A119" s="7">
        <v>43957</v>
      </c>
      <c r="B119" s="8" t="s">
        <v>15</v>
      </c>
      <c r="C119" s="8">
        <v>30342</v>
      </c>
      <c r="D119" s="8">
        <v>2738127</v>
      </c>
      <c r="E119" s="6">
        <f>VLOOKUP($B119,'доп табл'!$B$2:$C$505,2,FALSE)</f>
        <v>19</v>
      </c>
      <c r="F119" s="6">
        <f>VLOOKUP(B119,'доп табл'!$B$2:$D$505,3,FALSE)</f>
        <v>1846</v>
      </c>
      <c r="G119" s="6">
        <f>VLOOKUP(B119,'доп табл'!$B$2:$E$505,4,FALSE)</f>
        <v>1681</v>
      </c>
      <c r="H119">
        <f t="shared" si="5"/>
        <v>144111.94736842104</v>
      </c>
      <c r="I119" t="str">
        <f t="shared" si="6"/>
        <v>среда</v>
      </c>
      <c r="J119">
        <f t="shared" si="7"/>
        <v>2020</v>
      </c>
      <c r="K119" t="str">
        <f t="shared" si="8"/>
        <v>Май</v>
      </c>
      <c r="L119">
        <f t="shared" si="9"/>
        <v>6</v>
      </c>
    </row>
    <row r="120" spans="1:12" ht="14.25" customHeight="1" x14ac:dyDescent="0.25">
      <c r="A120" s="15">
        <v>43957</v>
      </c>
      <c r="B120" s="17" t="s">
        <v>16</v>
      </c>
      <c r="C120" s="17">
        <v>14061</v>
      </c>
      <c r="D120" s="17">
        <v>1221057</v>
      </c>
      <c r="E120" s="6">
        <f>VLOOKUP($B120,'доп табл'!$B$2:$C$505,2,FALSE)</f>
        <v>15</v>
      </c>
      <c r="F120" s="6">
        <f>VLOOKUP(B120,'доп табл'!$B$2:$D$505,3,FALSE)</f>
        <v>780</v>
      </c>
      <c r="G120" s="6">
        <f>VLOOKUP(B120,'доп табл'!$B$2:$E$505,4,FALSE)</f>
        <v>690</v>
      </c>
      <c r="H120">
        <f t="shared" si="5"/>
        <v>81403.8</v>
      </c>
      <c r="I120" t="str">
        <f t="shared" si="6"/>
        <v>среда</v>
      </c>
      <c r="J120">
        <f t="shared" si="7"/>
        <v>2020</v>
      </c>
      <c r="K120" t="str">
        <f t="shared" si="8"/>
        <v>Май</v>
      </c>
      <c r="L120">
        <f t="shared" si="9"/>
        <v>6</v>
      </c>
    </row>
    <row r="121" spans="1:12" ht="14.25" customHeight="1" x14ac:dyDescent="0.25">
      <c r="A121" s="7">
        <v>43957</v>
      </c>
      <c r="B121" s="8" t="s">
        <v>17</v>
      </c>
      <c r="C121" s="8">
        <v>8464.5</v>
      </c>
      <c r="D121" s="8">
        <v>739291.5</v>
      </c>
      <c r="E121" s="6">
        <f>VLOOKUP($B121,'доп табл'!$B$2:$C$505,2,FALSE)</f>
        <v>15</v>
      </c>
      <c r="F121" s="6">
        <f>VLOOKUP(B121,'доп табл'!$B$2:$D$505,3,FALSE)</f>
        <v>262</v>
      </c>
      <c r="G121" s="6">
        <f>VLOOKUP(B121,'доп табл'!$B$2:$E$505,4,FALSE)</f>
        <v>195</v>
      </c>
      <c r="H121">
        <f t="shared" si="5"/>
        <v>49286.1</v>
      </c>
      <c r="I121" t="str">
        <f t="shared" si="6"/>
        <v>среда</v>
      </c>
      <c r="J121">
        <f t="shared" si="7"/>
        <v>2020</v>
      </c>
      <c r="K121" t="str">
        <f t="shared" si="8"/>
        <v>Май</v>
      </c>
      <c r="L121">
        <f t="shared" si="9"/>
        <v>6</v>
      </c>
    </row>
    <row r="122" spans="1:12" ht="14.25" customHeight="1" x14ac:dyDescent="0.25">
      <c r="A122" s="4">
        <v>43957</v>
      </c>
      <c r="B122" s="5" t="s">
        <v>18</v>
      </c>
      <c r="C122" s="5">
        <v>24337.5</v>
      </c>
      <c r="D122" s="5">
        <v>2159350.5</v>
      </c>
      <c r="E122" s="6">
        <f>VLOOKUP($B122,'доп табл'!$B$2:$C$505,2,FALSE)</f>
        <v>18</v>
      </c>
      <c r="F122" s="6">
        <f>VLOOKUP(B122,'доп табл'!$B$2:$D$505,3,FALSE)</f>
        <v>1505</v>
      </c>
      <c r="G122" s="6">
        <f>VLOOKUP(B122,'доп табл'!$B$2:$E$505,4,FALSE)</f>
        <v>1368</v>
      </c>
      <c r="H122">
        <f t="shared" si="5"/>
        <v>119963.91666666667</v>
      </c>
      <c r="I122" t="str">
        <f t="shared" si="6"/>
        <v>среда</v>
      </c>
      <c r="J122">
        <f t="shared" si="7"/>
        <v>2020</v>
      </c>
      <c r="K122" t="str">
        <f t="shared" si="8"/>
        <v>Май</v>
      </c>
      <c r="L122">
        <f t="shared" si="9"/>
        <v>6</v>
      </c>
    </row>
    <row r="123" spans="1:12" ht="14.25" customHeight="1" x14ac:dyDescent="0.25">
      <c r="A123" s="16">
        <v>43957</v>
      </c>
      <c r="B123" s="18" t="s">
        <v>19</v>
      </c>
      <c r="C123" s="18">
        <v>224779.5</v>
      </c>
      <c r="D123" s="18">
        <v>23032992</v>
      </c>
      <c r="E123" s="6">
        <f>VLOOKUP($B123,'доп табл'!$B$2:$C$505,2,FALSE)</f>
        <v>59</v>
      </c>
      <c r="F123" s="6">
        <f>VLOOKUP(B123,'доп табл'!$B$2:$D$505,3,FALSE)</f>
        <v>12943</v>
      </c>
      <c r="G123" s="6">
        <f>VLOOKUP(B123,'доп табл'!$B$2:$E$505,4,FALSE)</f>
        <v>12072</v>
      </c>
      <c r="H123">
        <f t="shared" si="5"/>
        <v>390389.69491525425</v>
      </c>
      <c r="I123" t="str">
        <f t="shared" si="6"/>
        <v>среда</v>
      </c>
      <c r="J123">
        <f t="shared" si="7"/>
        <v>2020</v>
      </c>
      <c r="K123" t="str">
        <f t="shared" si="8"/>
        <v>Май</v>
      </c>
      <c r="L123">
        <f t="shared" si="9"/>
        <v>6</v>
      </c>
    </row>
    <row r="124" spans="1:12" ht="14.25" customHeight="1" x14ac:dyDescent="0.25">
      <c r="A124" s="4">
        <v>43957</v>
      </c>
      <c r="B124" s="5" t="s">
        <v>20</v>
      </c>
      <c r="C124" s="5">
        <v>216498</v>
      </c>
      <c r="D124" s="5">
        <v>22126444.5</v>
      </c>
      <c r="E124" s="6">
        <f>VLOOKUP($B124,'доп табл'!$B$2:$C$505,2,FALSE)</f>
        <v>54</v>
      </c>
      <c r="F124" s="6">
        <f>VLOOKUP(B124,'доп табл'!$B$2:$D$505,3,FALSE)</f>
        <v>12306</v>
      </c>
      <c r="G124" s="6">
        <f>VLOOKUP(B124,'доп табл'!$B$2:$E$505,4,FALSE)</f>
        <v>11532</v>
      </c>
      <c r="H124">
        <f t="shared" si="5"/>
        <v>409748.97222222225</v>
      </c>
      <c r="I124" t="str">
        <f t="shared" si="6"/>
        <v>среда</v>
      </c>
      <c r="J124">
        <f t="shared" si="7"/>
        <v>2020</v>
      </c>
      <c r="K124" t="str">
        <f t="shared" si="8"/>
        <v>Май</v>
      </c>
      <c r="L124">
        <f t="shared" si="9"/>
        <v>6</v>
      </c>
    </row>
    <row r="125" spans="1:12" ht="14.25" customHeight="1" x14ac:dyDescent="0.25">
      <c r="A125" s="16">
        <v>43957</v>
      </c>
      <c r="B125" s="18" t="s">
        <v>21</v>
      </c>
      <c r="C125" s="18">
        <v>12468</v>
      </c>
      <c r="D125" s="18">
        <v>1016566.5</v>
      </c>
      <c r="E125" s="6">
        <f>VLOOKUP($B125,'доп табл'!$B$2:$C$505,2,FALSE)</f>
        <v>15</v>
      </c>
      <c r="F125" s="6">
        <f>VLOOKUP(B125,'доп табл'!$B$2:$D$505,3,FALSE)</f>
        <v>636</v>
      </c>
      <c r="G125" s="6">
        <f>VLOOKUP(B125,'доп табл'!$B$2:$E$505,4,FALSE)</f>
        <v>547</v>
      </c>
      <c r="H125">
        <f t="shared" si="5"/>
        <v>67771.100000000006</v>
      </c>
      <c r="I125" t="str">
        <f t="shared" si="6"/>
        <v>среда</v>
      </c>
      <c r="J125">
        <f t="shared" si="7"/>
        <v>2020</v>
      </c>
      <c r="K125" t="str">
        <f t="shared" si="8"/>
        <v>Май</v>
      </c>
      <c r="L125">
        <f t="shared" si="9"/>
        <v>6</v>
      </c>
    </row>
    <row r="126" spans="1:12" ht="14.25" customHeight="1" x14ac:dyDescent="0.25">
      <c r="A126" s="15">
        <v>43958</v>
      </c>
      <c r="B126" s="17" t="s">
        <v>8</v>
      </c>
      <c r="C126" s="17">
        <v>27018</v>
      </c>
      <c r="D126" s="17">
        <v>2472213</v>
      </c>
      <c r="E126" s="6">
        <f>VLOOKUP($B126,'доп табл'!$B$2:$C$505,2,FALSE)</f>
        <v>18</v>
      </c>
      <c r="F126" s="6">
        <f>VLOOKUP(B126,'доп табл'!$B$2:$D$505,3,FALSE)</f>
        <v>1539</v>
      </c>
      <c r="G126" s="6">
        <f>VLOOKUP(B126,'доп табл'!$B$2:$E$505,4,FALSE)</f>
        <v>1404</v>
      </c>
      <c r="H126">
        <f t="shared" si="5"/>
        <v>137345.16666666666</v>
      </c>
      <c r="I126" t="str">
        <f t="shared" si="6"/>
        <v>четверг</v>
      </c>
      <c r="J126">
        <f t="shared" si="7"/>
        <v>2020</v>
      </c>
      <c r="K126" t="str">
        <f t="shared" si="8"/>
        <v>Май</v>
      </c>
      <c r="L126">
        <f t="shared" si="9"/>
        <v>7</v>
      </c>
    </row>
    <row r="127" spans="1:12" ht="14.25" customHeight="1" x14ac:dyDescent="0.25">
      <c r="A127" s="16">
        <v>43958</v>
      </c>
      <c r="B127" s="18" t="s">
        <v>9</v>
      </c>
      <c r="C127" s="18">
        <v>73204.5</v>
      </c>
      <c r="D127" s="18">
        <v>6591883.5</v>
      </c>
      <c r="E127" s="6">
        <f>VLOOKUP($B127,'доп табл'!$B$2:$C$505,2,FALSE)</f>
        <v>31</v>
      </c>
      <c r="F127" s="6">
        <f>VLOOKUP(B127,'доп табл'!$B$2:$D$505,3,FALSE)</f>
        <v>5465</v>
      </c>
      <c r="G127" s="6">
        <f>VLOOKUP(B127,'доп табл'!$B$2:$E$505,4,FALSE)</f>
        <v>5096</v>
      </c>
      <c r="H127">
        <f t="shared" si="5"/>
        <v>212641.40322580645</v>
      </c>
      <c r="I127" t="str">
        <f t="shared" si="6"/>
        <v>четверг</v>
      </c>
      <c r="J127">
        <f t="shared" si="7"/>
        <v>2020</v>
      </c>
      <c r="K127" t="str">
        <f t="shared" si="8"/>
        <v>Май</v>
      </c>
      <c r="L127">
        <f t="shared" si="9"/>
        <v>7</v>
      </c>
    </row>
    <row r="128" spans="1:12" ht="14.25" customHeight="1" x14ac:dyDescent="0.25">
      <c r="A128" s="15">
        <v>43958</v>
      </c>
      <c r="B128" s="17" t="s">
        <v>10</v>
      </c>
      <c r="C128" s="17">
        <v>11029.5</v>
      </c>
      <c r="D128" s="17">
        <v>863754</v>
      </c>
      <c r="E128" s="6">
        <f>VLOOKUP($B128,'доп табл'!$B$2:$C$505,2,FALSE)</f>
        <v>10</v>
      </c>
      <c r="F128" s="6">
        <f>VLOOKUP(B128,'доп табл'!$B$2:$D$505,3,FALSE)</f>
        <v>580</v>
      </c>
      <c r="G128" s="6">
        <f>VLOOKUP(B128,'доп табл'!$B$2:$E$505,4,FALSE)</f>
        <v>506</v>
      </c>
      <c r="H128">
        <f t="shared" si="5"/>
        <v>86375.4</v>
      </c>
      <c r="I128" t="str">
        <f t="shared" si="6"/>
        <v>четверг</v>
      </c>
      <c r="J128">
        <f t="shared" si="7"/>
        <v>2020</v>
      </c>
      <c r="K128" t="str">
        <f t="shared" si="8"/>
        <v>Май</v>
      </c>
      <c r="L128">
        <f t="shared" si="9"/>
        <v>7</v>
      </c>
    </row>
    <row r="129" spans="1:12" ht="14.25" customHeight="1" x14ac:dyDescent="0.25">
      <c r="A129" s="16">
        <v>43958</v>
      </c>
      <c r="B129" s="18" t="s">
        <v>11</v>
      </c>
      <c r="C129" s="18">
        <v>25468.5</v>
      </c>
      <c r="D129" s="18">
        <v>2350672.5</v>
      </c>
      <c r="E129" s="6">
        <f>VLOOKUP($B129,'доп табл'!$B$2:$C$505,2,FALSE)</f>
        <v>17</v>
      </c>
      <c r="F129" s="6">
        <f>VLOOKUP(B129,'доп табл'!$B$2:$D$505,3,FALSE)</f>
        <v>1439</v>
      </c>
      <c r="G129" s="6">
        <f>VLOOKUP(B129,'доп табл'!$B$2:$E$505,4,FALSE)</f>
        <v>1265</v>
      </c>
      <c r="H129">
        <f t="shared" si="5"/>
        <v>138274.85294117648</v>
      </c>
      <c r="I129" t="str">
        <f t="shared" si="6"/>
        <v>четверг</v>
      </c>
      <c r="J129">
        <f t="shared" si="7"/>
        <v>2020</v>
      </c>
      <c r="K129" t="str">
        <f t="shared" si="8"/>
        <v>Май</v>
      </c>
      <c r="L129">
        <f t="shared" si="9"/>
        <v>7</v>
      </c>
    </row>
    <row r="130" spans="1:12" ht="14.25" customHeight="1" x14ac:dyDescent="0.25">
      <c r="A130" s="15">
        <v>43958</v>
      </c>
      <c r="B130" s="17" t="s">
        <v>12</v>
      </c>
      <c r="C130" s="17">
        <v>247813.5</v>
      </c>
      <c r="D130" s="17">
        <v>25325271</v>
      </c>
      <c r="E130" s="6">
        <f>VLOOKUP($B130,'доп табл'!$B$2:$C$505,2,FALSE)</f>
        <v>128</v>
      </c>
      <c r="F130" s="6">
        <f>VLOOKUP(B130,'доп табл'!$B$2:$D$505,3,FALSE)</f>
        <v>16450</v>
      </c>
      <c r="G130" s="6">
        <f>VLOOKUP(B130,'доп табл'!$B$2:$E$505,4,FALSE)</f>
        <v>15320</v>
      </c>
      <c r="H130">
        <f t="shared" ref="H130:H193" si="10">($D130/$E130)</f>
        <v>197853.6796875</v>
      </c>
      <c r="I130" t="str">
        <f t="shared" ref="I130:I193" si="11">TEXT($A130,"ДДДД")</f>
        <v>четверг</v>
      </c>
      <c r="J130">
        <f t="shared" ref="J130:J193" si="12">YEAR($A130)</f>
        <v>2020</v>
      </c>
      <c r="K130" t="str">
        <f t="shared" ref="K130:K193" si="13">TEXT($A129,"ММММ")</f>
        <v>Май</v>
      </c>
      <c r="L130">
        <f t="shared" ref="L130:L193" si="14">DAY($A130)</f>
        <v>7</v>
      </c>
    </row>
    <row r="131" spans="1:12" ht="14.25" customHeight="1" x14ac:dyDescent="0.25">
      <c r="A131" s="16">
        <v>43958</v>
      </c>
      <c r="B131" s="18" t="s">
        <v>13</v>
      </c>
      <c r="C131" s="18">
        <v>319110</v>
      </c>
      <c r="D131" s="18">
        <v>33763989</v>
      </c>
      <c r="E131" s="6">
        <f>VLOOKUP($B131,'доп табл'!$B$2:$C$505,2,FALSE)</f>
        <v>125</v>
      </c>
      <c r="F131" s="6">
        <f>VLOOKUP(B131,'доп табл'!$B$2:$D$505,3,FALSE)</f>
        <v>20914</v>
      </c>
      <c r="G131" s="6">
        <f>VLOOKUP(B131,'доп табл'!$B$2:$E$505,4,FALSE)</f>
        <v>19479</v>
      </c>
      <c r="H131">
        <f t="shared" si="10"/>
        <v>270111.91200000001</v>
      </c>
      <c r="I131" t="str">
        <f t="shared" si="11"/>
        <v>четверг</v>
      </c>
      <c r="J131">
        <f t="shared" si="12"/>
        <v>2020</v>
      </c>
      <c r="K131" t="str">
        <f t="shared" si="13"/>
        <v>Май</v>
      </c>
      <c r="L131">
        <f t="shared" si="14"/>
        <v>7</v>
      </c>
    </row>
    <row r="132" spans="1:12" ht="14.25" customHeight="1" x14ac:dyDescent="0.25">
      <c r="A132" s="15">
        <v>43958</v>
      </c>
      <c r="B132" s="17" t="s">
        <v>14</v>
      </c>
      <c r="C132" s="17">
        <v>71067</v>
      </c>
      <c r="D132" s="17">
        <v>6175837.5</v>
      </c>
      <c r="E132" s="6">
        <f>VLOOKUP($B132,'доп табл'!$B$2:$C$505,2,FALSE)</f>
        <v>36</v>
      </c>
      <c r="F132" s="6">
        <f>VLOOKUP(B132,'доп табл'!$B$2:$D$505,3,FALSE)</f>
        <v>4923</v>
      </c>
      <c r="G132" s="6">
        <f>VLOOKUP(B132,'доп табл'!$B$2:$E$505,4,FALSE)</f>
        <v>4560</v>
      </c>
      <c r="H132">
        <f t="shared" si="10"/>
        <v>171551.04166666666</v>
      </c>
      <c r="I132" t="str">
        <f t="shared" si="11"/>
        <v>четверг</v>
      </c>
      <c r="J132">
        <f t="shared" si="12"/>
        <v>2020</v>
      </c>
      <c r="K132" t="str">
        <f t="shared" si="13"/>
        <v>Май</v>
      </c>
      <c r="L132">
        <f t="shared" si="14"/>
        <v>7</v>
      </c>
    </row>
    <row r="133" spans="1:12" ht="14.25" customHeight="1" x14ac:dyDescent="0.25">
      <c r="A133" s="16">
        <v>43958</v>
      </c>
      <c r="B133" s="18" t="s">
        <v>15</v>
      </c>
      <c r="C133" s="18">
        <v>32851.5</v>
      </c>
      <c r="D133" s="18">
        <v>2934504</v>
      </c>
      <c r="E133" s="6">
        <f>VLOOKUP($B133,'доп табл'!$B$2:$C$505,2,FALSE)</f>
        <v>19</v>
      </c>
      <c r="F133" s="6">
        <f>VLOOKUP(B133,'доп табл'!$B$2:$D$505,3,FALSE)</f>
        <v>1846</v>
      </c>
      <c r="G133" s="6">
        <f>VLOOKUP(B133,'доп табл'!$B$2:$E$505,4,FALSE)</f>
        <v>1681</v>
      </c>
      <c r="H133">
        <f t="shared" si="10"/>
        <v>154447.57894736843</v>
      </c>
      <c r="I133" t="str">
        <f t="shared" si="11"/>
        <v>четверг</v>
      </c>
      <c r="J133">
        <f t="shared" si="12"/>
        <v>2020</v>
      </c>
      <c r="K133" t="str">
        <f t="shared" si="13"/>
        <v>Май</v>
      </c>
      <c r="L133">
        <f t="shared" si="14"/>
        <v>7</v>
      </c>
    </row>
    <row r="134" spans="1:12" ht="14.25" customHeight="1" x14ac:dyDescent="0.25">
      <c r="A134" s="15">
        <v>43958</v>
      </c>
      <c r="B134" s="17" t="s">
        <v>16</v>
      </c>
      <c r="C134" s="17">
        <v>12705</v>
      </c>
      <c r="D134" s="17">
        <v>1123894.5</v>
      </c>
      <c r="E134" s="6">
        <f>VLOOKUP($B134,'доп табл'!$B$2:$C$505,2,FALSE)</f>
        <v>15</v>
      </c>
      <c r="F134" s="6">
        <f>VLOOKUP(B134,'доп табл'!$B$2:$D$505,3,FALSE)</f>
        <v>780</v>
      </c>
      <c r="G134" s="6">
        <f>VLOOKUP(B134,'доп табл'!$B$2:$E$505,4,FALSE)</f>
        <v>690</v>
      </c>
      <c r="H134">
        <f t="shared" si="10"/>
        <v>74926.3</v>
      </c>
      <c r="I134" t="str">
        <f t="shared" si="11"/>
        <v>четверг</v>
      </c>
      <c r="J134">
        <f t="shared" si="12"/>
        <v>2020</v>
      </c>
      <c r="K134" t="str">
        <f t="shared" si="13"/>
        <v>Май</v>
      </c>
      <c r="L134">
        <f t="shared" si="14"/>
        <v>7</v>
      </c>
    </row>
    <row r="135" spans="1:12" ht="14.25" customHeight="1" x14ac:dyDescent="0.25">
      <c r="A135" s="16">
        <v>43958</v>
      </c>
      <c r="B135" s="18" t="s">
        <v>17</v>
      </c>
      <c r="C135" s="18">
        <v>8719.5</v>
      </c>
      <c r="D135" s="18">
        <v>769276.5</v>
      </c>
      <c r="E135" s="6">
        <f>VLOOKUP($B135,'доп табл'!$B$2:$C$505,2,FALSE)</f>
        <v>15</v>
      </c>
      <c r="F135" s="6">
        <f>VLOOKUP(B135,'доп табл'!$B$2:$D$505,3,FALSE)</f>
        <v>262</v>
      </c>
      <c r="G135" s="6">
        <f>VLOOKUP(B135,'доп табл'!$B$2:$E$505,4,FALSE)</f>
        <v>195</v>
      </c>
      <c r="H135">
        <f t="shared" si="10"/>
        <v>51285.1</v>
      </c>
      <c r="I135" t="str">
        <f t="shared" si="11"/>
        <v>четверг</v>
      </c>
      <c r="J135">
        <f t="shared" si="12"/>
        <v>2020</v>
      </c>
      <c r="K135" t="str">
        <f t="shared" si="13"/>
        <v>Май</v>
      </c>
      <c r="L135">
        <f t="shared" si="14"/>
        <v>7</v>
      </c>
    </row>
    <row r="136" spans="1:12" ht="14.25" customHeight="1" x14ac:dyDescent="0.25">
      <c r="A136" s="15">
        <v>43958</v>
      </c>
      <c r="B136" s="17" t="s">
        <v>18</v>
      </c>
      <c r="C136" s="17">
        <v>26184</v>
      </c>
      <c r="D136" s="17">
        <v>2308336.5</v>
      </c>
      <c r="E136" s="6">
        <f>VLOOKUP($B136,'доп табл'!$B$2:$C$505,2,FALSE)</f>
        <v>18</v>
      </c>
      <c r="F136" s="6">
        <f>VLOOKUP(B136,'доп табл'!$B$2:$D$505,3,FALSE)</f>
        <v>1505</v>
      </c>
      <c r="G136" s="6">
        <f>VLOOKUP(B136,'доп табл'!$B$2:$E$505,4,FALSE)</f>
        <v>1368</v>
      </c>
      <c r="H136">
        <f t="shared" si="10"/>
        <v>128240.91666666667</v>
      </c>
      <c r="I136" t="str">
        <f t="shared" si="11"/>
        <v>четверг</v>
      </c>
      <c r="J136">
        <f t="shared" si="12"/>
        <v>2020</v>
      </c>
      <c r="K136" t="str">
        <f t="shared" si="13"/>
        <v>Май</v>
      </c>
      <c r="L136">
        <f t="shared" si="14"/>
        <v>7</v>
      </c>
    </row>
    <row r="137" spans="1:12" ht="14.25" customHeight="1" x14ac:dyDescent="0.25">
      <c r="A137" s="16">
        <v>43958</v>
      </c>
      <c r="B137" s="18" t="s">
        <v>19</v>
      </c>
      <c r="C137" s="18">
        <v>219411</v>
      </c>
      <c r="D137" s="18">
        <v>22460130</v>
      </c>
      <c r="E137" s="6">
        <f>VLOOKUP($B137,'доп табл'!$B$2:$C$505,2,FALSE)</f>
        <v>59</v>
      </c>
      <c r="F137" s="6">
        <f>VLOOKUP(B137,'доп табл'!$B$2:$D$505,3,FALSE)</f>
        <v>12943</v>
      </c>
      <c r="G137" s="6">
        <f>VLOOKUP(B137,'доп табл'!$B$2:$E$505,4,FALSE)</f>
        <v>12072</v>
      </c>
      <c r="H137">
        <f t="shared" si="10"/>
        <v>380680.16949152545</v>
      </c>
      <c r="I137" t="str">
        <f t="shared" si="11"/>
        <v>четверг</v>
      </c>
      <c r="J137">
        <f t="shared" si="12"/>
        <v>2020</v>
      </c>
      <c r="K137" t="str">
        <f t="shared" si="13"/>
        <v>Май</v>
      </c>
      <c r="L137">
        <f t="shared" si="14"/>
        <v>7</v>
      </c>
    </row>
    <row r="138" spans="1:12" ht="14.25" customHeight="1" x14ac:dyDescent="0.25">
      <c r="A138" s="15">
        <v>43958</v>
      </c>
      <c r="B138" s="17" t="s">
        <v>20</v>
      </c>
      <c r="C138" s="17">
        <v>209415</v>
      </c>
      <c r="D138" s="17">
        <v>21463023</v>
      </c>
      <c r="E138" s="6">
        <f>VLOOKUP($B138,'доп табл'!$B$2:$C$505,2,FALSE)</f>
        <v>54</v>
      </c>
      <c r="F138" s="6">
        <f>VLOOKUP(B138,'доп табл'!$B$2:$D$505,3,FALSE)</f>
        <v>12306</v>
      </c>
      <c r="G138" s="6">
        <f>VLOOKUP(B138,'доп табл'!$B$2:$E$505,4,FALSE)</f>
        <v>11532</v>
      </c>
      <c r="H138">
        <f t="shared" si="10"/>
        <v>397463.38888888888</v>
      </c>
      <c r="I138" t="str">
        <f t="shared" si="11"/>
        <v>четверг</v>
      </c>
      <c r="J138">
        <f t="shared" si="12"/>
        <v>2020</v>
      </c>
      <c r="K138" t="str">
        <f t="shared" si="13"/>
        <v>Май</v>
      </c>
      <c r="L138">
        <f t="shared" si="14"/>
        <v>7</v>
      </c>
    </row>
    <row r="139" spans="1:12" ht="14.25" customHeight="1" x14ac:dyDescent="0.25">
      <c r="A139" s="16">
        <v>43958</v>
      </c>
      <c r="B139" s="18" t="s">
        <v>21</v>
      </c>
      <c r="C139" s="18">
        <v>11719.5</v>
      </c>
      <c r="D139" s="18">
        <v>965880</v>
      </c>
      <c r="E139" s="6">
        <f>VLOOKUP($B139,'доп табл'!$B$2:$C$505,2,FALSE)</f>
        <v>15</v>
      </c>
      <c r="F139" s="6">
        <f>VLOOKUP(B139,'доп табл'!$B$2:$D$505,3,FALSE)</f>
        <v>636</v>
      </c>
      <c r="G139" s="6">
        <f>VLOOKUP(B139,'доп табл'!$B$2:$E$505,4,FALSE)</f>
        <v>547</v>
      </c>
      <c r="H139">
        <f t="shared" si="10"/>
        <v>64392</v>
      </c>
      <c r="I139" t="str">
        <f t="shared" si="11"/>
        <v>четверг</v>
      </c>
      <c r="J139">
        <f t="shared" si="12"/>
        <v>2020</v>
      </c>
      <c r="K139" t="str">
        <f t="shared" si="13"/>
        <v>Май</v>
      </c>
      <c r="L139">
        <f t="shared" si="14"/>
        <v>7</v>
      </c>
    </row>
    <row r="140" spans="1:12" ht="14.25" customHeight="1" x14ac:dyDescent="0.25">
      <c r="A140" s="4">
        <v>43959</v>
      </c>
      <c r="B140" s="5" t="s">
        <v>8</v>
      </c>
      <c r="C140" s="5">
        <v>29409</v>
      </c>
      <c r="D140" s="5">
        <v>2645160</v>
      </c>
      <c r="E140" s="6">
        <f>VLOOKUP($B140,'доп табл'!$B$2:$C$505,2,FALSE)</f>
        <v>18</v>
      </c>
      <c r="F140" s="6">
        <f>VLOOKUP(B140,'доп табл'!$B$2:$D$505,3,FALSE)</f>
        <v>1539</v>
      </c>
      <c r="G140" s="6">
        <f>VLOOKUP(B140,'доп табл'!$B$2:$E$505,4,FALSE)</f>
        <v>1404</v>
      </c>
      <c r="H140">
        <f t="shared" si="10"/>
        <v>146953.33333333334</v>
      </c>
      <c r="I140" t="str">
        <f t="shared" si="11"/>
        <v>пятница</v>
      </c>
      <c r="J140">
        <f t="shared" si="12"/>
        <v>2020</v>
      </c>
      <c r="K140" t="str">
        <f t="shared" si="13"/>
        <v>Май</v>
      </c>
      <c r="L140">
        <f t="shared" si="14"/>
        <v>8</v>
      </c>
    </row>
    <row r="141" spans="1:12" ht="14.25" customHeight="1" x14ac:dyDescent="0.25">
      <c r="A141" s="7">
        <v>43959</v>
      </c>
      <c r="B141" s="8" t="s">
        <v>9</v>
      </c>
      <c r="C141" s="8">
        <v>69544.5</v>
      </c>
      <c r="D141" s="8">
        <v>6293776.5</v>
      </c>
      <c r="E141" s="6">
        <f>VLOOKUP($B141,'доп табл'!$B$2:$C$505,2,FALSE)</f>
        <v>31</v>
      </c>
      <c r="F141" s="6">
        <f>VLOOKUP(B141,'доп табл'!$B$2:$D$505,3,FALSE)</f>
        <v>5465</v>
      </c>
      <c r="G141" s="6">
        <f>VLOOKUP(B141,'доп табл'!$B$2:$E$505,4,FALSE)</f>
        <v>5096</v>
      </c>
      <c r="H141">
        <f t="shared" si="10"/>
        <v>203025.04838709679</v>
      </c>
      <c r="I141" t="str">
        <f t="shared" si="11"/>
        <v>пятница</v>
      </c>
      <c r="J141">
        <f t="shared" si="12"/>
        <v>2020</v>
      </c>
      <c r="K141" t="str">
        <f t="shared" si="13"/>
        <v>Май</v>
      </c>
      <c r="L141">
        <f t="shared" si="14"/>
        <v>8</v>
      </c>
    </row>
    <row r="142" spans="1:12" ht="14.25" customHeight="1" x14ac:dyDescent="0.25">
      <c r="A142" s="4">
        <v>43959</v>
      </c>
      <c r="B142" s="5" t="s">
        <v>10</v>
      </c>
      <c r="C142" s="5">
        <v>12528</v>
      </c>
      <c r="D142" s="5">
        <v>959703</v>
      </c>
      <c r="E142" s="6">
        <f>VLOOKUP($B142,'доп табл'!$B$2:$C$505,2,FALSE)</f>
        <v>10</v>
      </c>
      <c r="F142" s="6">
        <f>VLOOKUP(B142,'доп табл'!$B$2:$D$505,3,FALSE)</f>
        <v>580</v>
      </c>
      <c r="G142" s="6">
        <f>VLOOKUP(B142,'доп табл'!$B$2:$E$505,4,FALSE)</f>
        <v>506</v>
      </c>
      <c r="H142">
        <f t="shared" si="10"/>
        <v>95970.3</v>
      </c>
      <c r="I142" t="str">
        <f t="shared" si="11"/>
        <v>пятница</v>
      </c>
      <c r="J142">
        <f t="shared" si="12"/>
        <v>2020</v>
      </c>
      <c r="K142" t="str">
        <f t="shared" si="13"/>
        <v>Май</v>
      </c>
      <c r="L142">
        <f t="shared" si="14"/>
        <v>8</v>
      </c>
    </row>
    <row r="143" spans="1:12" ht="14.25" customHeight="1" x14ac:dyDescent="0.25">
      <c r="A143" s="7">
        <v>43959</v>
      </c>
      <c r="B143" s="8" t="s">
        <v>11</v>
      </c>
      <c r="C143" s="8">
        <v>25294.5</v>
      </c>
      <c r="D143" s="8">
        <v>2271454.5</v>
      </c>
      <c r="E143" s="6">
        <f>VLOOKUP($B143,'доп табл'!$B$2:$C$505,2,FALSE)</f>
        <v>17</v>
      </c>
      <c r="F143" s="6">
        <f>VLOOKUP(B143,'доп табл'!$B$2:$D$505,3,FALSE)</f>
        <v>1439</v>
      </c>
      <c r="G143" s="6">
        <f>VLOOKUP(B143,'доп табл'!$B$2:$E$505,4,FALSE)</f>
        <v>1265</v>
      </c>
      <c r="H143">
        <f t="shared" si="10"/>
        <v>133614.9705882353</v>
      </c>
      <c r="I143" t="str">
        <f t="shared" si="11"/>
        <v>пятница</v>
      </c>
      <c r="J143">
        <f t="shared" si="12"/>
        <v>2020</v>
      </c>
      <c r="K143" t="str">
        <f t="shared" si="13"/>
        <v>Май</v>
      </c>
      <c r="L143">
        <f t="shared" si="14"/>
        <v>8</v>
      </c>
    </row>
    <row r="144" spans="1:12" ht="14.25" customHeight="1" x14ac:dyDescent="0.25">
      <c r="A144" s="4">
        <v>43959</v>
      </c>
      <c r="B144" s="5" t="s">
        <v>12</v>
      </c>
      <c r="C144" s="5">
        <v>370092</v>
      </c>
      <c r="D144" s="5">
        <v>38091556.5</v>
      </c>
      <c r="E144" s="6">
        <f>VLOOKUP($B144,'доп табл'!$B$2:$C$505,2,FALSE)</f>
        <v>128</v>
      </c>
      <c r="F144" s="6">
        <f>VLOOKUP(B144,'доп табл'!$B$2:$D$505,3,FALSE)</f>
        <v>16450</v>
      </c>
      <c r="G144" s="6">
        <f>VLOOKUP(B144,'доп табл'!$B$2:$E$505,4,FALSE)</f>
        <v>15320</v>
      </c>
      <c r="H144">
        <f t="shared" si="10"/>
        <v>297590.28515625</v>
      </c>
      <c r="I144" t="str">
        <f t="shared" si="11"/>
        <v>пятница</v>
      </c>
      <c r="J144">
        <f t="shared" si="12"/>
        <v>2020</v>
      </c>
      <c r="K144" t="str">
        <f t="shared" si="13"/>
        <v>Май</v>
      </c>
      <c r="L144">
        <f t="shared" si="14"/>
        <v>8</v>
      </c>
    </row>
    <row r="145" spans="1:12" ht="14.25" customHeight="1" x14ac:dyDescent="0.25">
      <c r="A145" s="7">
        <v>43959</v>
      </c>
      <c r="B145" s="8" t="s">
        <v>13</v>
      </c>
      <c r="C145" s="8">
        <v>463530</v>
      </c>
      <c r="D145" s="8">
        <v>49123180.5</v>
      </c>
      <c r="E145" s="6">
        <f>VLOOKUP($B145,'доп табл'!$B$2:$C$505,2,FALSE)</f>
        <v>125</v>
      </c>
      <c r="F145" s="6">
        <f>VLOOKUP(B145,'доп табл'!$B$2:$D$505,3,FALSE)</f>
        <v>20914</v>
      </c>
      <c r="G145" s="6">
        <f>VLOOKUP(B145,'доп табл'!$B$2:$E$505,4,FALSE)</f>
        <v>19479</v>
      </c>
      <c r="H145">
        <f t="shared" si="10"/>
        <v>392985.44400000002</v>
      </c>
      <c r="I145" t="str">
        <f t="shared" si="11"/>
        <v>пятница</v>
      </c>
      <c r="J145">
        <f t="shared" si="12"/>
        <v>2020</v>
      </c>
      <c r="K145" t="str">
        <f t="shared" si="13"/>
        <v>Май</v>
      </c>
      <c r="L145">
        <f t="shared" si="14"/>
        <v>8</v>
      </c>
    </row>
    <row r="146" spans="1:12" ht="14.25" customHeight="1" x14ac:dyDescent="0.25">
      <c r="A146" s="4">
        <v>43959</v>
      </c>
      <c r="B146" s="5" t="s">
        <v>14</v>
      </c>
      <c r="C146" s="5">
        <v>61804.5</v>
      </c>
      <c r="D146" s="5">
        <v>5365708.5</v>
      </c>
      <c r="E146" s="6">
        <f>VLOOKUP($B146,'доп табл'!$B$2:$C$505,2,FALSE)</f>
        <v>36</v>
      </c>
      <c r="F146" s="6">
        <f>VLOOKUP(B146,'доп табл'!$B$2:$D$505,3,FALSE)</f>
        <v>4923</v>
      </c>
      <c r="G146" s="6">
        <f>VLOOKUP(B146,'доп табл'!$B$2:$E$505,4,FALSE)</f>
        <v>4560</v>
      </c>
      <c r="H146">
        <f t="shared" si="10"/>
        <v>149047.45833333334</v>
      </c>
      <c r="I146" t="str">
        <f t="shared" si="11"/>
        <v>пятница</v>
      </c>
      <c r="J146">
        <f t="shared" si="12"/>
        <v>2020</v>
      </c>
      <c r="K146" t="str">
        <f t="shared" si="13"/>
        <v>Май</v>
      </c>
      <c r="L146">
        <f t="shared" si="14"/>
        <v>8</v>
      </c>
    </row>
    <row r="147" spans="1:12" ht="14.25" customHeight="1" x14ac:dyDescent="0.25">
      <c r="A147" s="7">
        <v>43959</v>
      </c>
      <c r="B147" s="8" t="s">
        <v>15</v>
      </c>
      <c r="C147" s="8">
        <v>34399.5</v>
      </c>
      <c r="D147" s="8">
        <v>3201358.5</v>
      </c>
      <c r="E147" s="6">
        <f>VLOOKUP($B147,'доп табл'!$B$2:$C$505,2,FALSE)</f>
        <v>19</v>
      </c>
      <c r="F147" s="6">
        <f>VLOOKUP(B147,'доп табл'!$B$2:$D$505,3,FALSE)</f>
        <v>1846</v>
      </c>
      <c r="G147" s="6">
        <f>VLOOKUP(B147,'доп табл'!$B$2:$E$505,4,FALSE)</f>
        <v>1681</v>
      </c>
      <c r="H147">
        <f t="shared" si="10"/>
        <v>168492.55263157896</v>
      </c>
      <c r="I147" t="str">
        <f t="shared" si="11"/>
        <v>пятница</v>
      </c>
      <c r="J147">
        <f t="shared" si="12"/>
        <v>2020</v>
      </c>
      <c r="K147" t="str">
        <f t="shared" si="13"/>
        <v>Май</v>
      </c>
      <c r="L147">
        <f t="shared" si="14"/>
        <v>8</v>
      </c>
    </row>
    <row r="148" spans="1:12" ht="14.25" customHeight="1" x14ac:dyDescent="0.25">
      <c r="A148" s="4">
        <v>43959</v>
      </c>
      <c r="B148" s="5" t="s">
        <v>16</v>
      </c>
      <c r="C148" s="5">
        <v>14494.5</v>
      </c>
      <c r="D148" s="5">
        <v>1269786</v>
      </c>
      <c r="E148" s="6">
        <f>VLOOKUP($B148,'доп табл'!$B$2:$C$505,2,FALSE)</f>
        <v>15</v>
      </c>
      <c r="F148" s="6">
        <f>VLOOKUP(B148,'доп табл'!$B$2:$D$505,3,FALSE)</f>
        <v>780</v>
      </c>
      <c r="G148" s="6">
        <f>VLOOKUP(B148,'доп табл'!$B$2:$E$505,4,FALSE)</f>
        <v>690</v>
      </c>
      <c r="H148">
        <f t="shared" si="10"/>
        <v>84652.4</v>
      </c>
      <c r="I148" t="str">
        <f t="shared" si="11"/>
        <v>пятница</v>
      </c>
      <c r="J148">
        <f t="shared" si="12"/>
        <v>2020</v>
      </c>
      <c r="K148" t="str">
        <f t="shared" si="13"/>
        <v>Май</v>
      </c>
      <c r="L148">
        <f t="shared" si="14"/>
        <v>8</v>
      </c>
    </row>
    <row r="149" spans="1:12" ht="14.25" customHeight="1" x14ac:dyDescent="0.25">
      <c r="A149" s="7">
        <v>43959</v>
      </c>
      <c r="B149" s="8" t="s">
        <v>17</v>
      </c>
      <c r="C149" s="8">
        <v>9058.5</v>
      </c>
      <c r="D149" s="8">
        <v>798759</v>
      </c>
      <c r="E149" s="6">
        <f>VLOOKUP($B149,'доп табл'!$B$2:$C$505,2,FALSE)</f>
        <v>15</v>
      </c>
      <c r="F149" s="6">
        <f>VLOOKUP(B149,'доп табл'!$B$2:$D$505,3,FALSE)</f>
        <v>262</v>
      </c>
      <c r="G149" s="6">
        <f>VLOOKUP(B149,'доп табл'!$B$2:$E$505,4,FALSE)</f>
        <v>195</v>
      </c>
      <c r="H149">
        <f t="shared" si="10"/>
        <v>53250.6</v>
      </c>
      <c r="I149" t="str">
        <f t="shared" si="11"/>
        <v>пятница</v>
      </c>
      <c r="J149">
        <f t="shared" si="12"/>
        <v>2020</v>
      </c>
      <c r="K149" t="str">
        <f t="shared" si="13"/>
        <v>Май</v>
      </c>
      <c r="L149">
        <f t="shared" si="14"/>
        <v>8</v>
      </c>
    </row>
    <row r="150" spans="1:12" ht="14.25" customHeight="1" x14ac:dyDescent="0.25">
      <c r="A150" s="4">
        <v>43959</v>
      </c>
      <c r="B150" s="5" t="s">
        <v>18</v>
      </c>
      <c r="C150" s="5">
        <v>25020</v>
      </c>
      <c r="D150" s="5">
        <v>2235960</v>
      </c>
      <c r="E150" s="6">
        <f>VLOOKUP($B150,'доп табл'!$B$2:$C$505,2,FALSE)</f>
        <v>18</v>
      </c>
      <c r="F150" s="6">
        <f>VLOOKUP(B150,'доп табл'!$B$2:$D$505,3,FALSE)</f>
        <v>1505</v>
      </c>
      <c r="G150" s="6">
        <f>VLOOKUP(B150,'доп табл'!$B$2:$E$505,4,FALSE)</f>
        <v>1368</v>
      </c>
      <c r="H150">
        <f t="shared" si="10"/>
        <v>124220</v>
      </c>
      <c r="I150" t="str">
        <f t="shared" si="11"/>
        <v>пятница</v>
      </c>
      <c r="J150">
        <f t="shared" si="12"/>
        <v>2020</v>
      </c>
      <c r="K150" t="str">
        <f t="shared" si="13"/>
        <v>Май</v>
      </c>
      <c r="L150">
        <f t="shared" si="14"/>
        <v>8</v>
      </c>
    </row>
    <row r="151" spans="1:12" ht="14.25" customHeight="1" x14ac:dyDescent="0.25">
      <c r="A151" s="7">
        <v>43959</v>
      </c>
      <c r="B151" s="8" t="s">
        <v>19</v>
      </c>
      <c r="C151" s="8">
        <v>232701</v>
      </c>
      <c r="D151" s="8">
        <v>23881948.5</v>
      </c>
      <c r="E151" s="6">
        <f>VLOOKUP($B151,'доп табл'!$B$2:$C$505,2,FALSE)</f>
        <v>59</v>
      </c>
      <c r="F151" s="6">
        <f>VLOOKUP(B151,'доп табл'!$B$2:$D$505,3,FALSE)</f>
        <v>12943</v>
      </c>
      <c r="G151" s="6">
        <f>VLOOKUP(B151,'доп табл'!$B$2:$E$505,4,FALSE)</f>
        <v>12072</v>
      </c>
      <c r="H151">
        <f t="shared" si="10"/>
        <v>404778.78813559323</v>
      </c>
      <c r="I151" t="str">
        <f t="shared" si="11"/>
        <v>пятница</v>
      </c>
      <c r="J151">
        <f t="shared" si="12"/>
        <v>2020</v>
      </c>
      <c r="K151" t="str">
        <f t="shared" si="13"/>
        <v>Май</v>
      </c>
      <c r="L151">
        <f t="shared" si="14"/>
        <v>8</v>
      </c>
    </row>
    <row r="152" spans="1:12" ht="14.25" customHeight="1" x14ac:dyDescent="0.25">
      <c r="A152" s="4">
        <v>43959</v>
      </c>
      <c r="B152" s="5" t="s">
        <v>20</v>
      </c>
      <c r="C152" s="5">
        <v>225076.5</v>
      </c>
      <c r="D152" s="5">
        <v>22846078.5</v>
      </c>
      <c r="E152" s="6">
        <f>VLOOKUP($B152,'доп табл'!$B$2:$C$505,2,FALSE)</f>
        <v>54</v>
      </c>
      <c r="F152" s="6">
        <f>VLOOKUP(B152,'доп табл'!$B$2:$D$505,3,FALSE)</f>
        <v>12306</v>
      </c>
      <c r="G152" s="6">
        <f>VLOOKUP(B152,'доп табл'!$B$2:$E$505,4,FALSE)</f>
        <v>11532</v>
      </c>
      <c r="H152">
        <f t="shared" si="10"/>
        <v>423075.52777777775</v>
      </c>
      <c r="I152" t="str">
        <f t="shared" si="11"/>
        <v>пятница</v>
      </c>
      <c r="J152">
        <f t="shared" si="12"/>
        <v>2020</v>
      </c>
      <c r="K152" t="str">
        <f t="shared" si="13"/>
        <v>Май</v>
      </c>
      <c r="L152">
        <f t="shared" si="14"/>
        <v>8</v>
      </c>
    </row>
    <row r="153" spans="1:12" ht="14.25" customHeight="1" x14ac:dyDescent="0.25">
      <c r="A153" s="7">
        <v>43959</v>
      </c>
      <c r="B153" s="8" t="s">
        <v>21</v>
      </c>
      <c r="C153" s="8">
        <v>12976.5</v>
      </c>
      <c r="D153" s="8">
        <v>1046848.5</v>
      </c>
      <c r="E153" s="6">
        <f>VLOOKUP($B153,'доп табл'!$B$2:$C$505,2,FALSE)</f>
        <v>15</v>
      </c>
      <c r="F153" s="6">
        <f>VLOOKUP(B153,'доп табл'!$B$2:$D$505,3,FALSE)</f>
        <v>636</v>
      </c>
      <c r="G153" s="6">
        <f>VLOOKUP(B153,'доп табл'!$B$2:$E$505,4,FALSE)</f>
        <v>547</v>
      </c>
      <c r="H153">
        <f t="shared" si="10"/>
        <v>69789.899999999994</v>
      </c>
      <c r="I153" t="str">
        <f t="shared" si="11"/>
        <v>пятница</v>
      </c>
      <c r="J153">
        <f t="shared" si="12"/>
        <v>2020</v>
      </c>
      <c r="K153" t="str">
        <f t="shared" si="13"/>
        <v>Май</v>
      </c>
      <c r="L153">
        <f t="shared" si="14"/>
        <v>8</v>
      </c>
    </row>
    <row r="154" spans="1:12" ht="14.25" customHeight="1" x14ac:dyDescent="0.25">
      <c r="A154" s="4">
        <v>43960</v>
      </c>
      <c r="B154" s="5" t="s">
        <v>8</v>
      </c>
      <c r="C154" s="5">
        <v>31147.5</v>
      </c>
      <c r="D154" s="5">
        <v>2831019</v>
      </c>
      <c r="E154" s="6">
        <f>VLOOKUP($B154,'доп табл'!$B$2:$C$505,2,FALSE)</f>
        <v>18</v>
      </c>
      <c r="F154" s="6">
        <f>VLOOKUP(B154,'доп табл'!$B$2:$D$505,3,FALSE)</f>
        <v>1539</v>
      </c>
      <c r="G154" s="6">
        <f>VLOOKUP(B154,'доп табл'!$B$2:$E$505,4,FALSE)</f>
        <v>1404</v>
      </c>
      <c r="H154">
        <f t="shared" si="10"/>
        <v>157278.83333333334</v>
      </c>
      <c r="I154" t="str">
        <f t="shared" si="11"/>
        <v>суббота</v>
      </c>
      <c r="J154">
        <f t="shared" si="12"/>
        <v>2020</v>
      </c>
      <c r="K154" t="str">
        <f t="shared" si="13"/>
        <v>Май</v>
      </c>
      <c r="L154">
        <f t="shared" si="14"/>
        <v>9</v>
      </c>
    </row>
    <row r="155" spans="1:12" ht="14.25" customHeight="1" x14ac:dyDescent="0.25">
      <c r="A155" s="7">
        <v>43960</v>
      </c>
      <c r="B155" s="8" t="s">
        <v>9</v>
      </c>
      <c r="C155" s="8">
        <v>69720</v>
      </c>
      <c r="D155" s="8">
        <v>6264933</v>
      </c>
      <c r="E155" s="6">
        <f>VLOOKUP($B155,'доп табл'!$B$2:$C$505,2,FALSE)</f>
        <v>31</v>
      </c>
      <c r="F155" s="6">
        <f>VLOOKUP(B155,'доп табл'!$B$2:$D$505,3,FALSE)</f>
        <v>5465</v>
      </c>
      <c r="G155" s="6">
        <f>VLOOKUP(B155,'доп табл'!$B$2:$E$505,4,FALSE)</f>
        <v>5096</v>
      </c>
      <c r="H155">
        <f t="shared" si="10"/>
        <v>202094.61290322582</v>
      </c>
      <c r="I155" t="str">
        <f t="shared" si="11"/>
        <v>суббота</v>
      </c>
      <c r="J155">
        <f t="shared" si="12"/>
        <v>2020</v>
      </c>
      <c r="K155" t="str">
        <f t="shared" si="13"/>
        <v>Май</v>
      </c>
      <c r="L155">
        <f t="shared" si="14"/>
        <v>9</v>
      </c>
    </row>
    <row r="156" spans="1:12" ht="14.25" customHeight="1" x14ac:dyDescent="0.25">
      <c r="A156" s="15">
        <v>43960</v>
      </c>
      <c r="B156" s="17" t="s">
        <v>10</v>
      </c>
      <c r="C156" s="17">
        <v>13216.5</v>
      </c>
      <c r="D156" s="17">
        <v>1046400</v>
      </c>
      <c r="E156" s="6">
        <f>VLOOKUP($B156,'доп табл'!$B$2:$C$505,2,FALSE)</f>
        <v>10</v>
      </c>
      <c r="F156" s="6">
        <f>VLOOKUP(B156,'доп табл'!$B$2:$D$505,3,FALSE)</f>
        <v>580</v>
      </c>
      <c r="G156" s="6">
        <f>VLOOKUP(B156,'доп табл'!$B$2:$E$505,4,FALSE)</f>
        <v>506</v>
      </c>
      <c r="H156">
        <f t="shared" si="10"/>
        <v>104640</v>
      </c>
      <c r="I156" t="str">
        <f t="shared" si="11"/>
        <v>суббота</v>
      </c>
      <c r="J156">
        <f t="shared" si="12"/>
        <v>2020</v>
      </c>
      <c r="K156" t="str">
        <f t="shared" si="13"/>
        <v>Май</v>
      </c>
      <c r="L156">
        <f t="shared" si="14"/>
        <v>9</v>
      </c>
    </row>
    <row r="157" spans="1:12" ht="14.25" customHeight="1" x14ac:dyDescent="0.25">
      <c r="A157" s="7">
        <v>43960</v>
      </c>
      <c r="B157" s="8" t="s">
        <v>11</v>
      </c>
      <c r="C157" s="8">
        <v>32079</v>
      </c>
      <c r="D157" s="8">
        <v>2902167</v>
      </c>
      <c r="E157" s="6">
        <f>VLOOKUP($B157,'доп табл'!$B$2:$C$505,2,FALSE)</f>
        <v>17</v>
      </c>
      <c r="F157" s="6">
        <f>VLOOKUP(B157,'доп табл'!$B$2:$D$505,3,FALSE)</f>
        <v>1439</v>
      </c>
      <c r="G157" s="6">
        <f>VLOOKUP(B157,'доп табл'!$B$2:$E$505,4,FALSE)</f>
        <v>1265</v>
      </c>
      <c r="H157">
        <f t="shared" si="10"/>
        <v>170715.70588235295</v>
      </c>
      <c r="I157" t="str">
        <f t="shared" si="11"/>
        <v>суббота</v>
      </c>
      <c r="J157">
        <f t="shared" si="12"/>
        <v>2020</v>
      </c>
      <c r="K157" t="str">
        <f t="shared" si="13"/>
        <v>Май</v>
      </c>
      <c r="L157">
        <f t="shared" si="14"/>
        <v>9</v>
      </c>
    </row>
    <row r="158" spans="1:12" ht="14.25" customHeight="1" x14ac:dyDescent="0.25">
      <c r="A158" s="4">
        <v>43960</v>
      </c>
      <c r="B158" s="5" t="s">
        <v>12</v>
      </c>
      <c r="C158" s="5">
        <v>285972</v>
      </c>
      <c r="D158" s="5">
        <v>29768199</v>
      </c>
      <c r="E158" s="6">
        <f>VLOOKUP($B158,'доп табл'!$B$2:$C$505,2,FALSE)</f>
        <v>128</v>
      </c>
      <c r="F158" s="6">
        <f>VLOOKUP(B158,'доп табл'!$B$2:$D$505,3,FALSE)</f>
        <v>16450</v>
      </c>
      <c r="G158" s="6">
        <f>VLOOKUP(B158,'доп табл'!$B$2:$E$505,4,FALSE)</f>
        <v>15320</v>
      </c>
      <c r="H158">
        <f t="shared" si="10"/>
        <v>232564.0546875</v>
      </c>
      <c r="I158" t="str">
        <f t="shared" si="11"/>
        <v>суббота</v>
      </c>
      <c r="J158">
        <f t="shared" si="12"/>
        <v>2020</v>
      </c>
      <c r="K158" t="str">
        <f t="shared" si="13"/>
        <v>Май</v>
      </c>
      <c r="L158">
        <f t="shared" si="14"/>
        <v>9</v>
      </c>
    </row>
    <row r="159" spans="1:12" ht="14.25" customHeight="1" x14ac:dyDescent="0.25">
      <c r="A159" s="16">
        <v>43960</v>
      </c>
      <c r="B159" s="18" t="s">
        <v>13</v>
      </c>
      <c r="C159" s="18">
        <v>359214</v>
      </c>
      <c r="D159" s="18">
        <v>38693427</v>
      </c>
      <c r="E159" s="6">
        <f>VLOOKUP($B159,'доп табл'!$B$2:$C$505,2,FALSE)</f>
        <v>125</v>
      </c>
      <c r="F159" s="6">
        <f>VLOOKUP(B159,'доп табл'!$B$2:$D$505,3,FALSE)</f>
        <v>20914</v>
      </c>
      <c r="G159" s="6">
        <f>VLOOKUP(B159,'доп табл'!$B$2:$E$505,4,FALSE)</f>
        <v>19479</v>
      </c>
      <c r="H159">
        <f t="shared" si="10"/>
        <v>309547.41600000003</v>
      </c>
      <c r="I159" t="str">
        <f t="shared" si="11"/>
        <v>суббота</v>
      </c>
      <c r="J159">
        <f t="shared" si="12"/>
        <v>2020</v>
      </c>
      <c r="K159" t="str">
        <f t="shared" si="13"/>
        <v>Май</v>
      </c>
      <c r="L159">
        <f t="shared" si="14"/>
        <v>9</v>
      </c>
    </row>
    <row r="160" spans="1:12" ht="14.25" customHeight="1" x14ac:dyDescent="0.25">
      <c r="A160" s="15">
        <v>43960</v>
      </c>
      <c r="B160" s="17" t="s">
        <v>14</v>
      </c>
      <c r="C160" s="17">
        <v>83373</v>
      </c>
      <c r="D160" s="17">
        <v>7253427</v>
      </c>
      <c r="E160" s="6">
        <f>VLOOKUP($B160,'доп табл'!$B$2:$C$505,2,FALSE)</f>
        <v>36</v>
      </c>
      <c r="F160" s="6">
        <f>VLOOKUP(B160,'доп табл'!$B$2:$D$505,3,FALSE)</f>
        <v>4923</v>
      </c>
      <c r="G160" s="6">
        <f>VLOOKUP(B160,'доп табл'!$B$2:$E$505,4,FALSE)</f>
        <v>4560</v>
      </c>
      <c r="H160">
        <f t="shared" si="10"/>
        <v>201484.08333333334</v>
      </c>
      <c r="I160" t="str">
        <f t="shared" si="11"/>
        <v>суббота</v>
      </c>
      <c r="J160">
        <f t="shared" si="12"/>
        <v>2020</v>
      </c>
      <c r="K160" t="str">
        <f t="shared" si="13"/>
        <v>Май</v>
      </c>
      <c r="L160">
        <f t="shared" si="14"/>
        <v>9</v>
      </c>
    </row>
    <row r="161" spans="1:12" ht="14.25" customHeight="1" x14ac:dyDescent="0.25">
      <c r="A161" s="16">
        <v>43960</v>
      </c>
      <c r="B161" s="18" t="s">
        <v>15</v>
      </c>
      <c r="C161" s="18">
        <v>32239.5</v>
      </c>
      <c r="D161" s="18">
        <v>3084892.5</v>
      </c>
      <c r="E161" s="6">
        <f>VLOOKUP($B161,'доп табл'!$B$2:$C$505,2,FALSE)</f>
        <v>19</v>
      </c>
      <c r="F161" s="6">
        <f>VLOOKUP(B161,'доп табл'!$B$2:$D$505,3,FALSE)</f>
        <v>1846</v>
      </c>
      <c r="G161" s="6">
        <f>VLOOKUP(B161,'доп табл'!$B$2:$E$505,4,FALSE)</f>
        <v>1681</v>
      </c>
      <c r="H161">
        <f t="shared" si="10"/>
        <v>162362.76315789475</v>
      </c>
      <c r="I161" t="str">
        <f t="shared" si="11"/>
        <v>суббота</v>
      </c>
      <c r="J161">
        <f t="shared" si="12"/>
        <v>2020</v>
      </c>
      <c r="K161" t="str">
        <f t="shared" si="13"/>
        <v>Май</v>
      </c>
      <c r="L161">
        <f t="shared" si="14"/>
        <v>9</v>
      </c>
    </row>
    <row r="162" spans="1:12" ht="14.25" customHeight="1" x14ac:dyDescent="0.25">
      <c r="A162" s="4">
        <v>43960</v>
      </c>
      <c r="B162" s="5" t="s">
        <v>16</v>
      </c>
      <c r="C162" s="5">
        <v>13948.5</v>
      </c>
      <c r="D162" s="5">
        <v>1222932</v>
      </c>
      <c r="E162" s="6">
        <f>VLOOKUP($B162,'доп табл'!$B$2:$C$505,2,FALSE)</f>
        <v>15</v>
      </c>
      <c r="F162" s="6">
        <f>VLOOKUP(B162,'доп табл'!$B$2:$D$505,3,FALSE)</f>
        <v>780</v>
      </c>
      <c r="G162" s="6">
        <f>VLOOKUP(B162,'доп табл'!$B$2:$E$505,4,FALSE)</f>
        <v>690</v>
      </c>
      <c r="H162">
        <f t="shared" si="10"/>
        <v>81528.800000000003</v>
      </c>
      <c r="I162" t="str">
        <f t="shared" si="11"/>
        <v>суббота</v>
      </c>
      <c r="J162">
        <f t="shared" si="12"/>
        <v>2020</v>
      </c>
      <c r="K162" t="str">
        <f t="shared" si="13"/>
        <v>Май</v>
      </c>
      <c r="L162">
        <f t="shared" si="14"/>
        <v>9</v>
      </c>
    </row>
    <row r="163" spans="1:12" ht="14.25" customHeight="1" x14ac:dyDescent="0.25">
      <c r="A163" s="16">
        <v>43960</v>
      </c>
      <c r="B163" s="18" t="s">
        <v>17</v>
      </c>
      <c r="C163" s="18">
        <v>12037.5</v>
      </c>
      <c r="D163" s="18">
        <v>1081216.5</v>
      </c>
      <c r="E163" s="6">
        <f>VLOOKUP($B163,'доп табл'!$B$2:$C$505,2,FALSE)</f>
        <v>15</v>
      </c>
      <c r="F163" s="6">
        <f>VLOOKUP(B163,'доп табл'!$B$2:$D$505,3,FALSE)</f>
        <v>262</v>
      </c>
      <c r="G163" s="6">
        <f>VLOOKUP(B163,'доп табл'!$B$2:$E$505,4,FALSE)</f>
        <v>195</v>
      </c>
      <c r="H163">
        <f t="shared" si="10"/>
        <v>72081.100000000006</v>
      </c>
      <c r="I163" t="str">
        <f t="shared" si="11"/>
        <v>суббота</v>
      </c>
      <c r="J163">
        <f t="shared" si="12"/>
        <v>2020</v>
      </c>
      <c r="K163" t="str">
        <f t="shared" si="13"/>
        <v>Май</v>
      </c>
      <c r="L163">
        <f t="shared" si="14"/>
        <v>9</v>
      </c>
    </row>
    <row r="164" spans="1:12" ht="14.25" customHeight="1" x14ac:dyDescent="0.25">
      <c r="A164" s="15">
        <v>43960</v>
      </c>
      <c r="B164" s="17" t="s">
        <v>18</v>
      </c>
      <c r="C164" s="17">
        <v>26271</v>
      </c>
      <c r="D164" s="17">
        <v>2384937</v>
      </c>
      <c r="E164" s="6">
        <f>VLOOKUP($B164,'доп табл'!$B$2:$C$505,2,FALSE)</f>
        <v>18</v>
      </c>
      <c r="F164" s="6">
        <f>VLOOKUP(B164,'доп табл'!$B$2:$D$505,3,FALSE)</f>
        <v>1505</v>
      </c>
      <c r="G164" s="6">
        <f>VLOOKUP(B164,'доп табл'!$B$2:$E$505,4,FALSE)</f>
        <v>1368</v>
      </c>
      <c r="H164">
        <f t="shared" si="10"/>
        <v>132496.5</v>
      </c>
      <c r="I164" t="str">
        <f t="shared" si="11"/>
        <v>суббота</v>
      </c>
      <c r="J164">
        <f t="shared" si="12"/>
        <v>2020</v>
      </c>
      <c r="K164" t="str">
        <f t="shared" si="13"/>
        <v>Май</v>
      </c>
      <c r="L164">
        <f t="shared" si="14"/>
        <v>9</v>
      </c>
    </row>
    <row r="165" spans="1:12" ht="14.25" customHeight="1" x14ac:dyDescent="0.25">
      <c r="A165" s="7">
        <v>43960</v>
      </c>
      <c r="B165" s="8" t="s">
        <v>19</v>
      </c>
      <c r="C165" s="8">
        <v>188319</v>
      </c>
      <c r="D165" s="8">
        <v>19218631.5</v>
      </c>
      <c r="E165" s="6">
        <f>VLOOKUP($B165,'доп табл'!$B$2:$C$505,2,FALSE)</f>
        <v>59</v>
      </c>
      <c r="F165" s="6">
        <f>VLOOKUP(B165,'доп табл'!$B$2:$D$505,3,FALSE)</f>
        <v>12943</v>
      </c>
      <c r="G165" s="6">
        <f>VLOOKUP(B165,'доп табл'!$B$2:$E$505,4,FALSE)</f>
        <v>12072</v>
      </c>
      <c r="H165">
        <f t="shared" si="10"/>
        <v>325739.51694915252</v>
      </c>
      <c r="I165" t="str">
        <f t="shared" si="11"/>
        <v>суббота</v>
      </c>
      <c r="J165">
        <f t="shared" si="12"/>
        <v>2020</v>
      </c>
      <c r="K165" t="str">
        <f t="shared" si="13"/>
        <v>Май</v>
      </c>
      <c r="L165">
        <f t="shared" si="14"/>
        <v>9</v>
      </c>
    </row>
    <row r="166" spans="1:12" ht="14.25" customHeight="1" x14ac:dyDescent="0.25">
      <c r="A166" s="15">
        <v>43960</v>
      </c>
      <c r="B166" s="17" t="s">
        <v>20</v>
      </c>
      <c r="C166" s="17">
        <v>177976.5</v>
      </c>
      <c r="D166" s="17">
        <v>18085798.5</v>
      </c>
      <c r="E166" s="6">
        <f>VLOOKUP($B166,'доп табл'!$B$2:$C$505,2,FALSE)</f>
        <v>54</v>
      </c>
      <c r="F166" s="6">
        <f>VLOOKUP(B166,'доп табл'!$B$2:$D$505,3,FALSE)</f>
        <v>12306</v>
      </c>
      <c r="G166" s="6">
        <f>VLOOKUP(B166,'доп табл'!$B$2:$E$505,4,FALSE)</f>
        <v>11532</v>
      </c>
      <c r="H166">
        <f t="shared" si="10"/>
        <v>334922.19444444444</v>
      </c>
      <c r="I166" t="str">
        <f t="shared" si="11"/>
        <v>суббота</v>
      </c>
      <c r="J166">
        <f t="shared" si="12"/>
        <v>2020</v>
      </c>
      <c r="K166" t="str">
        <f t="shared" si="13"/>
        <v>Май</v>
      </c>
      <c r="L166">
        <f t="shared" si="14"/>
        <v>9</v>
      </c>
    </row>
    <row r="167" spans="1:12" ht="14.25" customHeight="1" x14ac:dyDescent="0.25">
      <c r="A167" s="7">
        <v>43960</v>
      </c>
      <c r="B167" s="8" t="s">
        <v>21</v>
      </c>
      <c r="C167" s="8">
        <v>11745</v>
      </c>
      <c r="D167" s="8">
        <v>955801.5</v>
      </c>
      <c r="E167" s="6">
        <f>VLOOKUP($B167,'доп табл'!$B$2:$C$505,2,FALSE)</f>
        <v>15</v>
      </c>
      <c r="F167" s="6">
        <f>VLOOKUP(B167,'доп табл'!$B$2:$D$505,3,FALSE)</f>
        <v>636</v>
      </c>
      <c r="G167" s="6">
        <f>VLOOKUP(B167,'доп табл'!$B$2:$E$505,4,FALSE)</f>
        <v>547</v>
      </c>
      <c r="H167">
        <f t="shared" si="10"/>
        <v>63720.1</v>
      </c>
      <c r="I167" t="str">
        <f t="shared" si="11"/>
        <v>суббота</v>
      </c>
      <c r="J167">
        <f t="shared" si="12"/>
        <v>2020</v>
      </c>
      <c r="K167" t="str">
        <f t="shared" si="13"/>
        <v>Май</v>
      </c>
      <c r="L167">
        <f t="shared" si="14"/>
        <v>9</v>
      </c>
    </row>
    <row r="168" spans="1:12" ht="14.25" customHeight="1" x14ac:dyDescent="0.25">
      <c r="A168" s="15">
        <v>43961</v>
      </c>
      <c r="B168" s="17" t="s">
        <v>8</v>
      </c>
      <c r="C168" s="17">
        <v>36619.5</v>
      </c>
      <c r="D168" s="17">
        <v>3312967.5</v>
      </c>
      <c r="E168" s="6">
        <f>VLOOKUP($B168,'доп табл'!$B$2:$C$505,2,FALSE)</f>
        <v>18</v>
      </c>
      <c r="F168" s="6">
        <f>VLOOKUP(B168,'доп табл'!$B$2:$D$505,3,FALSE)</f>
        <v>1539</v>
      </c>
      <c r="G168" s="6">
        <f>VLOOKUP(B168,'доп табл'!$B$2:$E$505,4,FALSE)</f>
        <v>1404</v>
      </c>
      <c r="H168">
        <f t="shared" si="10"/>
        <v>184053.75</v>
      </c>
      <c r="I168" t="str">
        <f t="shared" si="11"/>
        <v>воскресенье</v>
      </c>
      <c r="J168">
        <f t="shared" si="12"/>
        <v>2020</v>
      </c>
      <c r="K168" t="str">
        <f t="shared" si="13"/>
        <v>Май</v>
      </c>
      <c r="L168">
        <f t="shared" si="14"/>
        <v>10</v>
      </c>
    </row>
    <row r="169" spans="1:12" ht="14.25" customHeight="1" x14ac:dyDescent="0.25">
      <c r="A169" s="16">
        <v>43961</v>
      </c>
      <c r="B169" s="18" t="s">
        <v>9</v>
      </c>
      <c r="C169" s="18">
        <v>84132</v>
      </c>
      <c r="D169" s="18">
        <v>7483194</v>
      </c>
      <c r="E169" s="6">
        <f>VLOOKUP($B169,'доп табл'!$B$2:$C$505,2,FALSE)</f>
        <v>31</v>
      </c>
      <c r="F169" s="6">
        <f>VLOOKUP(B169,'доп табл'!$B$2:$D$505,3,FALSE)</f>
        <v>5465</v>
      </c>
      <c r="G169" s="6">
        <f>VLOOKUP(B169,'доп табл'!$B$2:$E$505,4,FALSE)</f>
        <v>5096</v>
      </c>
      <c r="H169">
        <f t="shared" si="10"/>
        <v>241393.35483870967</v>
      </c>
      <c r="I169" t="str">
        <f t="shared" si="11"/>
        <v>воскресенье</v>
      </c>
      <c r="J169">
        <f t="shared" si="12"/>
        <v>2020</v>
      </c>
      <c r="K169" t="str">
        <f t="shared" si="13"/>
        <v>Май</v>
      </c>
      <c r="L169">
        <f t="shared" si="14"/>
        <v>10</v>
      </c>
    </row>
    <row r="170" spans="1:12" ht="14.25" customHeight="1" x14ac:dyDescent="0.25">
      <c r="A170" s="15">
        <v>43961</v>
      </c>
      <c r="B170" s="17" t="s">
        <v>10</v>
      </c>
      <c r="C170" s="17">
        <v>12918</v>
      </c>
      <c r="D170" s="17">
        <v>1004788.5</v>
      </c>
      <c r="E170" s="6">
        <f>VLOOKUP($B170,'доп табл'!$B$2:$C$505,2,FALSE)</f>
        <v>10</v>
      </c>
      <c r="F170" s="6">
        <f>VLOOKUP(B170,'доп табл'!$B$2:$D$505,3,FALSE)</f>
        <v>580</v>
      </c>
      <c r="G170" s="6">
        <f>VLOOKUP(B170,'доп табл'!$B$2:$E$505,4,FALSE)</f>
        <v>506</v>
      </c>
      <c r="H170">
        <f t="shared" si="10"/>
        <v>100478.85</v>
      </c>
      <c r="I170" t="str">
        <f t="shared" si="11"/>
        <v>воскресенье</v>
      </c>
      <c r="J170">
        <f t="shared" si="12"/>
        <v>2020</v>
      </c>
      <c r="K170" t="str">
        <f t="shared" si="13"/>
        <v>Май</v>
      </c>
      <c r="L170">
        <f t="shared" si="14"/>
        <v>10</v>
      </c>
    </row>
    <row r="171" spans="1:12" ht="14.25" customHeight="1" x14ac:dyDescent="0.25">
      <c r="A171" s="16">
        <v>43961</v>
      </c>
      <c r="B171" s="18" t="s">
        <v>11</v>
      </c>
      <c r="C171" s="18">
        <v>31399.5</v>
      </c>
      <c r="D171" s="18">
        <v>2862298.5</v>
      </c>
      <c r="E171" s="6">
        <f>VLOOKUP($B171,'доп табл'!$B$2:$C$505,2,FALSE)</f>
        <v>17</v>
      </c>
      <c r="F171" s="6">
        <f>VLOOKUP(B171,'доп табл'!$B$2:$D$505,3,FALSE)</f>
        <v>1439</v>
      </c>
      <c r="G171" s="6">
        <f>VLOOKUP(B171,'доп табл'!$B$2:$E$505,4,FALSE)</f>
        <v>1265</v>
      </c>
      <c r="H171">
        <f t="shared" si="10"/>
        <v>168370.5</v>
      </c>
      <c r="I171" t="str">
        <f t="shared" si="11"/>
        <v>воскресенье</v>
      </c>
      <c r="J171">
        <f t="shared" si="12"/>
        <v>2020</v>
      </c>
      <c r="K171" t="str">
        <f t="shared" si="13"/>
        <v>Май</v>
      </c>
      <c r="L171">
        <f t="shared" si="14"/>
        <v>10</v>
      </c>
    </row>
    <row r="172" spans="1:12" ht="14.25" customHeight="1" x14ac:dyDescent="0.25">
      <c r="A172" s="15">
        <v>43961</v>
      </c>
      <c r="B172" s="17" t="s">
        <v>12</v>
      </c>
      <c r="C172" s="17">
        <v>287206.5</v>
      </c>
      <c r="D172" s="17">
        <v>29536176.10605</v>
      </c>
      <c r="E172" s="6">
        <f>VLOOKUP($B172,'доп табл'!$B$2:$C$505,2,FALSE)</f>
        <v>128</v>
      </c>
      <c r="F172" s="6">
        <f>VLOOKUP(B172,'доп табл'!$B$2:$D$505,3,FALSE)</f>
        <v>16450</v>
      </c>
      <c r="G172" s="6">
        <f>VLOOKUP(B172,'доп табл'!$B$2:$E$505,4,FALSE)</f>
        <v>15320</v>
      </c>
      <c r="H172">
        <f t="shared" si="10"/>
        <v>230751.37582851562</v>
      </c>
      <c r="I172" t="str">
        <f t="shared" si="11"/>
        <v>воскресенье</v>
      </c>
      <c r="J172">
        <f t="shared" si="12"/>
        <v>2020</v>
      </c>
      <c r="K172" t="str">
        <f t="shared" si="13"/>
        <v>Май</v>
      </c>
      <c r="L172">
        <f t="shared" si="14"/>
        <v>10</v>
      </c>
    </row>
    <row r="173" spans="1:12" ht="14.25" customHeight="1" x14ac:dyDescent="0.25">
      <c r="A173" s="16">
        <v>43961</v>
      </c>
      <c r="B173" s="18" t="s">
        <v>13</v>
      </c>
      <c r="C173" s="18">
        <v>368649</v>
      </c>
      <c r="D173" s="18">
        <v>39010875</v>
      </c>
      <c r="E173" s="6">
        <f>VLOOKUP($B173,'доп табл'!$B$2:$C$505,2,FALSE)</f>
        <v>125</v>
      </c>
      <c r="F173" s="6">
        <f>VLOOKUP(B173,'доп табл'!$B$2:$D$505,3,FALSE)</f>
        <v>20914</v>
      </c>
      <c r="G173" s="6">
        <f>VLOOKUP(B173,'доп табл'!$B$2:$E$505,4,FALSE)</f>
        <v>19479</v>
      </c>
      <c r="H173">
        <f t="shared" si="10"/>
        <v>312087</v>
      </c>
      <c r="I173" t="str">
        <f t="shared" si="11"/>
        <v>воскресенье</v>
      </c>
      <c r="J173">
        <f t="shared" si="12"/>
        <v>2020</v>
      </c>
      <c r="K173" t="str">
        <f t="shared" si="13"/>
        <v>Май</v>
      </c>
      <c r="L173">
        <f t="shared" si="14"/>
        <v>10</v>
      </c>
    </row>
    <row r="174" spans="1:12" ht="14.25" customHeight="1" x14ac:dyDescent="0.25">
      <c r="A174" s="15">
        <v>43961</v>
      </c>
      <c r="B174" s="17" t="s">
        <v>14</v>
      </c>
      <c r="C174" s="17">
        <v>88311</v>
      </c>
      <c r="D174" s="17">
        <v>7726069.5</v>
      </c>
      <c r="E174" s="6">
        <f>VLOOKUP($B174,'доп табл'!$B$2:$C$505,2,FALSE)</f>
        <v>36</v>
      </c>
      <c r="F174" s="6">
        <f>VLOOKUP(B174,'доп табл'!$B$2:$D$505,3,FALSE)</f>
        <v>4923</v>
      </c>
      <c r="G174" s="6">
        <f>VLOOKUP(B174,'доп табл'!$B$2:$E$505,4,FALSE)</f>
        <v>4560</v>
      </c>
      <c r="H174">
        <f t="shared" si="10"/>
        <v>214613.04166666666</v>
      </c>
      <c r="I174" t="str">
        <f t="shared" si="11"/>
        <v>воскресенье</v>
      </c>
      <c r="J174">
        <f t="shared" si="12"/>
        <v>2020</v>
      </c>
      <c r="K174" t="str">
        <f t="shared" si="13"/>
        <v>Май</v>
      </c>
      <c r="L174">
        <f t="shared" si="14"/>
        <v>10</v>
      </c>
    </row>
    <row r="175" spans="1:12" ht="14.25" customHeight="1" x14ac:dyDescent="0.25">
      <c r="A175" s="16">
        <v>43961</v>
      </c>
      <c r="B175" s="18" t="s">
        <v>15</v>
      </c>
      <c r="C175" s="18">
        <v>37489.5</v>
      </c>
      <c r="D175" s="18">
        <v>3549097.5</v>
      </c>
      <c r="E175" s="6">
        <f>VLOOKUP($B175,'доп табл'!$B$2:$C$505,2,FALSE)</f>
        <v>19</v>
      </c>
      <c r="F175" s="6">
        <f>VLOOKUP(B175,'доп табл'!$B$2:$D$505,3,FALSE)</f>
        <v>1846</v>
      </c>
      <c r="G175" s="6">
        <f>VLOOKUP(B175,'доп табл'!$B$2:$E$505,4,FALSE)</f>
        <v>1681</v>
      </c>
      <c r="H175">
        <f t="shared" si="10"/>
        <v>186794.60526315789</v>
      </c>
      <c r="I175" t="str">
        <f t="shared" si="11"/>
        <v>воскресенье</v>
      </c>
      <c r="J175">
        <f t="shared" si="12"/>
        <v>2020</v>
      </c>
      <c r="K175" t="str">
        <f t="shared" si="13"/>
        <v>Май</v>
      </c>
      <c r="L175">
        <f t="shared" si="14"/>
        <v>10</v>
      </c>
    </row>
    <row r="176" spans="1:12" ht="14.25" customHeight="1" x14ac:dyDescent="0.25">
      <c r="A176" s="15">
        <v>43961</v>
      </c>
      <c r="B176" s="17" t="s">
        <v>16</v>
      </c>
      <c r="C176" s="17">
        <v>16435.5</v>
      </c>
      <c r="D176" s="17">
        <v>1471537.5</v>
      </c>
      <c r="E176" s="6">
        <f>VLOOKUP($B176,'доп табл'!$B$2:$C$505,2,FALSE)</f>
        <v>15</v>
      </c>
      <c r="F176" s="6">
        <f>VLOOKUP(B176,'доп табл'!$B$2:$D$505,3,FALSE)</f>
        <v>780</v>
      </c>
      <c r="G176" s="6">
        <f>VLOOKUP(B176,'доп табл'!$B$2:$E$505,4,FALSE)</f>
        <v>690</v>
      </c>
      <c r="H176">
        <f t="shared" si="10"/>
        <v>98102.5</v>
      </c>
      <c r="I176" t="str">
        <f t="shared" si="11"/>
        <v>воскресенье</v>
      </c>
      <c r="J176">
        <f t="shared" si="12"/>
        <v>2020</v>
      </c>
      <c r="K176" t="str">
        <f t="shared" si="13"/>
        <v>Май</v>
      </c>
      <c r="L176">
        <f t="shared" si="14"/>
        <v>10</v>
      </c>
    </row>
    <row r="177" spans="1:12" ht="14.25" customHeight="1" x14ac:dyDescent="0.25">
      <c r="A177" s="16">
        <v>43961</v>
      </c>
      <c r="B177" s="18" t="s">
        <v>17</v>
      </c>
      <c r="C177" s="18">
        <v>13440</v>
      </c>
      <c r="D177" s="18">
        <v>1198285.5</v>
      </c>
      <c r="E177" s="6">
        <f>VLOOKUP($B177,'доп табл'!$B$2:$C$505,2,FALSE)</f>
        <v>15</v>
      </c>
      <c r="F177" s="6">
        <f>VLOOKUP(B177,'доп табл'!$B$2:$D$505,3,FALSE)</f>
        <v>262</v>
      </c>
      <c r="G177" s="6">
        <f>VLOOKUP(B177,'доп табл'!$B$2:$E$505,4,FALSE)</f>
        <v>195</v>
      </c>
      <c r="H177">
        <f t="shared" si="10"/>
        <v>79885.7</v>
      </c>
      <c r="I177" t="str">
        <f t="shared" si="11"/>
        <v>воскресенье</v>
      </c>
      <c r="J177">
        <f t="shared" si="12"/>
        <v>2020</v>
      </c>
      <c r="K177" t="str">
        <f t="shared" si="13"/>
        <v>Май</v>
      </c>
      <c r="L177">
        <f t="shared" si="14"/>
        <v>10</v>
      </c>
    </row>
    <row r="178" spans="1:12" ht="14.25" customHeight="1" x14ac:dyDescent="0.25">
      <c r="A178" s="15">
        <v>43961</v>
      </c>
      <c r="B178" s="17" t="s">
        <v>18</v>
      </c>
      <c r="C178" s="17">
        <v>31224</v>
      </c>
      <c r="D178" s="17">
        <v>2767270.5</v>
      </c>
      <c r="E178" s="6">
        <f>VLOOKUP($B178,'доп табл'!$B$2:$C$505,2,FALSE)</f>
        <v>18</v>
      </c>
      <c r="F178" s="6">
        <f>VLOOKUP(B178,'доп табл'!$B$2:$D$505,3,FALSE)</f>
        <v>1505</v>
      </c>
      <c r="G178" s="6">
        <f>VLOOKUP(B178,'доп табл'!$B$2:$E$505,4,FALSE)</f>
        <v>1368</v>
      </c>
      <c r="H178">
        <f t="shared" si="10"/>
        <v>153737.25</v>
      </c>
      <c r="I178" t="str">
        <f t="shared" si="11"/>
        <v>воскресенье</v>
      </c>
      <c r="J178">
        <f t="shared" si="12"/>
        <v>2020</v>
      </c>
      <c r="K178" t="str">
        <f t="shared" si="13"/>
        <v>Май</v>
      </c>
      <c r="L178">
        <f t="shared" si="14"/>
        <v>10</v>
      </c>
    </row>
    <row r="179" spans="1:12" ht="14.25" customHeight="1" x14ac:dyDescent="0.25">
      <c r="A179" s="16">
        <v>43961</v>
      </c>
      <c r="B179" s="18" t="s">
        <v>19</v>
      </c>
      <c r="C179" s="18">
        <v>243825</v>
      </c>
      <c r="D179" s="18">
        <v>24890404.5</v>
      </c>
      <c r="E179" s="6">
        <f>VLOOKUP($B179,'доп табл'!$B$2:$C$505,2,FALSE)</f>
        <v>59</v>
      </c>
      <c r="F179" s="6">
        <f>VLOOKUP(B179,'доп табл'!$B$2:$D$505,3,FALSE)</f>
        <v>12943</v>
      </c>
      <c r="G179" s="6">
        <f>VLOOKUP(B179,'доп табл'!$B$2:$E$505,4,FALSE)</f>
        <v>12072</v>
      </c>
      <c r="H179">
        <f t="shared" si="10"/>
        <v>421871.26271186443</v>
      </c>
      <c r="I179" t="str">
        <f t="shared" si="11"/>
        <v>воскресенье</v>
      </c>
      <c r="J179">
        <f t="shared" si="12"/>
        <v>2020</v>
      </c>
      <c r="K179" t="str">
        <f t="shared" si="13"/>
        <v>Май</v>
      </c>
      <c r="L179">
        <f t="shared" si="14"/>
        <v>10</v>
      </c>
    </row>
    <row r="180" spans="1:12" ht="14.25" customHeight="1" x14ac:dyDescent="0.25">
      <c r="A180" s="15">
        <v>43961</v>
      </c>
      <c r="B180" s="17" t="s">
        <v>20</v>
      </c>
      <c r="C180" s="17">
        <v>231559.5</v>
      </c>
      <c r="D180" s="17">
        <v>23443725</v>
      </c>
      <c r="E180" s="6">
        <f>VLOOKUP($B180,'доп табл'!$B$2:$C$505,2,FALSE)</f>
        <v>54</v>
      </c>
      <c r="F180" s="6">
        <f>VLOOKUP(B180,'доп табл'!$B$2:$D$505,3,FALSE)</f>
        <v>12306</v>
      </c>
      <c r="G180" s="6">
        <f>VLOOKUP(B180,'доп табл'!$B$2:$E$505,4,FALSE)</f>
        <v>11532</v>
      </c>
      <c r="H180">
        <f t="shared" si="10"/>
        <v>434143.05555555556</v>
      </c>
      <c r="I180" t="str">
        <f t="shared" si="11"/>
        <v>воскресенье</v>
      </c>
      <c r="J180">
        <f t="shared" si="12"/>
        <v>2020</v>
      </c>
      <c r="K180" t="str">
        <f t="shared" si="13"/>
        <v>Май</v>
      </c>
      <c r="L180">
        <f t="shared" si="14"/>
        <v>10</v>
      </c>
    </row>
    <row r="181" spans="1:12" ht="14.25" customHeight="1" x14ac:dyDescent="0.25">
      <c r="A181" s="16">
        <v>43961</v>
      </c>
      <c r="B181" s="18" t="s">
        <v>21</v>
      </c>
      <c r="C181" s="18">
        <v>14566.5</v>
      </c>
      <c r="D181" s="18">
        <v>1216557</v>
      </c>
      <c r="E181" s="6">
        <f>VLOOKUP($B181,'доп табл'!$B$2:$C$505,2,FALSE)</f>
        <v>15</v>
      </c>
      <c r="F181" s="6">
        <f>VLOOKUP(B181,'доп табл'!$B$2:$D$505,3,FALSE)</f>
        <v>636</v>
      </c>
      <c r="G181" s="6">
        <f>VLOOKUP(B181,'доп табл'!$B$2:$E$505,4,FALSE)</f>
        <v>547</v>
      </c>
      <c r="H181">
        <f t="shared" si="10"/>
        <v>81103.8</v>
      </c>
      <c r="I181" t="str">
        <f t="shared" si="11"/>
        <v>воскресенье</v>
      </c>
      <c r="J181">
        <f t="shared" si="12"/>
        <v>2020</v>
      </c>
      <c r="K181" t="str">
        <f t="shared" si="13"/>
        <v>Май</v>
      </c>
      <c r="L181">
        <f t="shared" si="14"/>
        <v>10</v>
      </c>
    </row>
    <row r="182" spans="1:12" ht="14.25" customHeight="1" x14ac:dyDescent="0.25">
      <c r="A182" s="15">
        <v>43962</v>
      </c>
      <c r="B182" s="17" t="s">
        <v>8</v>
      </c>
      <c r="C182" s="17">
        <v>27187.5</v>
      </c>
      <c r="D182" s="17">
        <v>2479396.5</v>
      </c>
      <c r="E182" s="6">
        <f>VLOOKUP($B182,'доп табл'!$B$2:$C$505,2,FALSE)</f>
        <v>18</v>
      </c>
      <c r="F182" s="6">
        <f>VLOOKUP(B182,'доп табл'!$B$2:$D$505,3,FALSE)</f>
        <v>1539</v>
      </c>
      <c r="G182" s="6">
        <f>VLOOKUP(B182,'доп табл'!$B$2:$E$505,4,FALSE)</f>
        <v>1404</v>
      </c>
      <c r="H182">
        <f t="shared" si="10"/>
        <v>137744.25</v>
      </c>
      <c r="I182" t="str">
        <f t="shared" si="11"/>
        <v>понедельник</v>
      </c>
      <c r="J182">
        <f t="shared" si="12"/>
        <v>2020</v>
      </c>
      <c r="K182" t="str">
        <f t="shared" si="13"/>
        <v>Май</v>
      </c>
      <c r="L182">
        <f t="shared" si="14"/>
        <v>11</v>
      </c>
    </row>
    <row r="183" spans="1:12" ht="14.25" customHeight="1" x14ac:dyDescent="0.25">
      <c r="A183" s="16">
        <v>43962</v>
      </c>
      <c r="B183" s="18" t="s">
        <v>9</v>
      </c>
      <c r="C183" s="18">
        <v>72220.5</v>
      </c>
      <c r="D183" s="18">
        <v>6398719.5</v>
      </c>
      <c r="E183" s="6">
        <f>VLOOKUP($B183,'доп табл'!$B$2:$C$505,2,FALSE)</f>
        <v>31</v>
      </c>
      <c r="F183" s="6">
        <f>VLOOKUP(B183,'доп табл'!$B$2:$D$505,3,FALSE)</f>
        <v>5465</v>
      </c>
      <c r="G183" s="6">
        <f>VLOOKUP(B183,'доп табл'!$B$2:$E$505,4,FALSE)</f>
        <v>5096</v>
      </c>
      <c r="H183">
        <f t="shared" si="10"/>
        <v>206410.30645161291</v>
      </c>
      <c r="I183" t="str">
        <f t="shared" si="11"/>
        <v>понедельник</v>
      </c>
      <c r="J183">
        <f t="shared" si="12"/>
        <v>2020</v>
      </c>
      <c r="K183" t="str">
        <f t="shared" si="13"/>
        <v>Май</v>
      </c>
      <c r="L183">
        <f t="shared" si="14"/>
        <v>11</v>
      </c>
    </row>
    <row r="184" spans="1:12" ht="14.25" customHeight="1" x14ac:dyDescent="0.25">
      <c r="A184" s="15">
        <v>43962</v>
      </c>
      <c r="B184" s="17" t="s">
        <v>10</v>
      </c>
      <c r="C184" s="17">
        <v>9007.5</v>
      </c>
      <c r="D184" s="17">
        <v>734335.5</v>
      </c>
      <c r="E184" s="6">
        <f>VLOOKUP($B184,'доп табл'!$B$2:$C$505,2,FALSE)</f>
        <v>10</v>
      </c>
      <c r="F184" s="6">
        <f>VLOOKUP(B184,'доп табл'!$B$2:$D$505,3,FALSE)</f>
        <v>580</v>
      </c>
      <c r="G184" s="6">
        <f>VLOOKUP(B184,'доп табл'!$B$2:$E$505,4,FALSE)</f>
        <v>506</v>
      </c>
      <c r="H184">
        <f t="shared" si="10"/>
        <v>73433.55</v>
      </c>
      <c r="I184" t="str">
        <f t="shared" si="11"/>
        <v>понедельник</v>
      </c>
      <c r="J184">
        <f t="shared" si="12"/>
        <v>2020</v>
      </c>
      <c r="K184" t="str">
        <f t="shared" si="13"/>
        <v>Май</v>
      </c>
      <c r="L184">
        <f t="shared" si="14"/>
        <v>11</v>
      </c>
    </row>
    <row r="185" spans="1:12" ht="14.25" customHeight="1" x14ac:dyDescent="0.25">
      <c r="A185" s="16">
        <v>43962</v>
      </c>
      <c r="B185" s="18" t="s">
        <v>11</v>
      </c>
      <c r="C185" s="18">
        <v>42397.5</v>
      </c>
      <c r="D185" s="18">
        <v>3911979</v>
      </c>
      <c r="E185" s="6">
        <f>VLOOKUP($B185,'доп табл'!$B$2:$C$505,2,FALSE)</f>
        <v>17</v>
      </c>
      <c r="F185" s="6">
        <f>VLOOKUP(B185,'доп табл'!$B$2:$D$505,3,FALSE)</f>
        <v>1439</v>
      </c>
      <c r="G185" s="6">
        <f>VLOOKUP(B185,'доп табл'!$B$2:$E$505,4,FALSE)</f>
        <v>1265</v>
      </c>
      <c r="H185">
        <f t="shared" si="10"/>
        <v>230116.41176470587</v>
      </c>
      <c r="I185" t="str">
        <f t="shared" si="11"/>
        <v>понедельник</v>
      </c>
      <c r="J185">
        <f t="shared" si="12"/>
        <v>2020</v>
      </c>
      <c r="K185" t="str">
        <f t="shared" si="13"/>
        <v>Май</v>
      </c>
      <c r="L185">
        <f t="shared" si="14"/>
        <v>11</v>
      </c>
    </row>
    <row r="186" spans="1:12" ht="14.25" customHeight="1" x14ac:dyDescent="0.25">
      <c r="A186" s="4">
        <v>43962</v>
      </c>
      <c r="B186" s="5" t="s">
        <v>12</v>
      </c>
      <c r="C186" s="5">
        <v>237099</v>
      </c>
      <c r="D186" s="5">
        <v>24628233.223949999</v>
      </c>
      <c r="E186" s="6">
        <f>VLOOKUP($B186,'доп табл'!$B$2:$C$505,2,FALSE)</f>
        <v>128</v>
      </c>
      <c r="F186" s="6">
        <f>VLOOKUP(B186,'доп табл'!$B$2:$D$505,3,FALSE)</f>
        <v>16450</v>
      </c>
      <c r="G186" s="6">
        <f>VLOOKUP(B186,'доп табл'!$B$2:$E$505,4,FALSE)</f>
        <v>15320</v>
      </c>
      <c r="H186">
        <f t="shared" si="10"/>
        <v>192408.07206210936</v>
      </c>
      <c r="I186" t="str">
        <f t="shared" si="11"/>
        <v>понедельник</v>
      </c>
      <c r="J186">
        <f t="shared" si="12"/>
        <v>2020</v>
      </c>
      <c r="K186" t="str">
        <f t="shared" si="13"/>
        <v>Май</v>
      </c>
      <c r="L186">
        <f t="shared" si="14"/>
        <v>11</v>
      </c>
    </row>
    <row r="187" spans="1:12" ht="14.25" customHeight="1" x14ac:dyDescent="0.25">
      <c r="A187" s="7">
        <v>43962</v>
      </c>
      <c r="B187" s="8" t="s">
        <v>13</v>
      </c>
      <c r="C187" s="8">
        <v>318565.5</v>
      </c>
      <c r="D187" s="8">
        <v>33781581</v>
      </c>
      <c r="E187" s="6">
        <f>VLOOKUP($B187,'доп табл'!$B$2:$C$505,2,FALSE)</f>
        <v>125</v>
      </c>
      <c r="F187" s="6">
        <f>VLOOKUP(B187,'доп табл'!$B$2:$D$505,3,FALSE)</f>
        <v>20914</v>
      </c>
      <c r="G187" s="6">
        <f>VLOOKUP(B187,'доп табл'!$B$2:$E$505,4,FALSE)</f>
        <v>19479</v>
      </c>
      <c r="H187">
        <f t="shared" si="10"/>
        <v>270252.64799999999</v>
      </c>
      <c r="I187" t="str">
        <f t="shared" si="11"/>
        <v>понедельник</v>
      </c>
      <c r="J187">
        <f t="shared" si="12"/>
        <v>2020</v>
      </c>
      <c r="K187" t="str">
        <f t="shared" si="13"/>
        <v>Май</v>
      </c>
      <c r="L187">
        <f t="shared" si="14"/>
        <v>11</v>
      </c>
    </row>
    <row r="188" spans="1:12" ht="14.25" customHeight="1" x14ac:dyDescent="0.25">
      <c r="A188" s="15">
        <v>43962</v>
      </c>
      <c r="B188" s="17" t="s">
        <v>14</v>
      </c>
      <c r="C188" s="17">
        <v>59574</v>
      </c>
      <c r="D188" s="17">
        <v>5178169.5</v>
      </c>
      <c r="E188" s="6">
        <f>VLOOKUP($B188,'доп табл'!$B$2:$C$505,2,FALSE)</f>
        <v>36</v>
      </c>
      <c r="F188" s="6">
        <f>VLOOKUP(B188,'доп табл'!$B$2:$D$505,3,FALSE)</f>
        <v>4923</v>
      </c>
      <c r="G188" s="6">
        <f>VLOOKUP(B188,'доп табл'!$B$2:$E$505,4,FALSE)</f>
        <v>4560</v>
      </c>
      <c r="H188">
        <f t="shared" si="10"/>
        <v>143838.04166666666</v>
      </c>
      <c r="I188" t="str">
        <f t="shared" si="11"/>
        <v>понедельник</v>
      </c>
      <c r="J188">
        <f t="shared" si="12"/>
        <v>2020</v>
      </c>
      <c r="K188" t="str">
        <f t="shared" si="13"/>
        <v>Май</v>
      </c>
      <c r="L188">
        <f t="shared" si="14"/>
        <v>11</v>
      </c>
    </row>
    <row r="189" spans="1:12" ht="14.25" customHeight="1" x14ac:dyDescent="0.25">
      <c r="A189" s="7">
        <v>43962</v>
      </c>
      <c r="B189" s="8" t="s">
        <v>15</v>
      </c>
      <c r="C189" s="8">
        <v>32733</v>
      </c>
      <c r="D189" s="8">
        <v>3079630.5</v>
      </c>
      <c r="E189" s="6">
        <f>VLOOKUP($B189,'доп табл'!$B$2:$C$505,2,FALSE)</f>
        <v>19</v>
      </c>
      <c r="F189" s="6">
        <f>VLOOKUP(B189,'доп табл'!$B$2:$D$505,3,FALSE)</f>
        <v>1846</v>
      </c>
      <c r="G189" s="6">
        <f>VLOOKUP(B189,'доп табл'!$B$2:$E$505,4,FALSE)</f>
        <v>1681</v>
      </c>
      <c r="H189">
        <f t="shared" si="10"/>
        <v>162085.81578947368</v>
      </c>
      <c r="I189" t="str">
        <f t="shared" si="11"/>
        <v>понедельник</v>
      </c>
      <c r="J189">
        <f t="shared" si="12"/>
        <v>2020</v>
      </c>
      <c r="K189" t="str">
        <f t="shared" si="13"/>
        <v>Май</v>
      </c>
      <c r="L189">
        <f t="shared" si="14"/>
        <v>11</v>
      </c>
    </row>
    <row r="190" spans="1:12" ht="14.25" customHeight="1" x14ac:dyDescent="0.25">
      <c r="A190" s="4">
        <v>43962</v>
      </c>
      <c r="B190" s="5" t="s">
        <v>16</v>
      </c>
      <c r="C190" s="5">
        <v>12238.5</v>
      </c>
      <c r="D190" s="5">
        <v>1096002</v>
      </c>
      <c r="E190" s="6">
        <f>VLOOKUP($B190,'доп табл'!$B$2:$C$505,2,FALSE)</f>
        <v>15</v>
      </c>
      <c r="F190" s="6">
        <f>VLOOKUP(B190,'доп табл'!$B$2:$D$505,3,FALSE)</f>
        <v>780</v>
      </c>
      <c r="G190" s="6">
        <f>VLOOKUP(B190,'доп табл'!$B$2:$E$505,4,FALSE)</f>
        <v>690</v>
      </c>
      <c r="H190">
        <f t="shared" si="10"/>
        <v>73066.8</v>
      </c>
      <c r="I190" t="str">
        <f t="shared" si="11"/>
        <v>понедельник</v>
      </c>
      <c r="J190">
        <f t="shared" si="12"/>
        <v>2020</v>
      </c>
      <c r="K190" t="str">
        <f t="shared" si="13"/>
        <v>Май</v>
      </c>
      <c r="L190">
        <f t="shared" si="14"/>
        <v>11</v>
      </c>
    </row>
    <row r="191" spans="1:12" ht="14.25" customHeight="1" x14ac:dyDescent="0.25">
      <c r="A191" s="7">
        <v>43962</v>
      </c>
      <c r="B191" s="8" t="s">
        <v>17</v>
      </c>
      <c r="C191" s="8">
        <v>12654</v>
      </c>
      <c r="D191" s="8">
        <v>1081158</v>
      </c>
      <c r="E191" s="6">
        <f>VLOOKUP($B191,'доп табл'!$B$2:$C$505,2,FALSE)</f>
        <v>15</v>
      </c>
      <c r="F191" s="6">
        <f>VLOOKUP(B191,'доп табл'!$B$2:$D$505,3,FALSE)</f>
        <v>262</v>
      </c>
      <c r="G191" s="6">
        <f>VLOOKUP(B191,'доп табл'!$B$2:$E$505,4,FALSE)</f>
        <v>195</v>
      </c>
      <c r="H191">
        <f t="shared" si="10"/>
        <v>72077.2</v>
      </c>
      <c r="I191" t="str">
        <f t="shared" si="11"/>
        <v>понедельник</v>
      </c>
      <c r="J191">
        <f t="shared" si="12"/>
        <v>2020</v>
      </c>
      <c r="K191" t="str">
        <f t="shared" si="13"/>
        <v>Май</v>
      </c>
      <c r="L191">
        <f t="shared" si="14"/>
        <v>11</v>
      </c>
    </row>
    <row r="192" spans="1:12" ht="14.25" customHeight="1" x14ac:dyDescent="0.25">
      <c r="A192" s="15">
        <v>43962</v>
      </c>
      <c r="B192" s="17" t="s">
        <v>18</v>
      </c>
      <c r="C192" s="17">
        <v>23629.5</v>
      </c>
      <c r="D192" s="17">
        <v>2164365</v>
      </c>
      <c r="E192" s="6">
        <f>VLOOKUP($B192,'доп табл'!$B$2:$C$505,2,FALSE)</f>
        <v>18</v>
      </c>
      <c r="F192" s="6">
        <f>VLOOKUP(B192,'доп табл'!$B$2:$D$505,3,FALSE)</f>
        <v>1505</v>
      </c>
      <c r="G192" s="6">
        <f>VLOOKUP(B192,'доп табл'!$B$2:$E$505,4,FALSE)</f>
        <v>1368</v>
      </c>
      <c r="H192">
        <f t="shared" si="10"/>
        <v>120242.5</v>
      </c>
      <c r="I192" t="str">
        <f t="shared" si="11"/>
        <v>понедельник</v>
      </c>
      <c r="J192">
        <f t="shared" si="12"/>
        <v>2020</v>
      </c>
      <c r="K192" t="str">
        <f t="shared" si="13"/>
        <v>Май</v>
      </c>
      <c r="L192">
        <f t="shared" si="14"/>
        <v>11</v>
      </c>
    </row>
    <row r="193" spans="1:12" ht="14.25" customHeight="1" x14ac:dyDescent="0.25">
      <c r="A193" s="16">
        <v>43962</v>
      </c>
      <c r="B193" s="18" t="s">
        <v>19</v>
      </c>
      <c r="C193" s="18">
        <v>175293</v>
      </c>
      <c r="D193" s="18">
        <v>17919144</v>
      </c>
      <c r="E193" s="6">
        <f>VLOOKUP($B193,'доп табл'!$B$2:$C$505,2,FALSE)</f>
        <v>59</v>
      </c>
      <c r="F193" s="6">
        <f>VLOOKUP(B193,'доп табл'!$B$2:$D$505,3,FALSE)</f>
        <v>12943</v>
      </c>
      <c r="G193" s="6">
        <f>VLOOKUP(B193,'доп табл'!$B$2:$E$505,4,FALSE)</f>
        <v>12072</v>
      </c>
      <c r="H193">
        <f t="shared" si="10"/>
        <v>303714.30508474575</v>
      </c>
      <c r="I193" t="str">
        <f t="shared" si="11"/>
        <v>понедельник</v>
      </c>
      <c r="J193">
        <f t="shared" si="12"/>
        <v>2020</v>
      </c>
      <c r="K193" t="str">
        <f t="shared" si="13"/>
        <v>Май</v>
      </c>
      <c r="L193">
        <f t="shared" si="14"/>
        <v>11</v>
      </c>
    </row>
    <row r="194" spans="1:12" ht="14.25" customHeight="1" x14ac:dyDescent="0.25">
      <c r="A194" s="15">
        <v>43962</v>
      </c>
      <c r="B194" s="17" t="s">
        <v>20</v>
      </c>
      <c r="C194" s="17">
        <v>166948.5</v>
      </c>
      <c r="D194" s="17">
        <v>16971231</v>
      </c>
      <c r="E194" s="6">
        <f>VLOOKUP($B194,'доп табл'!$B$2:$C$505,2,FALSE)</f>
        <v>54</v>
      </c>
      <c r="F194" s="6">
        <f>VLOOKUP(B194,'доп табл'!$B$2:$D$505,3,FALSE)</f>
        <v>12306</v>
      </c>
      <c r="G194" s="6">
        <f>VLOOKUP(B194,'доп табл'!$B$2:$E$505,4,FALSE)</f>
        <v>11532</v>
      </c>
      <c r="H194">
        <f t="shared" ref="H194:H257" si="15">($D194/$E194)</f>
        <v>314282.05555555556</v>
      </c>
      <c r="I194" t="str">
        <f t="shared" ref="I194:I257" si="16">TEXT($A194,"ДДДД")</f>
        <v>понедельник</v>
      </c>
      <c r="J194">
        <f t="shared" ref="J194:J257" si="17">YEAR($A194)</f>
        <v>2020</v>
      </c>
      <c r="K194" t="str">
        <f t="shared" ref="K194:K257" si="18">TEXT($A193,"ММММ")</f>
        <v>Май</v>
      </c>
      <c r="L194">
        <f t="shared" ref="L194:L257" si="19">DAY($A194)</f>
        <v>11</v>
      </c>
    </row>
    <row r="195" spans="1:12" ht="14.25" customHeight="1" x14ac:dyDescent="0.25">
      <c r="A195" s="16">
        <v>43962</v>
      </c>
      <c r="B195" s="18" t="s">
        <v>21</v>
      </c>
      <c r="C195" s="18">
        <v>10941</v>
      </c>
      <c r="D195" s="18">
        <v>880356</v>
      </c>
      <c r="E195" s="6">
        <f>VLOOKUP($B195,'доп табл'!$B$2:$C$505,2,FALSE)</f>
        <v>15</v>
      </c>
      <c r="F195" s="6">
        <f>VLOOKUP(B195,'доп табл'!$B$2:$D$505,3,FALSE)</f>
        <v>636</v>
      </c>
      <c r="G195" s="6">
        <f>VLOOKUP(B195,'доп табл'!$B$2:$E$505,4,FALSE)</f>
        <v>547</v>
      </c>
      <c r="H195">
        <f t="shared" si="15"/>
        <v>58690.400000000001</v>
      </c>
      <c r="I195" t="str">
        <f t="shared" si="16"/>
        <v>понедельник</v>
      </c>
      <c r="J195">
        <f t="shared" si="17"/>
        <v>2020</v>
      </c>
      <c r="K195" t="str">
        <f t="shared" si="18"/>
        <v>Май</v>
      </c>
      <c r="L195">
        <f t="shared" si="19"/>
        <v>11</v>
      </c>
    </row>
    <row r="196" spans="1:12" ht="14.25" customHeight="1" x14ac:dyDescent="0.25">
      <c r="A196" s="4">
        <v>43963</v>
      </c>
      <c r="B196" s="5" t="s">
        <v>8</v>
      </c>
      <c r="C196" s="5">
        <v>28219.5</v>
      </c>
      <c r="D196" s="5">
        <v>2595778.5</v>
      </c>
      <c r="E196" s="6">
        <f>VLOOKUP($B196,'доп табл'!$B$2:$C$505,2,FALSE)</f>
        <v>18</v>
      </c>
      <c r="F196" s="6">
        <f>VLOOKUP(B196,'доп табл'!$B$2:$D$505,3,FALSE)</f>
        <v>1539</v>
      </c>
      <c r="G196" s="6">
        <f>VLOOKUP(B196,'доп табл'!$B$2:$E$505,4,FALSE)</f>
        <v>1404</v>
      </c>
      <c r="H196">
        <f t="shared" si="15"/>
        <v>144209.91666666666</v>
      </c>
      <c r="I196" t="str">
        <f t="shared" si="16"/>
        <v>вторник</v>
      </c>
      <c r="J196">
        <f t="shared" si="17"/>
        <v>2020</v>
      </c>
      <c r="K196" t="str">
        <f t="shared" si="18"/>
        <v>Май</v>
      </c>
      <c r="L196">
        <f t="shared" si="19"/>
        <v>12</v>
      </c>
    </row>
    <row r="197" spans="1:12" ht="14.25" customHeight="1" x14ac:dyDescent="0.25">
      <c r="A197" s="7">
        <v>43963</v>
      </c>
      <c r="B197" s="8" t="s">
        <v>9</v>
      </c>
      <c r="C197" s="8">
        <v>71520</v>
      </c>
      <c r="D197" s="8">
        <v>6398361</v>
      </c>
      <c r="E197" s="6">
        <f>VLOOKUP($B197,'доп табл'!$B$2:$C$505,2,FALSE)</f>
        <v>31</v>
      </c>
      <c r="F197" s="6">
        <f>VLOOKUP(B197,'доп табл'!$B$2:$D$505,3,FALSE)</f>
        <v>5465</v>
      </c>
      <c r="G197" s="6">
        <f>VLOOKUP(B197,'доп табл'!$B$2:$E$505,4,FALSE)</f>
        <v>5096</v>
      </c>
      <c r="H197">
        <f t="shared" si="15"/>
        <v>206398.74193548388</v>
      </c>
      <c r="I197" t="str">
        <f t="shared" si="16"/>
        <v>вторник</v>
      </c>
      <c r="J197">
        <f t="shared" si="17"/>
        <v>2020</v>
      </c>
      <c r="K197" t="str">
        <f t="shared" si="18"/>
        <v>Май</v>
      </c>
      <c r="L197">
        <f t="shared" si="19"/>
        <v>12</v>
      </c>
    </row>
    <row r="198" spans="1:12" ht="14.25" customHeight="1" x14ac:dyDescent="0.25">
      <c r="A198" s="15">
        <v>43963</v>
      </c>
      <c r="B198" s="17" t="s">
        <v>10</v>
      </c>
      <c r="C198" s="17">
        <v>9328.5</v>
      </c>
      <c r="D198" s="17">
        <v>732964.5</v>
      </c>
      <c r="E198" s="6">
        <f>VLOOKUP($B198,'доп табл'!$B$2:$C$505,2,FALSE)</f>
        <v>10</v>
      </c>
      <c r="F198" s="6">
        <f>VLOOKUP(B198,'доп табл'!$B$2:$D$505,3,FALSE)</f>
        <v>580</v>
      </c>
      <c r="G198" s="6">
        <f>VLOOKUP(B198,'доп табл'!$B$2:$E$505,4,FALSE)</f>
        <v>506</v>
      </c>
      <c r="H198">
        <f t="shared" si="15"/>
        <v>73296.45</v>
      </c>
      <c r="I198" t="str">
        <f t="shared" si="16"/>
        <v>вторник</v>
      </c>
      <c r="J198">
        <f t="shared" si="17"/>
        <v>2020</v>
      </c>
      <c r="K198" t="str">
        <f t="shared" si="18"/>
        <v>Май</v>
      </c>
      <c r="L198">
        <f t="shared" si="19"/>
        <v>12</v>
      </c>
    </row>
    <row r="199" spans="1:12" ht="14.25" customHeight="1" x14ac:dyDescent="0.25">
      <c r="A199" s="7">
        <v>43963</v>
      </c>
      <c r="B199" s="8" t="s">
        <v>11</v>
      </c>
      <c r="C199" s="8">
        <v>26032.5</v>
      </c>
      <c r="D199" s="8">
        <v>2370432</v>
      </c>
      <c r="E199" s="6">
        <f>VLOOKUP($B199,'доп табл'!$B$2:$C$505,2,FALSE)</f>
        <v>17</v>
      </c>
      <c r="F199" s="6">
        <f>VLOOKUP(B199,'доп табл'!$B$2:$D$505,3,FALSE)</f>
        <v>1439</v>
      </c>
      <c r="G199" s="6">
        <f>VLOOKUP(B199,'доп табл'!$B$2:$E$505,4,FALSE)</f>
        <v>1265</v>
      </c>
      <c r="H199">
        <f t="shared" si="15"/>
        <v>139437.17647058822</v>
      </c>
      <c r="I199" t="str">
        <f t="shared" si="16"/>
        <v>вторник</v>
      </c>
      <c r="J199">
        <f t="shared" si="17"/>
        <v>2020</v>
      </c>
      <c r="K199" t="str">
        <f t="shared" si="18"/>
        <v>Май</v>
      </c>
      <c r="L199">
        <f t="shared" si="19"/>
        <v>12</v>
      </c>
    </row>
    <row r="200" spans="1:12" ht="14.25" customHeight="1" x14ac:dyDescent="0.25">
      <c r="A200" s="4">
        <v>43963</v>
      </c>
      <c r="B200" s="5" t="s">
        <v>12</v>
      </c>
      <c r="C200" s="5">
        <v>281796</v>
      </c>
      <c r="D200" s="5">
        <v>29042520</v>
      </c>
      <c r="E200" s="6">
        <f>VLOOKUP($B200,'доп табл'!$B$2:$C$505,2,FALSE)</f>
        <v>128</v>
      </c>
      <c r="F200" s="6">
        <f>VLOOKUP(B200,'доп табл'!$B$2:$D$505,3,FALSE)</f>
        <v>16450</v>
      </c>
      <c r="G200" s="6">
        <f>VLOOKUP(B200,'доп табл'!$B$2:$E$505,4,FALSE)</f>
        <v>15320</v>
      </c>
      <c r="H200">
        <f t="shared" si="15"/>
        <v>226894.6875</v>
      </c>
      <c r="I200" t="str">
        <f t="shared" si="16"/>
        <v>вторник</v>
      </c>
      <c r="J200">
        <f t="shared" si="17"/>
        <v>2020</v>
      </c>
      <c r="K200" t="str">
        <f t="shared" si="18"/>
        <v>Май</v>
      </c>
      <c r="L200">
        <f t="shared" si="19"/>
        <v>12</v>
      </c>
    </row>
    <row r="201" spans="1:12" ht="14.25" customHeight="1" x14ac:dyDescent="0.25">
      <c r="A201" s="16">
        <v>43963</v>
      </c>
      <c r="B201" s="18" t="s">
        <v>13</v>
      </c>
      <c r="C201" s="18">
        <v>373392</v>
      </c>
      <c r="D201" s="18">
        <v>39578577</v>
      </c>
      <c r="E201" s="6">
        <f>VLOOKUP($B201,'доп табл'!$B$2:$C$505,2,FALSE)</f>
        <v>125</v>
      </c>
      <c r="F201" s="6">
        <f>VLOOKUP(B201,'доп табл'!$B$2:$D$505,3,FALSE)</f>
        <v>20914</v>
      </c>
      <c r="G201" s="6">
        <f>VLOOKUP(B201,'доп табл'!$B$2:$E$505,4,FALSE)</f>
        <v>19479</v>
      </c>
      <c r="H201">
        <f t="shared" si="15"/>
        <v>316628.61599999998</v>
      </c>
      <c r="I201" t="str">
        <f t="shared" si="16"/>
        <v>вторник</v>
      </c>
      <c r="J201">
        <f t="shared" si="17"/>
        <v>2020</v>
      </c>
      <c r="K201" t="str">
        <f t="shared" si="18"/>
        <v>Май</v>
      </c>
      <c r="L201">
        <f t="shared" si="19"/>
        <v>12</v>
      </c>
    </row>
    <row r="202" spans="1:12" ht="14.25" customHeight="1" x14ac:dyDescent="0.25">
      <c r="A202" s="15">
        <v>43963</v>
      </c>
      <c r="B202" s="17" t="s">
        <v>14</v>
      </c>
      <c r="C202" s="17">
        <v>64390.5</v>
      </c>
      <c r="D202" s="17">
        <v>5523145.5</v>
      </c>
      <c r="E202" s="6">
        <f>VLOOKUP($B202,'доп табл'!$B$2:$C$505,2,FALSE)</f>
        <v>36</v>
      </c>
      <c r="F202" s="6">
        <f>VLOOKUP(B202,'доп табл'!$B$2:$D$505,3,FALSE)</f>
        <v>4923</v>
      </c>
      <c r="G202" s="6">
        <f>VLOOKUP(B202,'доп табл'!$B$2:$E$505,4,FALSE)</f>
        <v>4560</v>
      </c>
      <c r="H202">
        <f t="shared" si="15"/>
        <v>153420.70833333334</v>
      </c>
      <c r="I202" t="str">
        <f t="shared" si="16"/>
        <v>вторник</v>
      </c>
      <c r="J202">
        <f t="shared" si="17"/>
        <v>2020</v>
      </c>
      <c r="K202" t="str">
        <f t="shared" si="18"/>
        <v>Май</v>
      </c>
      <c r="L202">
        <f t="shared" si="19"/>
        <v>12</v>
      </c>
    </row>
    <row r="203" spans="1:12" ht="14.25" customHeight="1" x14ac:dyDescent="0.25">
      <c r="A203" s="16">
        <v>43963</v>
      </c>
      <c r="B203" s="18" t="s">
        <v>15</v>
      </c>
      <c r="C203" s="18">
        <v>32419.5</v>
      </c>
      <c r="D203" s="18">
        <v>3080614.5</v>
      </c>
      <c r="E203" s="6">
        <f>VLOOKUP($B203,'доп табл'!$B$2:$C$505,2,FALSE)</f>
        <v>19</v>
      </c>
      <c r="F203" s="6">
        <f>VLOOKUP(B203,'доп табл'!$B$2:$D$505,3,FALSE)</f>
        <v>1846</v>
      </c>
      <c r="G203" s="6">
        <f>VLOOKUP(B203,'доп табл'!$B$2:$E$505,4,FALSE)</f>
        <v>1681</v>
      </c>
      <c r="H203">
        <f t="shared" si="15"/>
        <v>162137.60526315789</v>
      </c>
      <c r="I203" t="str">
        <f t="shared" si="16"/>
        <v>вторник</v>
      </c>
      <c r="J203">
        <f t="shared" si="17"/>
        <v>2020</v>
      </c>
      <c r="K203" t="str">
        <f t="shared" si="18"/>
        <v>Май</v>
      </c>
      <c r="L203">
        <f t="shared" si="19"/>
        <v>12</v>
      </c>
    </row>
    <row r="204" spans="1:12" ht="14.25" customHeight="1" x14ac:dyDescent="0.25">
      <c r="A204" s="4">
        <v>43963</v>
      </c>
      <c r="B204" s="5" t="s">
        <v>16</v>
      </c>
      <c r="C204" s="5">
        <v>12802.5</v>
      </c>
      <c r="D204" s="5">
        <v>1123830</v>
      </c>
      <c r="E204" s="6">
        <f>VLOOKUP($B204,'доп табл'!$B$2:$C$505,2,FALSE)</f>
        <v>15</v>
      </c>
      <c r="F204" s="6">
        <f>VLOOKUP(B204,'доп табл'!$B$2:$D$505,3,FALSE)</f>
        <v>780</v>
      </c>
      <c r="G204" s="6">
        <f>VLOOKUP(B204,'доп табл'!$B$2:$E$505,4,FALSE)</f>
        <v>690</v>
      </c>
      <c r="H204">
        <f t="shared" si="15"/>
        <v>74922</v>
      </c>
      <c r="I204" t="str">
        <f t="shared" si="16"/>
        <v>вторник</v>
      </c>
      <c r="J204">
        <f t="shared" si="17"/>
        <v>2020</v>
      </c>
      <c r="K204" t="str">
        <f t="shared" si="18"/>
        <v>Май</v>
      </c>
      <c r="L204">
        <f t="shared" si="19"/>
        <v>12</v>
      </c>
    </row>
    <row r="205" spans="1:12" ht="14.25" customHeight="1" x14ac:dyDescent="0.25">
      <c r="A205" s="16">
        <v>43963</v>
      </c>
      <c r="B205" s="18" t="s">
        <v>17</v>
      </c>
      <c r="C205" s="18">
        <v>11296.5</v>
      </c>
      <c r="D205" s="18">
        <v>989632.5</v>
      </c>
      <c r="E205" s="6">
        <f>VLOOKUP($B205,'доп табл'!$B$2:$C$505,2,FALSE)</f>
        <v>15</v>
      </c>
      <c r="F205" s="6">
        <f>VLOOKUP(B205,'доп табл'!$B$2:$D$505,3,FALSE)</f>
        <v>262</v>
      </c>
      <c r="G205" s="6">
        <f>VLOOKUP(B205,'доп табл'!$B$2:$E$505,4,FALSE)</f>
        <v>195</v>
      </c>
      <c r="H205">
        <f t="shared" si="15"/>
        <v>65975.5</v>
      </c>
      <c r="I205" t="str">
        <f t="shared" si="16"/>
        <v>вторник</v>
      </c>
      <c r="J205">
        <f t="shared" si="17"/>
        <v>2020</v>
      </c>
      <c r="K205" t="str">
        <f t="shared" si="18"/>
        <v>Май</v>
      </c>
      <c r="L205">
        <f t="shared" si="19"/>
        <v>12</v>
      </c>
    </row>
    <row r="206" spans="1:12" ht="14.25" customHeight="1" x14ac:dyDescent="0.25">
      <c r="A206" s="4">
        <v>43963</v>
      </c>
      <c r="B206" s="5" t="s">
        <v>18</v>
      </c>
      <c r="C206" s="5">
        <v>25483.5</v>
      </c>
      <c r="D206" s="5">
        <v>2243160</v>
      </c>
      <c r="E206" s="6">
        <f>VLOOKUP($B206,'доп табл'!$B$2:$C$505,2,FALSE)</f>
        <v>18</v>
      </c>
      <c r="F206" s="6">
        <f>VLOOKUP(B206,'доп табл'!$B$2:$D$505,3,FALSE)</f>
        <v>1505</v>
      </c>
      <c r="G206" s="6">
        <f>VLOOKUP(B206,'доп табл'!$B$2:$E$505,4,FALSE)</f>
        <v>1368</v>
      </c>
      <c r="H206">
        <f t="shared" si="15"/>
        <v>124620</v>
      </c>
      <c r="I206" t="str">
        <f t="shared" si="16"/>
        <v>вторник</v>
      </c>
      <c r="J206">
        <f t="shared" si="17"/>
        <v>2020</v>
      </c>
      <c r="K206" t="str">
        <f t="shared" si="18"/>
        <v>Май</v>
      </c>
      <c r="L206">
        <f t="shared" si="19"/>
        <v>12</v>
      </c>
    </row>
    <row r="207" spans="1:12" ht="14.25" customHeight="1" x14ac:dyDescent="0.25">
      <c r="A207" s="7">
        <v>43963</v>
      </c>
      <c r="B207" s="8" t="s">
        <v>19</v>
      </c>
      <c r="C207" s="8">
        <v>192886.5</v>
      </c>
      <c r="D207" s="8">
        <v>19205179.5</v>
      </c>
      <c r="E207" s="6">
        <f>VLOOKUP($B207,'доп табл'!$B$2:$C$505,2,FALSE)</f>
        <v>59</v>
      </c>
      <c r="F207" s="6">
        <f>VLOOKUP(B207,'доп табл'!$B$2:$D$505,3,FALSE)</f>
        <v>12943</v>
      </c>
      <c r="G207" s="6">
        <f>VLOOKUP(B207,'доп табл'!$B$2:$E$505,4,FALSE)</f>
        <v>12072</v>
      </c>
      <c r="H207">
        <f t="shared" si="15"/>
        <v>325511.51694915252</v>
      </c>
      <c r="I207" t="str">
        <f t="shared" si="16"/>
        <v>вторник</v>
      </c>
      <c r="J207">
        <f t="shared" si="17"/>
        <v>2020</v>
      </c>
      <c r="K207" t="str">
        <f t="shared" si="18"/>
        <v>Май</v>
      </c>
      <c r="L207">
        <f t="shared" si="19"/>
        <v>12</v>
      </c>
    </row>
    <row r="208" spans="1:12" ht="14.25" customHeight="1" x14ac:dyDescent="0.25">
      <c r="A208" s="4">
        <v>43963</v>
      </c>
      <c r="B208" s="5" t="s">
        <v>20</v>
      </c>
      <c r="C208" s="5">
        <v>189679.5</v>
      </c>
      <c r="D208" s="5">
        <v>18718036.5</v>
      </c>
      <c r="E208" s="6">
        <f>VLOOKUP($B208,'доп табл'!$B$2:$C$505,2,FALSE)</f>
        <v>54</v>
      </c>
      <c r="F208" s="6">
        <f>VLOOKUP(B208,'доп табл'!$B$2:$D$505,3,FALSE)</f>
        <v>12306</v>
      </c>
      <c r="G208" s="6">
        <f>VLOOKUP(B208,'доп табл'!$B$2:$E$505,4,FALSE)</f>
        <v>11532</v>
      </c>
      <c r="H208">
        <f t="shared" si="15"/>
        <v>346630.30555555556</v>
      </c>
      <c r="I208" t="str">
        <f t="shared" si="16"/>
        <v>вторник</v>
      </c>
      <c r="J208">
        <f t="shared" si="17"/>
        <v>2020</v>
      </c>
      <c r="K208" t="str">
        <f t="shared" si="18"/>
        <v>Май</v>
      </c>
      <c r="L208">
        <f t="shared" si="19"/>
        <v>12</v>
      </c>
    </row>
    <row r="209" spans="1:12" ht="14.25" customHeight="1" x14ac:dyDescent="0.25">
      <c r="A209" s="16">
        <v>43963</v>
      </c>
      <c r="B209" s="18" t="s">
        <v>21</v>
      </c>
      <c r="C209" s="18">
        <v>13443</v>
      </c>
      <c r="D209" s="18">
        <v>1092277.5</v>
      </c>
      <c r="E209" s="6">
        <f>VLOOKUP($B209,'доп табл'!$B$2:$C$505,2,FALSE)</f>
        <v>15</v>
      </c>
      <c r="F209" s="6">
        <f>VLOOKUP(B209,'доп табл'!$B$2:$D$505,3,FALSE)</f>
        <v>636</v>
      </c>
      <c r="G209" s="6">
        <f>VLOOKUP(B209,'доп табл'!$B$2:$E$505,4,FALSE)</f>
        <v>547</v>
      </c>
      <c r="H209">
        <f t="shared" si="15"/>
        <v>72818.5</v>
      </c>
      <c r="I209" t="str">
        <f t="shared" si="16"/>
        <v>вторник</v>
      </c>
      <c r="J209">
        <f t="shared" si="17"/>
        <v>2020</v>
      </c>
      <c r="K209" t="str">
        <f t="shared" si="18"/>
        <v>Май</v>
      </c>
      <c r="L209">
        <f t="shared" si="19"/>
        <v>12</v>
      </c>
    </row>
    <row r="210" spans="1:12" ht="14.25" customHeight="1" x14ac:dyDescent="0.25">
      <c r="A210" s="15">
        <v>43964</v>
      </c>
      <c r="B210" s="17" t="s">
        <v>8</v>
      </c>
      <c r="C210" s="17">
        <v>29241</v>
      </c>
      <c r="D210" s="17">
        <v>2629782</v>
      </c>
      <c r="E210" s="6">
        <f>VLOOKUP($B210,'доп табл'!$B$2:$C$505,2,FALSE)</f>
        <v>18</v>
      </c>
      <c r="F210" s="6">
        <f>VLOOKUP(B210,'доп табл'!$B$2:$D$505,3,FALSE)</f>
        <v>1539</v>
      </c>
      <c r="G210" s="6">
        <f>VLOOKUP(B210,'доп табл'!$B$2:$E$505,4,FALSE)</f>
        <v>1404</v>
      </c>
      <c r="H210">
        <f t="shared" si="15"/>
        <v>146099</v>
      </c>
      <c r="I210" t="str">
        <f t="shared" si="16"/>
        <v>среда</v>
      </c>
      <c r="J210">
        <f t="shared" si="17"/>
        <v>2020</v>
      </c>
      <c r="K210" t="str">
        <f t="shared" si="18"/>
        <v>Май</v>
      </c>
      <c r="L210">
        <f t="shared" si="19"/>
        <v>13</v>
      </c>
    </row>
    <row r="211" spans="1:12" ht="14.25" customHeight="1" x14ac:dyDescent="0.25">
      <c r="A211" s="16">
        <v>43964</v>
      </c>
      <c r="B211" s="18" t="s">
        <v>9</v>
      </c>
      <c r="C211" s="18">
        <v>78846</v>
      </c>
      <c r="D211" s="18">
        <v>6993952.5</v>
      </c>
      <c r="E211" s="6">
        <f>VLOOKUP($B211,'доп табл'!$B$2:$C$505,2,FALSE)</f>
        <v>31</v>
      </c>
      <c r="F211" s="6">
        <f>VLOOKUP(B211,'доп табл'!$B$2:$D$505,3,FALSE)</f>
        <v>5465</v>
      </c>
      <c r="G211" s="6">
        <f>VLOOKUP(B211,'доп табл'!$B$2:$E$505,4,FALSE)</f>
        <v>5096</v>
      </c>
      <c r="H211">
        <f t="shared" si="15"/>
        <v>225611.37096774194</v>
      </c>
      <c r="I211" t="str">
        <f t="shared" si="16"/>
        <v>среда</v>
      </c>
      <c r="J211">
        <f t="shared" si="17"/>
        <v>2020</v>
      </c>
      <c r="K211" t="str">
        <f t="shared" si="18"/>
        <v>Май</v>
      </c>
      <c r="L211">
        <f t="shared" si="19"/>
        <v>13</v>
      </c>
    </row>
    <row r="212" spans="1:12" ht="14.25" customHeight="1" x14ac:dyDescent="0.25">
      <c r="A212" s="4">
        <v>43964</v>
      </c>
      <c r="B212" s="5" t="s">
        <v>10</v>
      </c>
      <c r="C212" s="5">
        <v>11202</v>
      </c>
      <c r="D212" s="5">
        <v>865714.5</v>
      </c>
      <c r="E212" s="6">
        <f>VLOOKUP($B212,'доп табл'!$B$2:$C$505,2,FALSE)</f>
        <v>10</v>
      </c>
      <c r="F212" s="6">
        <f>VLOOKUP(B212,'доп табл'!$B$2:$D$505,3,FALSE)</f>
        <v>580</v>
      </c>
      <c r="G212" s="6">
        <f>VLOOKUP(B212,'доп табл'!$B$2:$E$505,4,FALSE)</f>
        <v>506</v>
      </c>
      <c r="H212">
        <f t="shared" si="15"/>
        <v>86571.45</v>
      </c>
      <c r="I212" t="str">
        <f t="shared" si="16"/>
        <v>среда</v>
      </c>
      <c r="J212">
        <f t="shared" si="17"/>
        <v>2020</v>
      </c>
      <c r="K212" t="str">
        <f t="shared" si="18"/>
        <v>Май</v>
      </c>
      <c r="L212">
        <f t="shared" si="19"/>
        <v>13</v>
      </c>
    </row>
    <row r="213" spans="1:12" ht="14.25" customHeight="1" x14ac:dyDescent="0.25">
      <c r="A213" s="16">
        <v>43964</v>
      </c>
      <c r="B213" s="18" t="s">
        <v>11</v>
      </c>
      <c r="C213" s="18">
        <v>26464.5</v>
      </c>
      <c r="D213" s="18">
        <v>2373337.5</v>
      </c>
      <c r="E213" s="6">
        <f>VLOOKUP($B213,'доп табл'!$B$2:$C$505,2,FALSE)</f>
        <v>17</v>
      </c>
      <c r="F213" s="6">
        <f>VLOOKUP(B213,'доп табл'!$B$2:$D$505,3,FALSE)</f>
        <v>1439</v>
      </c>
      <c r="G213" s="6">
        <f>VLOOKUP(B213,'доп табл'!$B$2:$E$505,4,FALSE)</f>
        <v>1265</v>
      </c>
      <c r="H213">
        <f t="shared" si="15"/>
        <v>139608.08823529413</v>
      </c>
      <c r="I213" t="str">
        <f t="shared" si="16"/>
        <v>среда</v>
      </c>
      <c r="J213">
        <f t="shared" si="17"/>
        <v>2020</v>
      </c>
      <c r="K213" t="str">
        <f t="shared" si="18"/>
        <v>Май</v>
      </c>
      <c r="L213">
        <f t="shared" si="19"/>
        <v>13</v>
      </c>
    </row>
    <row r="214" spans="1:12" ht="14.25" customHeight="1" x14ac:dyDescent="0.25">
      <c r="A214" s="15">
        <v>43964</v>
      </c>
      <c r="B214" s="17" t="s">
        <v>12</v>
      </c>
      <c r="C214" s="17">
        <v>258459</v>
      </c>
      <c r="D214" s="17">
        <v>26467453.5</v>
      </c>
      <c r="E214" s="6">
        <f>VLOOKUP($B214,'доп табл'!$B$2:$C$505,2,FALSE)</f>
        <v>128</v>
      </c>
      <c r="F214" s="6">
        <f>VLOOKUP(B214,'доп табл'!$B$2:$D$505,3,FALSE)</f>
        <v>16450</v>
      </c>
      <c r="G214" s="6">
        <f>VLOOKUP(B214,'доп табл'!$B$2:$E$505,4,FALSE)</f>
        <v>15320</v>
      </c>
      <c r="H214">
        <f t="shared" si="15"/>
        <v>206776.98046875</v>
      </c>
      <c r="I214" t="str">
        <f t="shared" si="16"/>
        <v>среда</v>
      </c>
      <c r="J214">
        <f t="shared" si="17"/>
        <v>2020</v>
      </c>
      <c r="K214" t="str">
        <f t="shared" si="18"/>
        <v>Май</v>
      </c>
      <c r="L214">
        <f t="shared" si="19"/>
        <v>13</v>
      </c>
    </row>
    <row r="215" spans="1:12" ht="14.25" customHeight="1" x14ac:dyDescent="0.25">
      <c r="A215" s="7">
        <v>43964</v>
      </c>
      <c r="B215" s="8" t="s">
        <v>13</v>
      </c>
      <c r="C215" s="8">
        <v>350068.5</v>
      </c>
      <c r="D215" s="8">
        <v>37197115.5</v>
      </c>
      <c r="E215" s="6">
        <f>VLOOKUP($B215,'доп табл'!$B$2:$C$505,2,FALSE)</f>
        <v>125</v>
      </c>
      <c r="F215" s="6">
        <f>VLOOKUP(B215,'доп табл'!$B$2:$D$505,3,FALSE)</f>
        <v>20914</v>
      </c>
      <c r="G215" s="6">
        <f>VLOOKUP(B215,'доп табл'!$B$2:$E$505,4,FALSE)</f>
        <v>19479</v>
      </c>
      <c r="H215">
        <f t="shared" si="15"/>
        <v>297576.924</v>
      </c>
      <c r="I215" t="str">
        <f t="shared" si="16"/>
        <v>среда</v>
      </c>
      <c r="J215">
        <f t="shared" si="17"/>
        <v>2020</v>
      </c>
      <c r="K215" t="str">
        <f t="shared" si="18"/>
        <v>Май</v>
      </c>
      <c r="L215">
        <f t="shared" si="19"/>
        <v>13</v>
      </c>
    </row>
    <row r="216" spans="1:12" ht="14.25" customHeight="1" x14ac:dyDescent="0.25">
      <c r="A216" s="4">
        <v>43964</v>
      </c>
      <c r="B216" s="5" t="s">
        <v>14</v>
      </c>
      <c r="C216" s="5">
        <v>73062</v>
      </c>
      <c r="D216" s="5">
        <v>6333828</v>
      </c>
      <c r="E216" s="6">
        <f>VLOOKUP($B216,'доп табл'!$B$2:$C$505,2,FALSE)</f>
        <v>36</v>
      </c>
      <c r="F216" s="6">
        <f>VLOOKUP(B216,'доп табл'!$B$2:$D$505,3,FALSE)</f>
        <v>4923</v>
      </c>
      <c r="G216" s="6">
        <f>VLOOKUP(B216,'доп табл'!$B$2:$E$505,4,FALSE)</f>
        <v>4560</v>
      </c>
      <c r="H216">
        <f t="shared" si="15"/>
        <v>175939.66666666666</v>
      </c>
      <c r="I216" t="str">
        <f t="shared" si="16"/>
        <v>среда</v>
      </c>
      <c r="J216">
        <f t="shared" si="17"/>
        <v>2020</v>
      </c>
      <c r="K216" t="str">
        <f t="shared" si="18"/>
        <v>Май</v>
      </c>
      <c r="L216">
        <f t="shared" si="19"/>
        <v>13</v>
      </c>
    </row>
    <row r="217" spans="1:12" ht="14.25" customHeight="1" x14ac:dyDescent="0.25">
      <c r="A217" s="7">
        <v>43964</v>
      </c>
      <c r="B217" s="8" t="s">
        <v>15</v>
      </c>
      <c r="C217" s="8">
        <v>35535</v>
      </c>
      <c r="D217" s="8">
        <v>3288069</v>
      </c>
      <c r="E217" s="6">
        <f>VLOOKUP($B217,'доп табл'!$B$2:$C$505,2,FALSE)</f>
        <v>19</v>
      </c>
      <c r="F217" s="6">
        <f>VLOOKUP(B217,'доп табл'!$B$2:$D$505,3,FALSE)</f>
        <v>1846</v>
      </c>
      <c r="G217" s="6">
        <f>VLOOKUP(B217,'доп табл'!$B$2:$E$505,4,FALSE)</f>
        <v>1681</v>
      </c>
      <c r="H217">
        <f t="shared" si="15"/>
        <v>173056.26315789475</v>
      </c>
      <c r="I217" t="str">
        <f t="shared" si="16"/>
        <v>среда</v>
      </c>
      <c r="J217">
        <f t="shared" si="17"/>
        <v>2020</v>
      </c>
      <c r="K217" t="str">
        <f t="shared" si="18"/>
        <v>Май</v>
      </c>
      <c r="L217">
        <f t="shared" si="19"/>
        <v>13</v>
      </c>
    </row>
    <row r="218" spans="1:12" ht="14.25" customHeight="1" x14ac:dyDescent="0.25">
      <c r="A218" s="15">
        <v>43964</v>
      </c>
      <c r="B218" s="17" t="s">
        <v>16</v>
      </c>
      <c r="C218" s="17">
        <v>14305.5</v>
      </c>
      <c r="D218" s="17">
        <v>1243507.5</v>
      </c>
      <c r="E218" s="6">
        <f>VLOOKUP($B218,'доп табл'!$B$2:$C$505,2,FALSE)</f>
        <v>15</v>
      </c>
      <c r="F218" s="6">
        <f>VLOOKUP(B218,'доп табл'!$B$2:$D$505,3,FALSE)</f>
        <v>780</v>
      </c>
      <c r="G218" s="6">
        <f>VLOOKUP(B218,'доп табл'!$B$2:$E$505,4,FALSE)</f>
        <v>690</v>
      </c>
      <c r="H218">
        <f t="shared" si="15"/>
        <v>82900.5</v>
      </c>
      <c r="I218" t="str">
        <f t="shared" si="16"/>
        <v>среда</v>
      </c>
      <c r="J218">
        <f t="shared" si="17"/>
        <v>2020</v>
      </c>
      <c r="K218" t="str">
        <f t="shared" si="18"/>
        <v>Май</v>
      </c>
      <c r="L218">
        <f t="shared" si="19"/>
        <v>13</v>
      </c>
    </row>
    <row r="219" spans="1:12" ht="14.25" customHeight="1" x14ac:dyDescent="0.25">
      <c r="A219" s="7">
        <v>43964</v>
      </c>
      <c r="B219" s="8" t="s">
        <v>17</v>
      </c>
      <c r="C219" s="8">
        <v>10401</v>
      </c>
      <c r="D219" s="8">
        <v>949912.5</v>
      </c>
      <c r="E219" s="6">
        <f>VLOOKUP($B219,'доп табл'!$B$2:$C$505,2,FALSE)</f>
        <v>15</v>
      </c>
      <c r="F219" s="6">
        <f>VLOOKUP(B219,'доп табл'!$B$2:$D$505,3,FALSE)</f>
        <v>262</v>
      </c>
      <c r="G219" s="6">
        <f>VLOOKUP(B219,'доп табл'!$B$2:$E$505,4,FALSE)</f>
        <v>195</v>
      </c>
      <c r="H219">
        <f t="shared" si="15"/>
        <v>63327.5</v>
      </c>
      <c r="I219" t="str">
        <f t="shared" si="16"/>
        <v>среда</v>
      </c>
      <c r="J219">
        <f t="shared" si="17"/>
        <v>2020</v>
      </c>
      <c r="K219" t="str">
        <f t="shared" si="18"/>
        <v>Май</v>
      </c>
      <c r="L219">
        <f t="shared" si="19"/>
        <v>13</v>
      </c>
    </row>
    <row r="220" spans="1:12" ht="14.25" customHeight="1" x14ac:dyDescent="0.25">
      <c r="A220" s="4">
        <v>43964</v>
      </c>
      <c r="B220" s="5" t="s">
        <v>18</v>
      </c>
      <c r="C220" s="5">
        <v>25539</v>
      </c>
      <c r="D220" s="5">
        <v>2263651.5</v>
      </c>
      <c r="E220" s="6">
        <f>VLOOKUP($B220,'доп табл'!$B$2:$C$505,2,FALSE)</f>
        <v>18</v>
      </c>
      <c r="F220" s="6">
        <f>VLOOKUP(B220,'доп табл'!$B$2:$D$505,3,FALSE)</f>
        <v>1505</v>
      </c>
      <c r="G220" s="6">
        <f>VLOOKUP(B220,'доп табл'!$B$2:$E$505,4,FALSE)</f>
        <v>1368</v>
      </c>
      <c r="H220">
        <f t="shared" si="15"/>
        <v>125758.41666666667</v>
      </c>
      <c r="I220" t="str">
        <f t="shared" si="16"/>
        <v>среда</v>
      </c>
      <c r="J220">
        <f t="shared" si="17"/>
        <v>2020</v>
      </c>
      <c r="K220" t="str">
        <f t="shared" si="18"/>
        <v>Май</v>
      </c>
      <c r="L220">
        <f t="shared" si="19"/>
        <v>13</v>
      </c>
    </row>
    <row r="221" spans="1:12" ht="14.25" customHeight="1" x14ac:dyDescent="0.25">
      <c r="A221" s="16">
        <v>43964</v>
      </c>
      <c r="B221" s="18" t="s">
        <v>19</v>
      </c>
      <c r="C221" s="18">
        <v>193722</v>
      </c>
      <c r="D221" s="18">
        <v>19437273</v>
      </c>
      <c r="E221" s="6">
        <f>VLOOKUP($B221,'доп табл'!$B$2:$C$505,2,FALSE)</f>
        <v>59</v>
      </c>
      <c r="F221" s="6">
        <f>VLOOKUP(B221,'доп табл'!$B$2:$D$505,3,FALSE)</f>
        <v>12943</v>
      </c>
      <c r="G221" s="6">
        <f>VLOOKUP(B221,'доп табл'!$B$2:$E$505,4,FALSE)</f>
        <v>12072</v>
      </c>
      <c r="H221">
        <f t="shared" si="15"/>
        <v>329445.30508474575</v>
      </c>
      <c r="I221" t="str">
        <f t="shared" si="16"/>
        <v>среда</v>
      </c>
      <c r="J221">
        <f t="shared" si="17"/>
        <v>2020</v>
      </c>
      <c r="K221" t="str">
        <f t="shared" si="18"/>
        <v>Май</v>
      </c>
      <c r="L221">
        <f t="shared" si="19"/>
        <v>13</v>
      </c>
    </row>
    <row r="222" spans="1:12" ht="14.25" customHeight="1" x14ac:dyDescent="0.25">
      <c r="A222" s="4">
        <v>43964</v>
      </c>
      <c r="B222" s="5" t="s">
        <v>20</v>
      </c>
      <c r="C222" s="5">
        <v>188662.5</v>
      </c>
      <c r="D222" s="5">
        <v>18784000.5</v>
      </c>
      <c r="E222" s="6">
        <f>VLOOKUP($B222,'доп табл'!$B$2:$C$505,2,FALSE)</f>
        <v>54</v>
      </c>
      <c r="F222" s="6">
        <f>VLOOKUP(B222,'доп табл'!$B$2:$D$505,3,FALSE)</f>
        <v>12306</v>
      </c>
      <c r="G222" s="6">
        <f>VLOOKUP(B222,'доп табл'!$B$2:$E$505,4,FALSE)</f>
        <v>11532</v>
      </c>
      <c r="H222">
        <f t="shared" si="15"/>
        <v>347851.86111111112</v>
      </c>
      <c r="I222" t="str">
        <f t="shared" si="16"/>
        <v>среда</v>
      </c>
      <c r="J222">
        <f t="shared" si="17"/>
        <v>2020</v>
      </c>
      <c r="K222" t="str">
        <f t="shared" si="18"/>
        <v>Май</v>
      </c>
      <c r="L222">
        <f t="shared" si="19"/>
        <v>13</v>
      </c>
    </row>
    <row r="223" spans="1:12" ht="14.25" customHeight="1" x14ac:dyDescent="0.25">
      <c r="A223" s="16">
        <v>43964</v>
      </c>
      <c r="B223" s="18" t="s">
        <v>21</v>
      </c>
      <c r="C223" s="18">
        <v>14643</v>
      </c>
      <c r="D223" s="18">
        <v>1172691</v>
      </c>
      <c r="E223" s="6">
        <f>VLOOKUP($B223,'доп табл'!$B$2:$C$505,2,FALSE)</f>
        <v>15</v>
      </c>
      <c r="F223" s="6">
        <f>VLOOKUP(B223,'доп табл'!$B$2:$D$505,3,FALSE)</f>
        <v>636</v>
      </c>
      <c r="G223" s="6">
        <f>VLOOKUP(B223,'доп табл'!$B$2:$E$505,4,FALSE)</f>
        <v>547</v>
      </c>
      <c r="H223">
        <f t="shared" si="15"/>
        <v>78179.399999999994</v>
      </c>
      <c r="I223" t="str">
        <f t="shared" si="16"/>
        <v>среда</v>
      </c>
      <c r="J223">
        <f t="shared" si="17"/>
        <v>2020</v>
      </c>
      <c r="K223" t="str">
        <f t="shared" si="18"/>
        <v>Май</v>
      </c>
      <c r="L223">
        <f t="shared" si="19"/>
        <v>13</v>
      </c>
    </row>
    <row r="224" spans="1:12" ht="14.25" customHeight="1" x14ac:dyDescent="0.25">
      <c r="A224" s="15">
        <v>43965</v>
      </c>
      <c r="B224" s="17" t="s">
        <v>8</v>
      </c>
      <c r="C224" s="17">
        <v>29658</v>
      </c>
      <c r="D224" s="17">
        <v>2703132</v>
      </c>
      <c r="E224" s="6">
        <f>VLOOKUP($B224,'доп табл'!$B$2:$C$505,2,FALSE)</f>
        <v>18</v>
      </c>
      <c r="F224" s="6">
        <f>VLOOKUP(B224,'доп табл'!$B$2:$D$505,3,FALSE)</f>
        <v>1539</v>
      </c>
      <c r="G224" s="6">
        <f>VLOOKUP(B224,'доп табл'!$B$2:$E$505,4,FALSE)</f>
        <v>1404</v>
      </c>
      <c r="H224">
        <f t="shared" si="15"/>
        <v>150174</v>
      </c>
      <c r="I224" t="str">
        <f t="shared" si="16"/>
        <v>четверг</v>
      </c>
      <c r="J224">
        <f t="shared" si="17"/>
        <v>2020</v>
      </c>
      <c r="K224" t="str">
        <f t="shared" si="18"/>
        <v>Май</v>
      </c>
      <c r="L224">
        <f t="shared" si="19"/>
        <v>14</v>
      </c>
    </row>
    <row r="225" spans="1:12" ht="14.25" customHeight="1" x14ac:dyDescent="0.25">
      <c r="A225" s="16">
        <v>43965</v>
      </c>
      <c r="B225" s="18" t="s">
        <v>9</v>
      </c>
      <c r="C225" s="18">
        <v>70498.5</v>
      </c>
      <c r="D225" s="18">
        <v>6053649</v>
      </c>
      <c r="E225" s="6">
        <f>VLOOKUP($B225,'доп табл'!$B$2:$C$505,2,FALSE)</f>
        <v>31</v>
      </c>
      <c r="F225" s="6">
        <f>VLOOKUP(B225,'доп табл'!$B$2:$D$505,3,FALSE)</f>
        <v>5465</v>
      </c>
      <c r="G225" s="6">
        <f>VLOOKUP(B225,'доп табл'!$B$2:$E$505,4,FALSE)</f>
        <v>5096</v>
      </c>
      <c r="H225">
        <f t="shared" si="15"/>
        <v>195279</v>
      </c>
      <c r="I225" t="str">
        <f t="shared" si="16"/>
        <v>четверг</v>
      </c>
      <c r="J225">
        <f t="shared" si="17"/>
        <v>2020</v>
      </c>
      <c r="K225" t="str">
        <f t="shared" si="18"/>
        <v>Май</v>
      </c>
      <c r="L225">
        <f t="shared" si="19"/>
        <v>14</v>
      </c>
    </row>
    <row r="226" spans="1:12" ht="14.25" customHeight="1" x14ac:dyDescent="0.25">
      <c r="A226" s="4">
        <v>43965</v>
      </c>
      <c r="B226" s="5" t="s">
        <v>10</v>
      </c>
      <c r="C226" s="5">
        <v>12037.5</v>
      </c>
      <c r="D226" s="5">
        <v>981564</v>
      </c>
      <c r="E226" s="6">
        <f>VLOOKUP($B226,'доп табл'!$B$2:$C$505,2,FALSE)</f>
        <v>10</v>
      </c>
      <c r="F226" s="6">
        <f>VLOOKUP(B226,'доп табл'!$B$2:$D$505,3,FALSE)</f>
        <v>580</v>
      </c>
      <c r="G226" s="6">
        <f>VLOOKUP(B226,'доп табл'!$B$2:$E$505,4,FALSE)</f>
        <v>506</v>
      </c>
      <c r="H226">
        <f t="shared" si="15"/>
        <v>98156.4</v>
      </c>
      <c r="I226" t="str">
        <f t="shared" si="16"/>
        <v>четверг</v>
      </c>
      <c r="J226">
        <f t="shared" si="17"/>
        <v>2020</v>
      </c>
      <c r="K226" t="str">
        <f t="shared" si="18"/>
        <v>Май</v>
      </c>
      <c r="L226">
        <f t="shared" si="19"/>
        <v>14</v>
      </c>
    </row>
    <row r="227" spans="1:12" ht="14.25" customHeight="1" x14ac:dyDescent="0.25">
      <c r="A227" s="16">
        <v>43965</v>
      </c>
      <c r="B227" s="18" t="s">
        <v>11</v>
      </c>
      <c r="C227" s="18">
        <v>27411</v>
      </c>
      <c r="D227" s="18">
        <v>2441520</v>
      </c>
      <c r="E227" s="6">
        <f>VLOOKUP($B227,'доп табл'!$B$2:$C$505,2,FALSE)</f>
        <v>17</v>
      </c>
      <c r="F227" s="6">
        <f>VLOOKUP(B227,'доп табл'!$B$2:$D$505,3,FALSE)</f>
        <v>1439</v>
      </c>
      <c r="G227" s="6">
        <f>VLOOKUP(B227,'доп табл'!$B$2:$E$505,4,FALSE)</f>
        <v>1265</v>
      </c>
      <c r="H227">
        <f t="shared" si="15"/>
        <v>143618.82352941178</v>
      </c>
      <c r="I227" t="str">
        <f t="shared" si="16"/>
        <v>четверг</v>
      </c>
      <c r="J227">
        <f t="shared" si="17"/>
        <v>2020</v>
      </c>
      <c r="K227" t="str">
        <f t="shared" si="18"/>
        <v>Май</v>
      </c>
      <c r="L227">
        <f t="shared" si="19"/>
        <v>14</v>
      </c>
    </row>
    <row r="228" spans="1:12" ht="14.25" customHeight="1" x14ac:dyDescent="0.25">
      <c r="A228" s="4">
        <v>43965</v>
      </c>
      <c r="B228" s="5" t="s">
        <v>12</v>
      </c>
      <c r="C228" s="5">
        <v>274059</v>
      </c>
      <c r="D228" s="5">
        <v>28181292</v>
      </c>
      <c r="E228" s="6">
        <f>VLOOKUP($B228,'доп табл'!$B$2:$C$505,2,FALSE)</f>
        <v>128</v>
      </c>
      <c r="F228" s="6">
        <f>VLOOKUP(B228,'доп табл'!$B$2:$D$505,3,FALSE)</f>
        <v>16450</v>
      </c>
      <c r="G228" s="6">
        <f>VLOOKUP(B228,'доп табл'!$B$2:$E$505,4,FALSE)</f>
        <v>15320</v>
      </c>
      <c r="H228">
        <f t="shared" si="15"/>
        <v>220166.34375</v>
      </c>
      <c r="I228" t="str">
        <f t="shared" si="16"/>
        <v>четверг</v>
      </c>
      <c r="J228">
        <f t="shared" si="17"/>
        <v>2020</v>
      </c>
      <c r="K228" t="str">
        <f t="shared" si="18"/>
        <v>Май</v>
      </c>
      <c r="L228">
        <f t="shared" si="19"/>
        <v>14</v>
      </c>
    </row>
    <row r="229" spans="1:12" ht="14.25" customHeight="1" x14ac:dyDescent="0.25">
      <c r="A229" s="16">
        <v>43965</v>
      </c>
      <c r="B229" s="18" t="s">
        <v>13</v>
      </c>
      <c r="C229" s="18">
        <v>358387.5</v>
      </c>
      <c r="D229" s="18">
        <v>37963150.5</v>
      </c>
      <c r="E229" s="6">
        <f>VLOOKUP($B229,'доп табл'!$B$2:$C$505,2,FALSE)</f>
        <v>125</v>
      </c>
      <c r="F229" s="6">
        <f>VLOOKUP(B229,'доп табл'!$B$2:$D$505,3,FALSE)</f>
        <v>20914</v>
      </c>
      <c r="G229" s="6">
        <f>VLOOKUP(B229,'доп табл'!$B$2:$E$505,4,FALSE)</f>
        <v>19479</v>
      </c>
      <c r="H229">
        <f t="shared" si="15"/>
        <v>303705.20400000003</v>
      </c>
      <c r="I229" t="str">
        <f t="shared" si="16"/>
        <v>четверг</v>
      </c>
      <c r="J229">
        <f t="shared" si="17"/>
        <v>2020</v>
      </c>
      <c r="K229" t="str">
        <f t="shared" si="18"/>
        <v>Май</v>
      </c>
      <c r="L229">
        <f t="shared" si="19"/>
        <v>14</v>
      </c>
    </row>
    <row r="230" spans="1:12" ht="14.25" customHeight="1" x14ac:dyDescent="0.25">
      <c r="A230" s="4">
        <v>43965</v>
      </c>
      <c r="B230" s="5" t="s">
        <v>14</v>
      </c>
      <c r="C230" s="5">
        <v>63645</v>
      </c>
      <c r="D230" s="5">
        <v>5366602.5</v>
      </c>
      <c r="E230" s="6">
        <f>VLOOKUP($B230,'доп табл'!$B$2:$C$505,2,FALSE)</f>
        <v>36</v>
      </c>
      <c r="F230" s="6">
        <f>VLOOKUP(B230,'доп табл'!$B$2:$D$505,3,FALSE)</f>
        <v>4923</v>
      </c>
      <c r="G230" s="6">
        <f>VLOOKUP(B230,'доп табл'!$B$2:$E$505,4,FALSE)</f>
        <v>4560</v>
      </c>
      <c r="H230">
        <f t="shared" si="15"/>
        <v>149072.29166666666</v>
      </c>
      <c r="I230" t="str">
        <f t="shared" si="16"/>
        <v>четверг</v>
      </c>
      <c r="J230">
        <f t="shared" si="17"/>
        <v>2020</v>
      </c>
      <c r="K230" t="str">
        <f t="shared" si="18"/>
        <v>Май</v>
      </c>
      <c r="L230">
        <f t="shared" si="19"/>
        <v>14</v>
      </c>
    </row>
    <row r="231" spans="1:12" ht="14.25" customHeight="1" x14ac:dyDescent="0.25">
      <c r="A231" s="16">
        <v>43965</v>
      </c>
      <c r="B231" s="18" t="s">
        <v>15</v>
      </c>
      <c r="C231" s="18">
        <v>33886.5</v>
      </c>
      <c r="D231" s="18">
        <v>3166479</v>
      </c>
      <c r="E231" s="6">
        <f>VLOOKUP($B231,'доп табл'!$B$2:$C$505,2,FALSE)</f>
        <v>19</v>
      </c>
      <c r="F231" s="6">
        <f>VLOOKUP(B231,'доп табл'!$B$2:$D$505,3,FALSE)</f>
        <v>1846</v>
      </c>
      <c r="G231" s="6">
        <f>VLOOKUP(B231,'доп табл'!$B$2:$E$505,4,FALSE)</f>
        <v>1681</v>
      </c>
      <c r="H231">
        <f t="shared" si="15"/>
        <v>166656.78947368421</v>
      </c>
      <c r="I231" t="str">
        <f t="shared" si="16"/>
        <v>четверг</v>
      </c>
      <c r="J231">
        <f t="shared" si="17"/>
        <v>2020</v>
      </c>
      <c r="K231" t="str">
        <f t="shared" si="18"/>
        <v>Май</v>
      </c>
      <c r="L231">
        <f t="shared" si="19"/>
        <v>14</v>
      </c>
    </row>
    <row r="232" spans="1:12" ht="14.25" customHeight="1" x14ac:dyDescent="0.25">
      <c r="A232" s="4">
        <v>43965</v>
      </c>
      <c r="B232" s="5" t="s">
        <v>16</v>
      </c>
      <c r="C232" s="5">
        <v>14385</v>
      </c>
      <c r="D232" s="5">
        <v>1223491.5</v>
      </c>
      <c r="E232" s="6">
        <f>VLOOKUP($B232,'доп табл'!$B$2:$C$505,2,FALSE)</f>
        <v>15</v>
      </c>
      <c r="F232" s="6">
        <f>VLOOKUP(B232,'доп табл'!$B$2:$D$505,3,FALSE)</f>
        <v>780</v>
      </c>
      <c r="G232" s="6">
        <f>VLOOKUP(B232,'доп табл'!$B$2:$E$505,4,FALSE)</f>
        <v>690</v>
      </c>
      <c r="H232">
        <f t="shared" si="15"/>
        <v>81566.100000000006</v>
      </c>
      <c r="I232" t="str">
        <f t="shared" si="16"/>
        <v>четверг</v>
      </c>
      <c r="J232">
        <f t="shared" si="17"/>
        <v>2020</v>
      </c>
      <c r="K232" t="str">
        <f t="shared" si="18"/>
        <v>Май</v>
      </c>
      <c r="L232">
        <f t="shared" si="19"/>
        <v>14</v>
      </c>
    </row>
    <row r="233" spans="1:12" ht="14.25" customHeight="1" x14ac:dyDescent="0.25">
      <c r="A233" s="16">
        <v>43965</v>
      </c>
      <c r="B233" s="18" t="s">
        <v>17</v>
      </c>
      <c r="C233" s="18">
        <v>11161.5</v>
      </c>
      <c r="D233" s="18">
        <v>963502.5</v>
      </c>
      <c r="E233" s="6">
        <f>VLOOKUP($B233,'доп табл'!$B$2:$C$505,2,FALSE)</f>
        <v>15</v>
      </c>
      <c r="F233" s="6">
        <f>VLOOKUP(B233,'доп табл'!$B$2:$D$505,3,FALSE)</f>
        <v>262</v>
      </c>
      <c r="G233" s="6">
        <f>VLOOKUP(B233,'доп табл'!$B$2:$E$505,4,FALSE)</f>
        <v>195</v>
      </c>
      <c r="H233">
        <f t="shared" si="15"/>
        <v>64233.5</v>
      </c>
      <c r="I233" t="str">
        <f t="shared" si="16"/>
        <v>четверг</v>
      </c>
      <c r="J233">
        <f t="shared" si="17"/>
        <v>2020</v>
      </c>
      <c r="K233" t="str">
        <f t="shared" si="18"/>
        <v>Май</v>
      </c>
      <c r="L233">
        <f t="shared" si="19"/>
        <v>14</v>
      </c>
    </row>
    <row r="234" spans="1:12" ht="14.25" customHeight="1" x14ac:dyDescent="0.25">
      <c r="A234" s="4">
        <v>43965</v>
      </c>
      <c r="B234" s="5" t="s">
        <v>18</v>
      </c>
      <c r="C234" s="5">
        <v>25656</v>
      </c>
      <c r="D234" s="5">
        <v>2225341.5</v>
      </c>
      <c r="E234" s="6">
        <f>VLOOKUP($B234,'доп табл'!$B$2:$C$505,2,FALSE)</f>
        <v>18</v>
      </c>
      <c r="F234" s="6">
        <f>VLOOKUP(B234,'доп табл'!$B$2:$D$505,3,FALSE)</f>
        <v>1505</v>
      </c>
      <c r="G234" s="6">
        <f>VLOOKUP(B234,'доп табл'!$B$2:$E$505,4,FALSE)</f>
        <v>1368</v>
      </c>
      <c r="H234">
        <f t="shared" si="15"/>
        <v>123630.08333333333</v>
      </c>
      <c r="I234" t="str">
        <f t="shared" si="16"/>
        <v>четверг</v>
      </c>
      <c r="J234">
        <f t="shared" si="17"/>
        <v>2020</v>
      </c>
      <c r="K234" t="str">
        <f t="shared" si="18"/>
        <v>Май</v>
      </c>
      <c r="L234">
        <f t="shared" si="19"/>
        <v>14</v>
      </c>
    </row>
    <row r="235" spans="1:12" ht="14.25" customHeight="1" x14ac:dyDescent="0.25">
      <c r="A235" s="16">
        <v>43965</v>
      </c>
      <c r="B235" s="18" t="s">
        <v>19</v>
      </c>
      <c r="C235" s="18">
        <v>197946</v>
      </c>
      <c r="D235" s="18">
        <v>19942435.5</v>
      </c>
      <c r="E235" s="6">
        <f>VLOOKUP($B235,'доп табл'!$B$2:$C$505,2,FALSE)</f>
        <v>59</v>
      </c>
      <c r="F235" s="6">
        <f>VLOOKUP(B235,'доп табл'!$B$2:$D$505,3,FALSE)</f>
        <v>12943</v>
      </c>
      <c r="G235" s="6">
        <f>VLOOKUP(B235,'доп табл'!$B$2:$E$505,4,FALSE)</f>
        <v>12072</v>
      </c>
      <c r="H235">
        <f t="shared" si="15"/>
        <v>338007.38135593222</v>
      </c>
      <c r="I235" t="str">
        <f t="shared" si="16"/>
        <v>четверг</v>
      </c>
      <c r="J235">
        <f t="shared" si="17"/>
        <v>2020</v>
      </c>
      <c r="K235" t="str">
        <f t="shared" si="18"/>
        <v>Май</v>
      </c>
      <c r="L235">
        <f t="shared" si="19"/>
        <v>14</v>
      </c>
    </row>
    <row r="236" spans="1:12" ht="14.25" customHeight="1" x14ac:dyDescent="0.25">
      <c r="A236" s="4">
        <v>43965</v>
      </c>
      <c r="B236" s="5" t="s">
        <v>20</v>
      </c>
      <c r="C236" s="5">
        <v>186496.5</v>
      </c>
      <c r="D236" s="5">
        <v>18640998</v>
      </c>
      <c r="E236" s="6">
        <f>VLOOKUP($B236,'доп табл'!$B$2:$C$505,2,FALSE)</f>
        <v>54</v>
      </c>
      <c r="F236" s="6">
        <f>VLOOKUP(B236,'доп табл'!$B$2:$D$505,3,FALSE)</f>
        <v>12306</v>
      </c>
      <c r="G236" s="6">
        <f>VLOOKUP(B236,'доп табл'!$B$2:$E$505,4,FALSE)</f>
        <v>11532</v>
      </c>
      <c r="H236">
        <f t="shared" si="15"/>
        <v>345203.66666666669</v>
      </c>
      <c r="I236" t="str">
        <f t="shared" si="16"/>
        <v>четверг</v>
      </c>
      <c r="J236">
        <f t="shared" si="17"/>
        <v>2020</v>
      </c>
      <c r="K236" t="str">
        <f t="shared" si="18"/>
        <v>Май</v>
      </c>
      <c r="L236">
        <f t="shared" si="19"/>
        <v>14</v>
      </c>
    </row>
    <row r="237" spans="1:12" ht="14.25" customHeight="1" x14ac:dyDescent="0.25">
      <c r="A237" s="16">
        <v>43965</v>
      </c>
      <c r="B237" s="18" t="s">
        <v>21</v>
      </c>
      <c r="C237" s="18">
        <v>13810.5</v>
      </c>
      <c r="D237" s="18">
        <v>1131676.5</v>
      </c>
      <c r="E237" s="6">
        <f>VLOOKUP($B237,'доп табл'!$B$2:$C$505,2,FALSE)</f>
        <v>15</v>
      </c>
      <c r="F237" s="6">
        <f>VLOOKUP(B237,'доп табл'!$B$2:$D$505,3,FALSE)</f>
        <v>636</v>
      </c>
      <c r="G237" s="6">
        <f>VLOOKUP(B237,'доп табл'!$B$2:$E$505,4,FALSE)</f>
        <v>547</v>
      </c>
      <c r="H237">
        <f t="shared" si="15"/>
        <v>75445.100000000006</v>
      </c>
      <c r="I237" t="str">
        <f t="shared" si="16"/>
        <v>четверг</v>
      </c>
      <c r="J237">
        <f t="shared" si="17"/>
        <v>2020</v>
      </c>
      <c r="K237" t="str">
        <f t="shared" si="18"/>
        <v>Май</v>
      </c>
      <c r="L237">
        <f t="shared" si="19"/>
        <v>14</v>
      </c>
    </row>
    <row r="238" spans="1:12" ht="14.25" customHeight="1" x14ac:dyDescent="0.25">
      <c r="A238" s="4">
        <v>43966</v>
      </c>
      <c r="B238" s="5" t="s">
        <v>8</v>
      </c>
      <c r="C238" s="5">
        <v>34150.5</v>
      </c>
      <c r="D238" s="5">
        <v>3038293.5</v>
      </c>
      <c r="E238" s="6">
        <f>VLOOKUP($B238,'доп табл'!$B$2:$C$505,2,FALSE)</f>
        <v>18</v>
      </c>
      <c r="F238" s="6">
        <f>VLOOKUP(B238,'доп табл'!$B$2:$D$505,3,FALSE)</f>
        <v>1539</v>
      </c>
      <c r="G238" s="6">
        <f>VLOOKUP(B238,'доп табл'!$B$2:$E$505,4,FALSE)</f>
        <v>1404</v>
      </c>
      <c r="H238">
        <f t="shared" si="15"/>
        <v>168794.08333333334</v>
      </c>
      <c r="I238" t="str">
        <f t="shared" si="16"/>
        <v>пятница</v>
      </c>
      <c r="J238">
        <f t="shared" si="17"/>
        <v>2020</v>
      </c>
      <c r="K238" t="str">
        <f t="shared" si="18"/>
        <v>Май</v>
      </c>
      <c r="L238">
        <f t="shared" si="19"/>
        <v>15</v>
      </c>
    </row>
    <row r="239" spans="1:12" ht="14.25" customHeight="1" x14ac:dyDescent="0.25">
      <c r="A239" s="7">
        <v>43966</v>
      </c>
      <c r="B239" s="8" t="s">
        <v>9</v>
      </c>
      <c r="C239" s="8">
        <v>78961.5</v>
      </c>
      <c r="D239" s="8">
        <v>6876454.5</v>
      </c>
      <c r="E239" s="6">
        <f>VLOOKUP($B239,'доп табл'!$B$2:$C$505,2,FALSE)</f>
        <v>31</v>
      </c>
      <c r="F239" s="6">
        <f>VLOOKUP(B239,'доп табл'!$B$2:$D$505,3,FALSE)</f>
        <v>5465</v>
      </c>
      <c r="G239" s="6">
        <f>VLOOKUP(B239,'доп табл'!$B$2:$E$505,4,FALSE)</f>
        <v>5096</v>
      </c>
      <c r="H239">
        <f t="shared" si="15"/>
        <v>221821.11290322582</v>
      </c>
      <c r="I239" t="str">
        <f t="shared" si="16"/>
        <v>пятница</v>
      </c>
      <c r="J239">
        <f t="shared" si="17"/>
        <v>2020</v>
      </c>
      <c r="K239" t="str">
        <f t="shared" si="18"/>
        <v>Май</v>
      </c>
      <c r="L239">
        <f t="shared" si="19"/>
        <v>15</v>
      </c>
    </row>
    <row r="240" spans="1:12" ht="14.25" customHeight="1" x14ac:dyDescent="0.25">
      <c r="A240" s="15">
        <v>43966</v>
      </c>
      <c r="B240" s="17" t="s">
        <v>10</v>
      </c>
      <c r="C240" s="17">
        <v>14421</v>
      </c>
      <c r="D240" s="17">
        <v>1150579.5</v>
      </c>
      <c r="E240" s="6">
        <f>VLOOKUP($B240,'доп табл'!$B$2:$C$505,2,FALSE)</f>
        <v>10</v>
      </c>
      <c r="F240" s="6">
        <f>VLOOKUP(B240,'доп табл'!$B$2:$D$505,3,FALSE)</f>
        <v>580</v>
      </c>
      <c r="G240" s="6">
        <f>VLOOKUP(B240,'доп табл'!$B$2:$E$505,4,FALSE)</f>
        <v>506</v>
      </c>
      <c r="H240">
        <f t="shared" si="15"/>
        <v>115057.95</v>
      </c>
      <c r="I240" t="str">
        <f t="shared" si="16"/>
        <v>пятница</v>
      </c>
      <c r="J240">
        <f t="shared" si="17"/>
        <v>2020</v>
      </c>
      <c r="K240" t="str">
        <f t="shared" si="18"/>
        <v>Май</v>
      </c>
      <c r="L240">
        <f t="shared" si="19"/>
        <v>15</v>
      </c>
    </row>
    <row r="241" spans="1:12" ht="14.25" customHeight="1" x14ac:dyDescent="0.25">
      <c r="A241" s="7">
        <v>43966</v>
      </c>
      <c r="B241" s="8" t="s">
        <v>11</v>
      </c>
      <c r="C241" s="8">
        <v>32854.5</v>
      </c>
      <c r="D241" s="8">
        <v>2949078</v>
      </c>
      <c r="E241" s="6">
        <f>VLOOKUP($B241,'доп табл'!$B$2:$C$505,2,FALSE)</f>
        <v>17</v>
      </c>
      <c r="F241" s="6">
        <f>VLOOKUP(B241,'доп табл'!$B$2:$D$505,3,FALSE)</f>
        <v>1439</v>
      </c>
      <c r="G241" s="6">
        <f>VLOOKUP(B241,'доп табл'!$B$2:$E$505,4,FALSE)</f>
        <v>1265</v>
      </c>
      <c r="H241">
        <f t="shared" si="15"/>
        <v>173475.17647058822</v>
      </c>
      <c r="I241" t="str">
        <f t="shared" si="16"/>
        <v>пятница</v>
      </c>
      <c r="J241">
        <f t="shared" si="17"/>
        <v>2020</v>
      </c>
      <c r="K241" t="str">
        <f t="shared" si="18"/>
        <v>Май</v>
      </c>
      <c r="L241">
        <f t="shared" si="19"/>
        <v>15</v>
      </c>
    </row>
    <row r="242" spans="1:12" ht="14.25" customHeight="1" x14ac:dyDescent="0.25">
      <c r="A242" s="15">
        <v>43966</v>
      </c>
      <c r="B242" s="17" t="s">
        <v>12</v>
      </c>
      <c r="C242" s="17">
        <v>318816</v>
      </c>
      <c r="D242" s="17">
        <v>32354331</v>
      </c>
      <c r="E242" s="6">
        <f>VLOOKUP($B242,'доп табл'!$B$2:$C$505,2,FALSE)</f>
        <v>128</v>
      </c>
      <c r="F242" s="6">
        <f>VLOOKUP(B242,'доп табл'!$B$2:$D$505,3,FALSE)</f>
        <v>16450</v>
      </c>
      <c r="G242" s="6">
        <f>VLOOKUP(B242,'доп табл'!$B$2:$E$505,4,FALSE)</f>
        <v>15320</v>
      </c>
      <c r="H242">
        <f t="shared" si="15"/>
        <v>252768.2109375</v>
      </c>
      <c r="I242" t="str">
        <f t="shared" si="16"/>
        <v>пятница</v>
      </c>
      <c r="J242">
        <f t="shared" si="17"/>
        <v>2020</v>
      </c>
      <c r="K242" t="str">
        <f t="shared" si="18"/>
        <v>Май</v>
      </c>
      <c r="L242">
        <f t="shared" si="19"/>
        <v>15</v>
      </c>
    </row>
    <row r="243" spans="1:12" ht="14.25" customHeight="1" x14ac:dyDescent="0.25">
      <c r="A243" s="7">
        <v>43966</v>
      </c>
      <c r="B243" s="8" t="s">
        <v>13</v>
      </c>
      <c r="C243" s="8">
        <v>403261.5</v>
      </c>
      <c r="D243" s="8">
        <v>42271377</v>
      </c>
      <c r="E243" s="6">
        <f>VLOOKUP($B243,'доп табл'!$B$2:$C$505,2,FALSE)</f>
        <v>125</v>
      </c>
      <c r="F243" s="6">
        <f>VLOOKUP(B243,'доп табл'!$B$2:$D$505,3,FALSE)</f>
        <v>20914</v>
      </c>
      <c r="G243" s="6">
        <f>VLOOKUP(B243,'доп табл'!$B$2:$E$505,4,FALSE)</f>
        <v>19479</v>
      </c>
      <c r="H243">
        <f t="shared" si="15"/>
        <v>338171.016</v>
      </c>
      <c r="I243" t="str">
        <f t="shared" si="16"/>
        <v>пятница</v>
      </c>
      <c r="J243">
        <f t="shared" si="17"/>
        <v>2020</v>
      </c>
      <c r="K243" t="str">
        <f t="shared" si="18"/>
        <v>Май</v>
      </c>
      <c r="L243">
        <f t="shared" si="19"/>
        <v>15</v>
      </c>
    </row>
    <row r="244" spans="1:12" ht="14.25" customHeight="1" x14ac:dyDescent="0.25">
      <c r="A244" s="15">
        <v>43966</v>
      </c>
      <c r="B244" s="17" t="s">
        <v>14</v>
      </c>
      <c r="C244" s="17">
        <v>75642</v>
      </c>
      <c r="D244" s="17">
        <v>6293952</v>
      </c>
      <c r="E244" s="6">
        <f>VLOOKUP($B244,'доп табл'!$B$2:$C$505,2,FALSE)</f>
        <v>36</v>
      </c>
      <c r="F244" s="6">
        <f>VLOOKUP(B244,'доп табл'!$B$2:$D$505,3,FALSE)</f>
        <v>4923</v>
      </c>
      <c r="G244" s="6">
        <f>VLOOKUP(B244,'доп табл'!$B$2:$E$505,4,FALSE)</f>
        <v>4560</v>
      </c>
      <c r="H244">
        <f t="shared" si="15"/>
        <v>174832</v>
      </c>
      <c r="I244" t="str">
        <f t="shared" si="16"/>
        <v>пятница</v>
      </c>
      <c r="J244">
        <f t="shared" si="17"/>
        <v>2020</v>
      </c>
      <c r="K244" t="str">
        <f t="shared" si="18"/>
        <v>Май</v>
      </c>
      <c r="L244">
        <f t="shared" si="19"/>
        <v>15</v>
      </c>
    </row>
    <row r="245" spans="1:12" ht="14.25" customHeight="1" x14ac:dyDescent="0.25">
      <c r="A245" s="7">
        <v>43966</v>
      </c>
      <c r="B245" s="8" t="s">
        <v>15</v>
      </c>
      <c r="C245" s="8">
        <v>41697</v>
      </c>
      <c r="D245" s="8">
        <v>3772258.5</v>
      </c>
      <c r="E245" s="6">
        <f>VLOOKUP($B245,'доп табл'!$B$2:$C$505,2,FALSE)</f>
        <v>19</v>
      </c>
      <c r="F245" s="6">
        <f>VLOOKUP(B245,'доп табл'!$B$2:$D$505,3,FALSE)</f>
        <v>1846</v>
      </c>
      <c r="G245" s="6">
        <f>VLOOKUP(B245,'доп табл'!$B$2:$E$505,4,FALSE)</f>
        <v>1681</v>
      </c>
      <c r="H245">
        <f t="shared" si="15"/>
        <v>198539.92105263157</v>
      </c>
      <c r="I245" t="str">
        <f t="shared" si="16"/>
        <v>пятница</v>
      </c>
      <c r="J245">
        <f t="shared" si="17"/>
        <v>2020</v>
      </c>
      <c r="K245" t="str">
        <f t="shared" si="18"/>
        <v>Май</v>
      </c>
      <c r="L245">
        <f t="shared" si="19"/>
        <v>15</v>
      </c>
    </row>
    <row r="246" spans="1:12" ht="14.25" customHeight="1" x14ac:dyDescent="0.25">
      <c r="A246" s="15">
        <v>43966</v>
      </c>
      <c r="B246" s="17" t="s">
        <v>16</v>
      </c>
      <c r="C246" s="17">
        <v>16498.5</v>
      </c>
      <c r="D246" s="17">
        <v>1370482.5</v>
      </c>
      <c r="E246" s="6">
        <f>VLOOKUP($B246,'доп табл'!$B$2:$C$505,2,FALSE)</f>
        <v>15</v>
      </c>
      <c r="F246" s="6">
        <f>VLOOKUP(B246,'доп табл'!$B$2:$D$505,3,FALSE)</f>
        <v>780</v>
      </c>
      <c r="G246" s="6">
        <f>VLOOKUP(B246,'доп табл'!$B$2:$E$505,4,FALSE)</f>
        <v>690</v>
      </c>
      <c r="H246">
        <f t="shared" si="15"/>
        <v>91365.5</v>
      </c>
      <c r="I246" t="str">
        <f t="shared" si="16"/>
        <v>пятница</v>
      </c>
      <c r="J246">
        <f t="shared" si="17"/>
        <v>2020</v>
      </c>
      <c r="K246" t="str">
        <f t="shared" si="18"/>
        <v>Май</v>
      </c>
      <c r="L246">
        <f t="shared" si="19"/>
        <v>15</v>
      </c>
    </row>
    <row r="247" spans="1:12" ht="14.25" customHeight="1" x14ac:dyDescent="0.25">
      <c r="A247" s="7">
        <v>43966</v>
      </c>
      <c r="B247" s="8" t="s">
        <v>17</v>
      </c>
      <c r="C247" s="8">
        <v>12229.5</v>
      </c>
      <c r="D247" s="8">
        <v>1122730.5</v>
      </c>
      <c r="E247" s="6">
        <f>VLOOKUP($B247,'доп табл'!$B$2:$C$505,2,FALSE)</f>
        <v>15</v>
      </c>
      <c r="F247" s="6">
        <f>VLOOKUP(B247,'доп табл'!$B$2:$D$505,3,FALSE)</f>
        <v>262</v>
      </c>
      <c r="G247" s="6">
        <f>VLOOKUP(B247,'доп табл'!$B$2:$E$505,4,FALSE)</f>
        <v>195</v>
      </c>
      <c r="H247">
        <f t="shared" si="15"/>
        <v>74848.7</v>
      </c>
      <c r="I247" t="str">
        <f t="shared" si="16"/>
        <v>пятница</v>
      </c>
      <c r="J247">
        <f t="shared" si="17"/>
        <v>2020</v>
      </c>
      <c r="K247" t="str">
        <f t="shared" si="18"/>
        <v>Май</v>
      </c>
      <c r="L247">
        <f t="shared" si="19"/>
        <v>15</v>
      </c>
    </row>
    <row r="248" spans="1:12" ht="14.25" customHeight="1" x14ac:dyDescent="0.25">
      <c r="A248" s="15">
        <v>43966</v>
      </c>
      <c r="B248" s="17" t="s">
        <v>18</v>
      </c>
      <c r="C248" s="17">
        <v>29283</v>
      </c>
      <c r="D248" s="17">
        <v>2477487</v>
      </c>
      <c r="E248" s="6">
        <f>VLOOKUP($B248,'доп табл'!$B$2:$C$505,2,FALSE)</f>
        <v>18</v>
      </c>
      <c r="F248" s="6">
        <f>VLOOKUP(B248,'доп табл'!$B$2:$D$505,3,FALSE)</f>
        <v>1505</v>
      </c>
      <c r="G248" s="6">
        <f>VLOOKUP(B248,'доп табл'!$B$2:$E$505,4,FALSE)</f>
        <v>1368</v>
      </c>
      <c r="H248">
        <f t="shared" si="15"/>
        <v>137638.16666666666</v>
      </c>
      <c r="I248" t="str">
        <f t="shared" si="16"/>
        <v>пятница</v>
      </c>
      <c r="J248">
        <f t="shared" si="17"/>
        <v>2020</v>
      </c>
      <c r="K248" t="str">
        <f t="shared" si="18"/>
        <v>Май</v>
      </c>
      <c r="L248">
        <f t="shared" si="19"/>
        <v>15</v>
      </c>
    </row>
    <row r="249" spans="1:12" ht="14.25" customHeight="1" x14ac:dyDescent="0.25">
      <c r="A249" s="7">
        <v>43966</v>
      </c>
      <c r="B249" s="8" t="s">
        <v>19</v>
      </c>
      <c r="C249" s="8">
        <v>230896.5</v>
      </c>
      <c r="D249" s="8">
        <v>23085222</v>
      </c>
      <c r="E249" s="6">
        <f>VLOOKUP($B249,'доп табл'!$B$2:$C$505,2,FALSE)</f>
        <v>59</v>
      </c>
      <c r="F249" s="6">
        <f>VLOOKUP(B249,'доп табл'!$B$2:$D$505,3,FALSE)</f>
        <v>12943</v>
      </c>
      <c r="G249" s="6">
        <f>VLOOKUP(B249,'доп табл'!$B$2:$E$505,4,FALSE)</f>
        <v>12072</v>
      </c>
      <c r="H249">
        <f t="shared" si="15"/>
        <v>391274.94915254239</v>
      </c>
      <c r="I249" t="str">
        <f t="shared" si="16"/>
        <v>пятница</v>
      </c>
      <c r="J249">
        <f t="shared" si="17"/>
        <v>2020</v>
      </c>
      <c r="K249" t="str">
        <f t="shared" si="18"/>
        <v>Май</v>
      </c>
      <c r="L249">
        <f t="shared" si="19"/>
        <v>15</v>
      </c>
    </row>
    <row r="250" spans="1:12" ht="14.25" customHeight="1" x14ac:dyDescent="0.25">
      <c r="A250" s="15">
        <v>43966</v>
      </c>
      <c r="B250" s="17" t="s">
        <v>20</v>
      </c>
      <c r="C250" s="17">
        <v>219772.5</v>
      </c>
      <c r="D250" s="17">
        <v>21895294.5</v>
      </c>
      <c r="E250" s="6">
        <f>VLOOKUP($B250,'доп табл'!$B$2:$C$505,2,FALSE)</f>
        <v>54</v>
      </c>
      <c r="F250" s="6">
        <f>VLOOKUP(B250,'доп табл'!$B$2:$D$505,3,FALSE)</f>
        <v>12306</v>
      </c>
      <c r="G250" s="6">
        <f>VLOOKUP(B250,'доп табл'!$B$2:$E$505,4,FALSE)</f>
        <v>11532</v>
      </c>
      <c r="H250">
        <f t="shared" si="15"/>
        <v>405468.41666666669</v>
      </c>
      <c r="I250" t="str">
        <f t="shared" si="16"/>
        <v>пятница</v>
      </c>
      <c r="J250">
        <f t="shared" si="17"/>
        <v>2020</v>
      </c>
      <c r="K250" t="str">
        <f t="shared" si="18"/>
        <v>Май</v>
      </c>
      <c r="L250">
        <f t="shared" si="19"/>
        <v>15</v>
      </c>
    </row>
    <row r="251" spans="1:12" ht="14.25" customHeight="1" x14ac:dyDescent="0.25">
      <c r="A251" s="7">
        <v>43966</v>
      </c>
      <c r="B251" s="8" t="s">
        <v>21</v>
      </c>
      <c r="C251" s="8">
        <v>13752</v>
      </c>
      <c r="D251" s="8">
        <v>1091040</v>
      </c>
      <c r="E251" s="6">
        <f>VLOOKUP($B251,'доп табл'!$B$2:$C$505,2,FALSE)</f>
        <v>15</v>
      </c>
      <c r="F251" s="6">
        <f>VLOOKUP(B251,'доп табл'!$B$2:$D$505,3,FALSE)</f>
        <v>636</v>
      </c>
      <c r="G251" s="6">
        <f>VLOOKUP(B251,'доп табл'!$B$2:$E$505,4,FALSE)</f>
        <v>547</v>
      </c>
      <c r="H251">
        <f t="shared" si="15"/>
        <v>72736</v>
      </c>
      <c r="I251" t="str">
        <f t="shared" si="16"/>
        <v>пятница</v>
      </c>
      <c r="J251">
        <f t="shared" si="17"/>
        <v>2020</v>
      </c>
      <c r="K251" t="str">
        <f t="shared" si="18"/>
        <v>Май</v>
      </c>
      <c r="L251">
        <f t="shared" si="19"/>
        <v>15</v>
      </c>
    </row>
    <row r="252" spans="1:12" ht="14.25" customHeight="1" x14ac:dyDescent="0.25">
      <c r="A252" s="15">
        <v>43967</v>
      </c>
      <c r="B252" s="17" t="s">
        <v>8</v>
      </c>
      <c r="C252" s="17">
        <v>38947.5</v>
      </c>
      <c r="D252" s="17">
        <v>3395892</v>
      </c>
      <c r="E252" s="6">
        <f>VLOOKUP($B252,'доп табл'!$B$2:$C$505,2,FALSE)</f>
        <v>18</v>
      </c>
      <c r="F252" s="6">
        <f>VLOOKUP(B252,'доп табл'!$B$2:$D$505,3,FALSE)</f>
        <v>1539</v>
      </c>
      <c r="G252" s="6">
        <f>VLOOKUP(B252,'доп табл'!$B$2:$E$505,4,FALSE)</f>
        <v>1404</v>
      </c>
      <c r="H252">
        <f t="shared" si="15"/>
        <v>188660.66666666666</v>
      </c>
      <c r="I252" t="str">
        <f t="shared" si="16"/>
        <v>суббота</v>
      </c>
      <c r="J252">
        <f t="shared" si="17"/>
        <v>2020</v>
      </c>
      <c r="K252" t="str">
        <f t="shared" si="18"/>
        <v>Май</v>
      </c>
      <c r="L252">
        <f t="shared" si="19"/>
        <v>16</v>
      </c>
    </row>
    <row r="253" spans="1:12" ht="14.25" customHeight="1" x14ac:dyDescent="0.25">
      <c r="A253" s="16">
        <v>43967</v>
      </c>
      <c r="B253" s="18" t="s">
        <v>9</v>
      </c>
      <c r="C253" s="18">
        <v>88063.5</v>
      </c>
      <c r="D253" s="18">
        <v>7583758.5</v>
      </c>
      <c r="E253" s="6">
        <f>VLOOKUP($B253,'доп табл'!$B$2:$C$505,2,FALSE)</f>
        <v>31</v>
      </c>
      <c r="F253" s="6">
        <f>VLOOKUP(B253,'доп табл'!$B$2:$D$505,3,FALSE)</f>
        <v>5465</v>
      </c>
      <c r="G253" s="6">
        <f>VLOOKUP(B253,'доп табл'!$B$2:$E$505,4,FALSE)</f>
        <v>5096</v>
      </c>
      <c r="H253">
        <f t="shared" si="15"/>
        <v>244637.37096774194</v>
      </c>
      <c r="I253" t="str">
        <f t="shared" si="16"/>
        <v>суббота</v>
      </c>
      <c r="J253">
        <f t="shared" si="17"/>
        <v>2020</v>
      </c>
      <c r="K253" t="str">
        <f t="shared" si="18"/>
        <v>Май</v>
      </c>
      <c r="L253">
        <f t="shared" si="19"/>
        <v>16</v>
      </c>
    </row>
    <row r="254" spans="1:12" ht="14.25" customHeight="1" x14ac:dyDescent="0.25">
      <c r="A254" s="4">
        <v>43967</v>
      </c>
      <c r="B254" s="5" t="s">
        <v>10</v>
      </c>
      <c r="C254" s="5">
        <v>14265</v>
      </c>
      <c r="D254" s="5">
        <v>1130506.5</v>
      </c>
      <c r="E254" s="6">
        <f>VLOOKUP($B254,'доп табл'!$B$2:$C$505,2,FALSE)</f>
        <v>10</v>
      </c>
      <c r="F254" s="6">
        <f>VLOOKUP(B254,'доп табл'!$B$2:$D$505,3,FALSE)</f>
        <v>580</v>
      </c>
      <c r="G254" s="6">
        <f>VLOOKUP(B254,'доп табл'!$B$2:$E$505,4,FALSE)</f>
        <v>506</v>
      </c>
      <c r="H254">
        <f t="shared" si="15"/>
        <v>113050.65</v>
      </c>
      <c r="I254" t="str">
        <f t="shared" si="16"/>
        <v>суббота</v>
      </c>
      <c r="J254">
        <f t="shared" si="17"/>
        <v>2020</v>
      </c>
      <c r="K254" t="str">
        <f t="shared" si="18"/>
        <v>Май</v>
      </c>
      <c r="L254">
        <f t="shared" si="19"/>
        <v>16</v>
      </c>
    </row>
    <row r="255" spans="1:12" ht="14.25" customHeight="1" x14ac:dyDescent="0.25">
      <c r="A255" s="16">
        <v>43967</v>
      </c>
      <c r="B255" s="18" t="s">
        <v>11</v>
      </c>
      <c r="C255" s="18">
        <v>35482.5</v>
      </c>
      <c r="D255" s="18">
        <v>3222517.5</v>
      </c>
      <c r="E255" s="6">
        <f>VLOOKUP($B255,'доп табл'!$B$2:$C$505,2,FALSE)</f>
        <v>17</v>
      </c>
      <c r="F255" s="6">
        <f>VLOOKUP(B255,'доп табл'!$B$2:$D$505,3,FALSE)</f>
        <v>1439</v>
      </c>
      <c r="G255" s="6">
        <f>VLOOKUP(B255,'доп табл'!$B$2:$E$505,4,FALSE)</f>
        <v>1265</v>
      </c>
      <c r="H255">
        <f t="shared" si="15"/>
        <v>189559.85294117648</v>
      </c>
      <c r="I255" t="str">
        <f t="shared" si="16"/>
        <v>суббота</v>
      </c>
      <c r="J255">
        <f t="shared" si="17"/>
        <v>2020</v>
      </c>
      <c r="K255" t="str">
        <f t="shared" si="18"/>
        <v>Май</v>
      </c>
      <c r="L255">
        <f t="shared" si="19"/>
        <v>16</v>
      </c>
    </row>
    <row r="256" spans="1:12" ht="14.25" customHeight="1" x14ac:dyDescent="0.25">
      <c r="A256" s="15">
        <v>43967</v>
      </c>
      <c r="B256" s="17" t="s">
        <v>12</v>
      </c>
      <c r="C256" s="17">
        <v>321412.5</v>
      </c>
      <c r="D256" s="17">
        <v>32235864</v>
      </c>
      <c r="E256" s="6">
        <f>VLOOKUP($B256,'доп табл'!$B$2:$C$505,2,FALSE)</f>
        <v>128</v>
      </c>
      <c r="F256" s="6">
        <f>VLOOKUP(B256,'доп табл'!$B$2:$D$505,3,FALSE)</f>
        <v>16450</v>
      </c>
      <c r="G256" s="6">
        <f>VLOOKUP(B256,'доп табл'!$B$2:$E$505,4,FALSE)</f>
        <v>15320</v>
      </c>
      <c r="H256">
        <f t="shared" si="15"/>
        <v>251842.6875</v>
      </c>
      <c r="I256" t="str">
        <f t="shared" si="16"/>
        <v>суббота</v>
      </c>
      <c r="J256">
        <f t="shared" si="17"/>
        <v>2020</v>
      </c>
      <c r="K256" t="str">
        <f t="shared" si="18"/>
        <v>Май</v>
      </c>
      <c r="L256">
        <f t="shared" si="19"/>
        <v>16</v>
      </c>
    </row>
    <row r="257" spans="1:12" ht="14.25" customHeight="1" x14ac:dyDescent="0.25">
      <c r="A257" s="7">
        <v>43967</v>
      </c>
      <c r="B257" s="8" t="s">
        <v>13</v>
      </c>
      <c r="C257" s="8">
        <v>408810</v>
      </c>
      <c r="D257" s="8">
        <v>42323631</v>
      </c>
      <c r="E257" s="6">
        <f>VLOOKUP($B257,'доп табл'!$B$2:$C$505,2,FALSE)</f>
        <v>125</v>
      </c>
      <c r="F257" s="6">
        <f>VLOOKUP(B257,'доп табл'!$B$2:$D$505,3,FALSE)</f>
        <v>20914</v>
      </c>
      <c r="G257" s="6">
        <f>VLOOKUP(B257,'доп табл'!$B$2:$E$505,4,FALSE)</f>
        <v>19479</v>
      </c>
      <c r="H257">
        <f t="shared" si="15"/>
        <v>338589.04800000001</v>
      </c>
      <c r="I257" t="str">
        <f t="shared" si="16"/>
        <v>суббота</v>
      </c>
      <c r="J257">
        <f t="shared" si="17"/>
        <v>2020</v>
      </c>
      <c r="K257" t="str">
        <f t="shared" si="18"/>
        <v>Май</v>
      </c>
      <c r="L257">
        <f t="shared" si="19"/>
        <v>16</v>
      </c>
    </row>
    <row r="258" spans="1:12" ht="14.25" customHeight="1" x14ac:dyDescent="0.25">
      <c r="A258" s="4">
        <v>43967</v>
      </c>
      <c r="B258" s="5" t="s">
        <v>14</v>
      </c>
      <c r="C258" s="5">
        <v>81331.5</v>
      </c>
      <c r="D258" s="5">
        <v>6652179</v>
      </c>
      <c r="E258" s="6">
        <f>VLOOKUP($B258,'доп табл'!$B$2:$C$505,2,FALSE)</f>
        <v>36</v>
      </c>
      <c r="F258" s="6">
        <f>VLOOKUP(B258,'доп табл'!$B$2:$D$505,3,FALSE)</f>
        <v>4923</v>
      </c>
      <c r="G258" s="6">
        <f>VLOOKUP(B258,'доп табл'!$B$2:$E$505,4,FALSE)</f>
        <v>4560</v>
      </c>
      <c r="H258">
        <f t="shared" ref="H258:H321" si="20">($D258/$E258)</f>
        <v>184782.75</v>
      </c>
      <c r="I258" t="str">
        <f t="shared" ref="I258:I321" si="21">TEXT($A258,"ДДДД")</f>
        <v>суббота</v>
      </c>
      <c r="J258">
        <f t="shared" ref="J258:J321" si="22">YEAR($A258)</f>
        <v>2020</v>
      </c>
      <c r="K258" t="str">
        <f t="shared" ref="K258:K321" si="23">TEXT($A257,"ММММ")</f>
        <v>Май</v>
      </c>
      <c r="L258">
        <f t="shared" ref="L258:L321" si="24">DAY($A258)</f>
        <v>16</v>
      </c>
    </row>
    <row r="259" spans="1:12" ht="14.25" customHeight="1" x14ac:dyDescent="0.25">
      <c r="A259" s="7">
        <v>43967</v>
      </c>
      <c r="B259" s="8" t="s">
        <v>15</v>
      </c>
      <c r="C259" s="8">
        <v>44560.5</v>
      </c>
      <c r="D259" s="8">
        <v>4025148</v>
      </c>
      <c r="E259" s="6">
        <f>VLOOKUP($B259,'доп табл'!$B$2:$C$505,2,FALSE)</f>
        <v>19</v>
      </c>
      <c r="F259" s="6">
        <f>VLOOKUP(B259,'доп табл'!$B$2:$D$505,3,FALSE)</f>
        <v>1846</v>
      </c>
      <c r="G259" s="6">
        <f>VLOOKUP(B259,'доп табл'!$B$2:$E$505,4,FALSE)</f>
        <v>1681</v>
      </c>
      <c r="H259">
        <f t="shared" si="20"/>
        <v>211849.89473684211</v>
      </c>
      <c r="I259" t="str">
        <f t="shared" si="21"/>
        <v>суббота</v>
      </c>
      <c r="J259">
        <f t="shared" si="22"/>
        <v>2020</v>
      </c>
      <c r="K259" t="str">
        <f t="shared" si="23"/>
        <v>Май</v>
      </c>
      <c r="L259">
        <f t="shared" si="24"/>
        <v>16</v>
      </c>
    </row>
    <row r="260" spans="1:12" ht="14.25" customHeight="1" x14ac:dyDescent="0.25">
      <c r="A260" s="15">
        <v>43967</v>
      </c>
      <c r="B260" s="17" t="s">
        <v>16</v>
      </c>
      <c r="C260" s="17">
        <v>18600</v>
      </c>
      <c r="D260" s="17">
        <v>1601425.5</v>
      </c>
      <c r="E260" s="6">
        <f>VLOOKUP($B260,'доп табл'!$B$2:$C$505,2,FALSE)</f>
        <v>15</v>
      </c>
      <c r="F260" s="6">
        <f>VLOOKUP(B260,'доп табл'!$B$2:$D$505,3,FALSE)</f>
        <v>780</v>
      </c>
      <c r="G260" s="6">
        <f>VLOOKUP(B260,'доп табл'!$B$2:$E$505,4,FALSE)</f>
        <v>690</v>
      </c>
      <c r="H260">
        <f t="shared" si="20"/>
        <v>106761.7</v>
      </c>
      <c r="I260" t="str">
        <f t="shared" si="21"/>
        <v>суббота</v>
      </c>
      <c r="J260">
        <f t="shared" si="22"/>
        <v>2020</v>
      </c>
      <c r="K260" t="str">
        <f t="shared" si="23"/>
        <v>Май</v>
      </c>
      <c r="L260">
        <f t="shared" si="24"/>
        <v>16</v>
      </c>
    </row>
    <row r="261" spans="1:12" ht="14.25" customHeight="1" x14ac:dyDescent="0.25">
      <c r="A261" s="7">
        <v>43967</v>
      </c>
      <c r="B261" s="8" t="s">
        <v>17</v>
      </c>
      <c r="C261" s="8">
        <v>13120.5</v>
      </c>
      <c r="D261" s="8">
        <v>1215033</v>
      </c>
      <c r="E261" s="6">
        <f>VLOOKUP($B261,'доп табл'!$B$2:$C$505,2,FALSE)</f>
        <v>15</v>
      </c>
      <c r="F261" s="6">
        <f>VLOOKUP(B261,'доп табл'!$B$2:$D$505,3,FALSE)</f>
        <v>262</v>
      </c>
      <c r="G261" s="6">
        <f>VLOOKUP(B261,'доп табл'!$B$2:$E$505,4,FALSE)</f>
        <v>195</v>
      </c>
      <c r="H261">
        <f t="shared" si="20"/>
        <v>81002.2</v>
      </c>
      <c r="I261" t="str">
        <f t="shared" si="21"/>
        <v>суббота</v>
      </c>
      <c r="J261">
        <f t="shared" si="22"/>
        <v>2020</v>
      </c>
      <c r="K261" t="str">
        <f t="shared" si="23"/>
        <v>Май</v>
      </c>
      <c r="L261">
        <f t="shared" si="24"/>
        <v>16</v>
      </c>
    </row>
    <row r="262" spans="1:12" ht="14.25" customHeight="1" x14ac:dyDescent="0.25">
      <c r="A262" s="4">
        <v>43967</v>
      </c>
      <c r="B262" s="5" t="s">
        <v>18</v>
      </c>
      <c r="C262" s="5">
        <v>34563</v>
      </c>
      <c r="D262" s="5">
        <v>2922883.5</v>
      </c>
      <c r="E262" s="6">
        <f>VLOOKUP($B262,'доп табл'!$B$2:$C$505,2,FALSE)</f>
        <v>18</v>
      </c>
      <c r="F262" s="6">
        <f>VLOOKUP(B262,'доп табл'!$B$2:$D$505,3,FALSE)</f>
        <v>1505</v>
      </c>
      <c r="G262" s="6">
        <f>VLOOKUP(B262,'доп табл'!$B$2:$E$505,4,FALSE)</f>
        <v>1368</v>
      </c>
      <c r="H262">
        <f t="shared" si="20"/>
        <v>162382.41666666666</v>
      </c>
      <c r="I262" t="str">
        <f t="shared" si="21"/>
        <v>суббота</v>
      </c>
      <c r="J262">
        <f t="shared" si="22"/>
        <v>2020</v>
      </c>
      <c r="K262" t="str">
        <f t="shared" si="23"/>
        <v>Май</v>
      </c>
      <c r="L262">
        <f t="shared" si="24"/>
        <v>16</v>
      </c>
    </row>
    <row r="263" spans="1:12" ht="14.25" customHeight="1" x14ac:dyDescent="0.25">
      <c r="A263" s="16">
        <v>43967</v>
      </c>
      <c r="B263" s="18" t="s">
        <v>19</v>
      </c>
      <c r="C263" s="18">
        <v>236551.5</v>
      </c>
      <c r="D263" s="18">
        <v>23689383</v>
      </c>
      <c r="E263" s="6">
        <f>VLOOKUP($B263,'доп табл'!$B$2:$C$505,2,FALSE)</f>
        <v>59</v>
      </c>
      <c r="F263" s="6">
        <f>VLOOKUP(B263,'доп табл'!$B$2:$D$505,3,FALSE)</f>
        <v>12943</v>
      </c>
      <c r="G263" s="6">
        <f>VLOOKUP(B263,'доп табл'!$B$2:$E$505,4,FALSE)</f>
        <v>12072</v>
      </c>
      <c r="H263">
        <f t="shared" si="20"/>
        <v>401514.96610169491</v>
      </c>
      <c r="I263" t="str">
        <f t="shared" si="21"/>
        <v>суббота</v>
      </c>
      <c r="J263">
        <f t="shared" si="22"/>
        <v>2020</v>
      </c>
      <c r="K263" t="str">
        <f t="shared" si="23"/>
        <v>Май</v>
      </c>
      <c r="L263">
        <f t="shared" si="24"/>
        <v>16</v>
      </c>
    </row>
    <row r="264" spans="1:12" ht="14.25" customHeight="1" x14ac:dyDescent="0.25">
      <c r="A264" s="4">
        <v>43967</v>
      </c>
      <c r="B264" s="5" t="s">
        <v>20</v>
      </c>
      <c r="C264" s="5">
        <v>225480</v>
      </c>
      <c r="D264" s="5">
        <v>22355338.5</v>
      </c>
      <c r="E264" s="6">
        <f>VLOOKUP($B264,'доп табл'!$B$2:$C$505,2,FALSE)</f>
        <v>54</v>
      </c>
      <c r="F264" s="6">
        <f>VLOOKUP(B264,'доп табл'!$B$2:$D$505,3,FALSE)</f>
        <v>12306</v>
      </c>
      <c r="G264" s="6">
        <f>VLOOKUP(B264,'доп табл'!$B$2:$E$505,4,FALSE)</f>
        <v>11532</v>
      </c>
      <c r="H264">
        <f t="shared" si="20"/>
        <v>413987.75</v>
      </c>
      <c r="I264" t="str">
        <f t="shared" si="21"/>
        <v>суббота</v>
      </c>
      <c r="J264">
        <f t="shared" si="22"/>
        <v>2020</v>
      </c>
      <c r="K264" t="str">
        <f t="shared" si="23"/>
        <v>Май</v>
      </c>
      <c r="L264">
        <f t="shared" si="24"/>
        <v>16</v>
      </c>
    </row>
    <row r="265" spans="1:12" ht="14.25" customHeight="1" x14ac:dyDescent="0.25">
      <c r="A265" s="16">
        <v>43967</v>
      </c>
      <c r="B265" s="18" t="s">
        <v>21</v>
      </c>
      <c r="C265" s="18">
        <v>16368</v>
      </c>
      <c r="D265" s="18">
        <v>1316350.5</v>
      </c>
      <c r="E265" s="6">
        <f>VLOOKUP($B265,'доп табл'!$B$2:$C$505,2,FALSE)</f>
        <v>15</v>
      </c>
      <c r="F265" s="6">
        <f>VLOOKUP(B265,'доп табл'!$B$2:$D$505,3,FALSE)</f>
        <v>636</v>
      </c>
      <c r="G265" s="6">
        <f>VLOOKUP(B265,'доп табл'!$B$2:$E$505,4,FALSE)</f>
        <v>547</v>
      </c>
      <c r="H265">
        <f t="shared" si="20"/>
        <v>87756.7</v>
      </c>
      <c r="I265" t="str">
        <f t="shared" si="21"/>
        <v>суббота</v>
      </c>
      <c r="J265">
        <f t="shared" si="22"/>
        <v>2020</v>
      </c>
      <c r="K265" t="str">
        <f t="shared" si="23"/>
        <v>Май</v>
      </c>
      <c r="L265">
        <f t="shared" si="24"/>
        <v>16</v>
      </c>
    </row>
    <row r="266" spans="1:12" ht="14.25" customHeight="1" x14ac:dyDescent="0.25">
      <c r="A266" s="15">
        <v>43968</v>
      </c>
      <c r="B266" s="17" t="s">
        <v>8</v>
      </c>
      <c r="C266" s="17">
        <v>32023.5</v>
      </c>
      <c r="D266" s="17">
        <v>2882458.5</v>
      </c>
      <c r="E266" s="6">
        <f>VLOOKUP($B266,'доп табл'!$B$2:$C$505,2,FALSE)</f>
        <v>18</v>
      </c>
      <c r="F266" s="6">
        <f>VLOOKUP(B266,'доп табл'!$B$2:$D$505,3,FALSE)</f>
        <v>1539</v>
      </c>
      <c r="G266" s="6">
        <f>VLOOKUP(B266,'доп табл'!$B$2:$E$505,4,FALSE)</f>
        <v>1404</v>
      </c>
      <c r="H266">
        <f t="shared" si="20"/>
        <v>160136.58333333334</v>
      </c>
      <c r="I266" t="str">
        <f t="shared" si="21"/>
        <v>воскресенье</v>
      </c>
      <c r="J266">
        <f t="shared" si="22"/>
        <v>2020</v>
      </c>
      <c r="K266" t="str">
        <f t="shared" si="23"/>
        <v>Май</v>
      </c>
      <c r="L266">
        <f t="shared" si="24"/>
        <v>17</v>
      </c>
    </row>
    <row r="267" spans="1:12" ht="14.25" customHeight="1" x14ac:dyDescent="0.25">
      <c r="A267" s="16">
        <v>43968</v>
      </c>
      <c r="B267" s="18" t="s">
        <v>9</v>
      </c>
      <c r="C267" s="18">
        <v>78057</v>
      </c>
      <c r="D267" s="18">
        <v>6774946.5</v>
      </c>
      <c r="E267" s="6">
        <f>VLOOKUP($B267,'доп табл'!$B$2:$C$505,2,FALSE)</f>
        <v>31</v>
      </c>
      <c r="F267" s="6">
        <f>VLOOKUP(B267,'доп табл'!$B$2:$D$505,3,FALSE)</f>
        <v>5465</v>
      </c>
      <c r="G267" s="6">
        <f>VLOOKUP(B267,'доп табл'!$B$2:$E$505,4,FALSE)</f>
        <v>5096</v>
      </c>
      <c r="H267">
        <f t="shared" si="20"/>
        <v>218546.66129032258</v>
      </c>
      <c r="I267" t="str">
        <f t="shared" si="21"/>
        <v>воскресенье</v>
      </c>
      <c r="J267">
        <f t="shared" si="22"/>
        <v>2020</v>
      </c>
      <c r="K267" t="str">
        <f t="shared" si="23"/>
        <v>Май</v>
      </c>
      <c r="L267">
        <f t="shared" si="24"/>
        <v>17</v>
      </c>
    </row>
    <row r="268" spans="1:12" ht="14.25" customHeight="1" x14ac:dyDescent="0.25">
      <c r="A268" s="4">
        <v>43968</v>
      </c>
      <c r="B268" s="5" t="s">
        <v>10</v>
      </c>
      <c r="C268" s="5">
        <v>10402.5</v>
      </c>
      <c r="D268" s="5">
        <v>843727.5</v>
      </c>
      <c r="E268" s="6">
        <f>VLOOKUP($B268,'доп табл'!$B$2:$C$505,2,FALSE)</f>
        <v>10</v>
      </c>
      <c r="F268" s="6">
        <f>VLOOKUP(B268,'доп табл'!$B$2:$D$505,3,FALSE)</f>
        <v>580</v>
      </c>
      <c r="G268" s="6">
        <f>VLOOKUP(B268,'доп табл'!$B$2:$E$505,4,FALSE)</f>
        <v>506</v>
      </c>
      <c r="H268">
        <f t="shared" si="20"/>
        <v>84372.75</v>
      </c>
      <c r="I268" t="str">
        <f t="shared" si="21"/>
        <v>воскресенье</v>
      </c>
      <c r="J268">
        <f t="shared" si="22"/>
        <v>2020</v>
      </c>
      <c r="K268" t="str">
        <f t="shared" si="23"/>
        <v>Май</v>
      </c>
      <c r="L268">
        <f t="shared" si="24"/>
        <v>17</v>
      </c>
    </row>
    <row r="269" spans="1:12" ht="14.25" customHeight="1" x14ac:dyDescent="0.25">
      <c r="A269" s="16">
        <v>43968</v>
      </c>
      <c r="B269" s="18" t="s">
        <v>11</v>
      </c>
      <c r="C269" s="18">
        <v>30486</v>
      </c>
      <c r="D269" s="18">
        <v>2694289.5</v>
      </c>
      <c r="E269" s="6">
        <f>VLOOKUP($B269,'доп табл'!$B$2:$C$505,2,FALSE)</f>
        <v>17</v>
      </c>
      <c r="F269" s="6">
        <f>VLOOKUP(B269,'доп табл'!$B$2:$D$505,3,FALSE)</f>
        <v>1439</v>
      </c>
      <c r="G269" s="6">
        <f>VLOOKUP(B269,'доп табл'!$B$2:$E$505,4,FALSE)</f>
        <v>1265</v>
      </c>
      <c r="H269">
        <f t="shared" si="20"/>
        <v>158487.61764705883</v>
      </c>
      <c r="I269" t="str">
        <f t="shared" si="21"/>
        <v>воскресенье</v>
      </c>
      <c r="J269">
        <f t="shared" si="22"/>
        <v>2020</v>
      </c>
      <c r="K269" t="str">
        <f t="shared" si="23"/>
        <v>Май</v>
      </c>
      <c r="L269">
        <f t="shared" si="24"/>
        <v>17</v>
      </c>
    </row>
    <row r="270" spans="1:12" ht="14.25" customHeight="1" x14ac:dyDescent="0.25">
      <c r="A270" s="15">
        <v>43968</v>
      </c>
      <c r="B270" s="17" t="s">
        <v>12</v>
      </c>
      <c r="C270" s="17">
        <v>269029.5</v>
      </c>
      <c r="D270" s="17">
        <v>26659930.5</v>
      </c>
      <c r="E270" s="6">
        <f>VLOOKUP($B270,'доп табл'!$B$2:$C$505,2,FALSE)</f>
        <v>128</v>
      </c>
      <c r="F270" s="6">
        <f>VLOOKUP(B270,'доп табл'!$B$2:$D$505,3,FALSE)</f>
        <v>16450</v>
      </c>
      <c r="G270" s="6">
        <f>VLOOKUP(B270,'доп табл'!$B$2:$E$505,4,FALSE)</f>
        <v>15320</v>
      </c>
      <c r="H270">
        <f t="shared" si="20"/>
        <v>208280.70703125</v>
      </c>
      <c r="I270" t="str">
        <f t="shared" si="21"/>
        <v>воскресенье</v>
      </c>
      <c r="J270">
        <f t="shared" si="22"/>
        <v>2020</v>
      </c>
      <c r="K270" t="str">
        <f t="shared" si="23"/>
        <v>Май</v>
      </c>
      <c r="L270">
        <f t="shared" si="24"/>
        <v>17</v>
      </c>
    </row>
    <row r="271" spans="1:12" ht="14.25" customHeight="1" x14ac:dyDescent="0.25">
      <c r="A271" s="7">
        <v>43968</v>
      </c>
      <c r="B271" s="8" t="s">
        <v>13</v>
      </c>
      <c r="C271" s="8">
        <v>357072</v>
      </c>
      <c r="D271" s="8">
        <v>36834567</v>
      </c>
      <c r="E271" s="6">
        <f>VLOOKUP($B271,'доп табл'!$B$2:$C$505,2,FALSE)</f>
        <v>125</v>
      </c>
      <c r="F271" s="6">
        <f>VLOOKUP(B271,'доп табл'!$B$2:$D$505,3,FALSE)</f>
        <v>20914</v>
      </c>
      <c r="G271" s="6">
        <f>VLOOKUP(B271,'доп табл'!$B$2:$E$505,4,FALSE)</f>
        <v>19479</v>
      </c>
      <c r="H271">
        <f t="shared" si="20"/>
        <v>294676.53600000002</v>
      </c>
      <c r="I271" t="str">
        <f t="shared" si="21"/>
        <v>воскресенье</v>
      </c>
      <c r="J271">
        <f t="shared" si="22"/>
        <v>2020</v>
      </c>
      <c r="K271" t="str">
        <f t="shared" si="23"/>
        <v>Май</v>
      </c>
      <c r="L271">
        <f t="shared" si="24"/>
        <v>17</v>
      </c>
    </row>
    <row r="272" spans="1:12" ht="14.25" customHeight="1" x14ac:dyDescent="0.25">
      <c r="A272" s="4">
        <v>43968</v>
      </c>
      <c r="B272" s="5" t="s">
        <v>14</v>
      </c>
      <c r="C272" s="5">
        <v>72861</v>
      </c>
      <c r="D272" s="5">
        <v>5952802.5</v>
      </c>
      <c r="E272" s="6">
        <f>VLOOKUP($B272,'доп табл'!$B$2:$C$505,2,FALSE)</f>
        <v>36</v>
      </c>
      <c r="F272" s="6">
        <f>VLOOKUP(B272,'доп табл'!$B$2:$D$505,3,FALSE)</f>
        <v>4923</v>
      </c>
      <c r="G272" s="6">
        <f>VLOOKUP(B272,'доп табл'!$B$2:$E$505,4,FALSE)</f>
        <v>4560</v>
      </c>
      <c r="H272">
        <f t="shared" si="20"/>
        <v>165355.625</v>
      </c>
      <c r="I272" t="str">
        <f t="shared" si="21"/>
        <v>воскресенье</v>
      </c>
      <c r="J272">
        <f t="shared" si="22"/>
        <v>2020</v>
      </c>
      <c r="K272" t="str">
        <f t="shared" si="23"/>
        <v>Май</v>
      </c>
      <c r="L272">
        <f t="shared" si="24"/>
        <v>17</v>
      </c>
    </row>
    <row r="273" spans="1:12" ht="14.25" customHeight="1" x14ac:dyDescent="0.25">
      <c r="A273" s="7">
        <v>43968</v>
      </c>
      <c r="B273" s="8" t="s">
        <v>15</v>
      </c>
      <c r="C273" s="8">
        <v>34830</v>
      </c>
      <c r="D273" s="8">
        <v>3191155.5</v>
      </c>
      <c r="E273" s="6">
        <f>VLOOKUP($B273,'доп табл'!$B$2:$C$505,2,FALSE)</f>
        <v>19</v>
      </c>
      <c r="F273" s="6">
        <f>VLOOKUP(B273,'доп табл'!$B$2:$D$505,3,FALSE)</f>
        <v>1846</v>
      </c>
      <c r="G273" s="6">
        <f>VLOOKUP(B273,'доп табл'!$B$2:$E$505,4,FALSE)</f>
        <v>1681</v>
      </c>
      <c r="H273">
        <f t="shared" si="20"/>
        <v>167955.55263157896</v>
      </c>
      <c r="I273" t="str">
        <f t="shared" si="21"/>
        <v>воскресенье</v>
      </c>
      <c r="J273">
        <f t="shared" si="22"/>
        <v>2020</v>
      </c>
      <c r="K273" t="str">
        <f t="shared" si="23"/>
        <v>Май</v>
      </c>
      <c r="L273">
        <f t="shared" si="24"/>
        <v>17</v>
      </c>
    </row>
    <row r="274" spans="1:12" ht="14.25" customHeight="1" x14ac:dyDescent="0.25">
      <c r="A274" s="15">
        <v>43968</v>
      </c>
      <c r="B274" s="17" t="s">
        <v>16</v>
      </c>
      <c r="C274" s="17">
        <v>15609</v>
      </c>
      <c r="D274" s="17">
        <v>1377577.5</v>
      </c>
      <c r="E274" s="6">
        <f>VLOOKUP($B274,'доп табл'!$B$2:$C$505,2,FALSE)</f>
        <v>15</v>
      </c>
      <c r="F274" s="6">
        <f>VLOOKUP(B274,'доп табл'!$B$2:$D$505,3,FALSE)</f>
        <v>780</v>
      </c>
      <c r="G274" s="6">
        <f>VLOOKUP(B274,'доп табл'!$B$2:$E$505,4,FALSE)</f>
        <v>690</v>
      </c>
      <c r="H274">
        <f t="shared" si="20"/>
        <v>91838.5</v>
      </c>
      <c r="I274" t="str">
        <f t="shared" si="21"/>
        <v>воскресенье</v>
      </c>
      <c r="J274">
        <f t="shared" si="22"/>
        <v>2020</v>
      </c>
      <c r="K274" t="str">
        <f t="shared" si="23"/>
        <v>Май</v>
      </c>
      <c r="L274">
        <f t="shared" si="24"/>
        <v>17</v>
      </c>
    </row>
    <row r="275" spans="1:12" ht="14.25" customHeight="1" x14ac:dyDescent="0.25">
      <c r="A275" s="7">
        <v>43968</v>
      </c>
      <c r="B275" s="8" t="s">
        <v>17</v>
      </c>
      <c r="C275" s="8">
        <v>11967</v>
      </c>
      <c r="D275" s="8">
        <v>1060489.5</v>
      </c>
      <c r="E275" s="6">
        <f>VLOOKUP($B275,'доп табл'!$B$2:$C$505,2,FALSE)</f>
        <v>15</v>
      </c>
      <c r="F275" s="6">
        <f>VLOOKUP(B275,'доп табл'!$B$2:$D$505,3,FALSE)</f>
        <v>262</v>
      </c>
      <c r="G275" s="6">
        <f>VLOOKUP(B275,'доп табл'!$B$2:$E$505,4,FALSE)</f>
        <v>195</v>
      </c>
      <c r="H275">
        <f t="shared" si="20"/>
        <v>70699.3</v>
      </c>
      <c r="I275" t="str">
        <f t="shared" si="21"/>
        <v>воскресенье</v>
      </c>
      <c r="J275">
        <f t="shared" si="22"/>
        <v>2020</v>
      </c>
      <c r="K275" t="str">
        <f t="shared" si="23"/>
        <v>Май</v>
      </c>
      <c r="L275">
        <f t="shared" si="24"/>
        <v>17</v>
      </c>
    </row>
    <row r="276" spans="1:12" ht="14.25" customHeight="1" x14ac:dyDescent="0.25">
      <c r="A276" s="4">
        <v>43968</v>
      </c>
      <c r="B276" s="5" t="s">
        <v>18</v>
      </c>
      <c r="C276" s="5">
        <v>28275</v>
      </c>
      <c r="D276" s="5">
        <v>2435632.5</v>
      </c>
      <c r="E276" s="6">
        <f>VLOOKUP($B276,'доп табл'!$B$2:$C$505,2,FALSE)</f>
        <v>18</v>
      </c>
      <c r="F276" s="6">
        <f>VLOOKUP(B276,'доп табл'!$B$2:$D$505,3,FALSE)</f>
        <v>1505</v>
      </c>
      <c r="G276" s="6">
        <f>VLOOKUP(B276,'доп табл'!$B$2:$E$505,4,FALSE)</f>
        <v>1368</v>
      </c>
      <c r="H276">
        <f t="shared" si="20"/>
        <v>135312.91666666666</v>
      </c>
      <c r="I276" t="str">
        <f t="shared" si="21"/>
        <v>воскресенье</v>
      </c>
      <c r="J276">
        <f t="shared" si="22"/>
        <v>2020</v>
      </c>
      <c r="K276" t="str">
        <f t="shared" si="23"/>
        <v>Май</v>
      </c>
      <c r="L276">
        <f t="shared" si="24"/>
        <v>17</v>
      </c>
    </row>
    <row r="277" spans="1:12" ht="14.25" customHeight="1" x14ac:dyDescent="0.25">
      <c r="A277" s="16">
        <v>43968</v>
      </c>
      <c r="B277" s="18" t="s">
        <v>19</v>
      </c>
      <c r="C277" s="18">
        <v>193363.5</v>
      </c>
      <c r="D277" s="18">
        <v>19546386</v>
      </c>
      <c r="E277" s="6">
        <f>VLOOKUP($B277,'доп табл'!$B$2:$C$505,2,FALSE)</f>
        <v>59</v>
      </c>
      <c r="F277" s="6">
        <f>VLOOKUP(B277,'доп табл'!$B$2:$D$505,3,FALSE)</f>
        <v>12943</v>
      </c>
      <c r="G277" s="6">
        <f>VLOOKUP(B277,'доп табл'!$B$2:$E$505,4,FALSE)</f>
        <v>12072</v>
      </c>
      <c r="H277">
        <f t="shared" si="20"/>
        <v>331294.67796610168</v>
      </c>
      <c r="I277" t="str">
        <f t="shared" si="21"/>
        <v>воскресенье</v>
      </c>
      <c r="J277">
        <f t="shared" si="22"/>
        <v>2020</v>
      </c>
      <c r="K277" t="str">
        <f t="shared" si="23"/>
        <v>Май</v>
      </c>
      <c r="L277">
        <f t="shared" si="24"/>
        <v>17</v>
      </c>
    </row>
    <row r="278" spans="1:12" ht="14.25" customHeight="1" x14ac:dyDescent="0.25">
      <c r="A278" s="4">
        <v>43968</v>
      </c>
      <c r="B278" s="5" t="s">
        <v>20</v>
      </c>
      <c r="C278" s="5">
        <v>184801.5</v>
      </c>
      <c r="D278" s="5">
        <v>18449091</v>
      </c>
      <c r="E278" s="6">
        <f>VLOOKUP($B278,'доп табл'!$B$2:$C$505,2,FALSE)</f>
        <v>54</v>
      </c>
      <c r="F278" s="6">
        <f>VLOOKUP(B278,'доп табл'!$B$2:$D$505,3,FALSE)</f>
        <v>12306</v>
      </c>
      <c r="G278" s="6">
        <f>VLOOKUP(B278,'доп табл'!$B$2:$E$505,4,FALSE)</f>
        <v>11532</v>
      </c>
      <c r="H278">
        <f t="shared" si="20"/>
        <v>341649.83333333331</v>
      </c>
      <c r="I278" t="str">
        <f t="shared" si="21"/>
        <v>воскресенье</v>
      </c>
      <c r="J278">
        <f t="shared" si="22"/>
        <v>2020</v>
      </c>
      <c r="K278" t="str">
        <f t="shared" si="23"/>
        <v>Май</v>
      </c>
      <c r="L278">
        <f t="shared" si="24"/>
        <v>17</v>
      </c>
    </row>
    <row r="279" spans="1:12" ht="14.25" customHeight="1" x14ac:dyDescent="0.25">
      <c r="A279" s="16">
        <v>43968</v>
      </c>
      <c r="B279" s="18" t="s">
        <v>21</v>
      </c>
      <c r="C279" s="18">
        <v>13440</v>
      </c>
      <c r="D279" s="18">
        <v>1157529</v>
      </c>
      <c r="E279" s="6">
        <f>VLOOKUP($B279,'доп табл'!$B$2:$C$505,2,FALSE)</f>
        <v>15</v>
      </c>
      <c r="F279" s="6">
        <f>VLOOKUP(B279,'доп табл'!$B$2:$D$505,3,FALSE)</f>
        <v>636</v>
      </c>
      <c r="G279" s="6">
        <f>VLOOKUP(B279,'доп табл'!$B$2:$E$505,4,FALSE)</f>
        <v>547</v>
      </c>
      <c r="H279">
        <f t="shared" si="20"/>
        <v>77168.600000000006</v>
      </c>
      <c r="I279" t="str">
        <f t="shared" si="21"/>
        <v>воскресенье</v>
      </c>
      <c r="J279">
        <f t="shared" si="22"/>
        <v>2020</v>
      </c>
      <c r="K279" t="str">
        <f t="shared" si="23"/>
        <v>Май</v>
      </c>
      <c r="L279">
        <f t="shared" si="24"/>
        <v>17</v>
      </c>
    </row>
    <row r="280" spans="1:12" ht="14.25" customHeight="1" x14ac:dyDescent="0.25">
      <c r="A280" s="4">
        <v>43969</v>
      </c>
      <c r="B280" s="5" t="s">
        <v>8</v>
      </c>
      <c r="C280" s="5">
        <v>31329</v>
      </c>
      <c r="D280" s="5">
        <v>2826379.5</v>
      </c>
      <c r="E280" s="6">
        <f>VLOOKUP($B280,'доп табл'!$B$2:$C$505,2,FALSE)</f>
        <v>18</v>
      </c>
      <c r="F280" s="6">
        <f>VLOOKUP(B280,'доп табл'!$B$2:$D$505,3,FALSE)</f>
        <v>1539</v>
      </c>
      <c r="G280" s="6">
        <f>VLOOKUP(B280,'доп табл'!$B$2:$E$505,4,FALSE)</f>
        <v>1404</v>
      </c>
      <c r="H280">
        <f t="shared" si="20"/>
        <v>157021.08333333334</v>
      </c>
      <c r="I280" t="str">
        <f t="shared" si="21"/>
        <v>понедельник</v>
      </c>
      <c r="J280">
        <f t="shared" si="22"/>
        <v>2020</v>
      </c>
      <c r="K280" t="str">
        <f t="shared" si="23"/>
        <v>Май</v>
      </c>
      <c r="L280">
        <f t="shared" si="24"/>
        <v>18</v>
      </c>
    </row>
    <row r="281" spans="1:12" ht="14.25" customHeight="1" x14ac:dyDescent="0.25">
      <c r="A281" s="7">
        <v>43969</v>
      </c>
      <c r="B281" s="8" t="s">
        <v>9</v>
      </c>
      <c r="C281" s="8">
        <v>78058.5</v>
      </c>
      <c r="D281" s="8">
        <v>6609714</v>
      </c>
      <c r="E281" s="6">
        <f>VLOOKUP($B281,'доп табл'!$B$2:$C$505,2,FALSE)</f>
        <v>31</v>
      </c>
      <c r="F281" s="6">
        <f>VLOOKUP(B281,'доп табл'!$B$2:$D$505,3,FALSE)</f>
        <v>5465</v>
      </c>
      <c r="G281" s="6">
        <f>VLOOKUP(B281,'доп табл'!$B$2:$E$505,4,FALSE)</f>
        <v>5096</v>
      </c>
      <c r="H281">
        <f t="shared" si="20"/>
        <v>213216.5806451613</v>
      </c>
      <c r="I281" t="str">
        <f t="shared" si="21"/>
        <v>понедельник</v>
      </c>
      <c r="J281">
        <f t="shared" si="22"/>
        <v>2020</v>
      </c>
      <c r="K281" t="str">
        <f t="shared" si="23"/>
        <v>Май</v>
      </c>
      <c r="L281">
        <f t="shared" si="24"/>
        <v>18</v>
      </c>
    </row>
    <row r="282" spans="1:12" ht="14.25" customHeight="1" x14ac:dyDescent="0.25">
      <c r="A282" s="15">
        <v>43969</v>
      </c>
      <c r="B282" s="17" t="s">
        <v>10</v>
      </c>
      <c r="C282" s="17">
        <v>11680.5</v>
      </c>
      <c r="D282" s="17">
        <v>936427.5</v>
      </c>
      <c r="E282" s="6">
        <f>VLOOKUP($B282,'доп табл'!$B$2:$C$505,2,FALSE)</f>
        <v>10</v>
      </c>
      <c r="F282" s="6">
        <f>VLOOKUP(B282,'доп табл'!$B$2:$D$505,3,FALSE)</f>
        <v>580</v>
      </c>
      <c r="G282" s="6">
        <f>VLOOKUP(B282,'доп табл'!$B$2:$E$505,4,FALSE)</f>
        <v>506</v>
      </c>
      <c r="H282">
        <f t="shared" si="20"/>
        <v>93642.75</v>
      </c>
      <c r="I282" t="str">
        <f t="shared" si="21"/>
        <v>понедельник</v>
      </c>
      <c r="J282">
        <f t="shared" si="22"/>
        <v>2020</v>
      </c>
      <c r="K282" t="str">
        <f t="shared" si="23"/>
        <v>Май</v>
      </c>
      <c r="L282">
        <f t="shared" si="24"/>
        <v>18</v>
      </c>
    </row>
    <row r="283" spans="1:12" ht="14.25" customHeight="1" x14ac:dyDescent="0.25">
      <c r="A283" s="7">
        <v>43969</v>
      </c>
      <c r="B283" s="8" t="s">
        <v>11</v>
      </c>
      <c r="C283" s="8">
        <v>28668</v>
      </c>
      <c r="D283" s="8">
        <v>2588148</v>
      </c>
      <c r="E283" s="6">
        <f>VLOOKUP($B283,'доп табл'!$B$2:$C$505,2,FALSE)</f>
        <v>17</v>
      </c>
      <c r="F283" s="6">
        <f>VLOOKUP(B283,'доп табл'!$B$2:$D$505,3,FALSE)</f>
        <v>1439</v>
      </c>
      <c r="G283" s="6">
        <f>VLOOKUP(B283,'доп табл'!$B$2:$E$505,4,FALSE)</f>
        <v>1265</v>
      </c>
      <c r="H283">
        <f t="shared" si="20"/>
        <v>152244</v>
      </c>
      <c r="I283" t="str">
        <f t="shared" si="21"/>
        <v>понедельник</v>
      </c>
      <c r="J283">
        <f t="shared" si="22"/>
        <v>2020</v>
      </c>
      <c r="K283" t="str">
        <f t="shared" si="23"/>
        <v>Май</v>
      </c>
      <c r="L283">
        <f t="shared" si="24"/>
        <v>18</v>
      </c>
    </row>
    <row r="284" spans="1:12" ht="14.25" customHeight="1" x14ac:dyDescent="0.25">
      <c r="A284" s="15">
        <v>43969</v>
      </c>
      <c r="B284" s="17" t="s">
        <v>12</v>
      </c>
      <c r="C284" s="17">
        <v>273900</v>
      </c>
      <c r="D284" s="17">
        <v>27535284.147600003</v>
      </c>
      <c r="E284" s="6">
        <f>VLOOKUP($B284,'доп табл'!$B$2:$C$505,2,FALSE)</f>
        <v>128</v>
      </c>
      <c r="F284" s="6">
        <f>VLOOKUP(B284,'доп табл'!$B$2:$D$505,3,FALSE)</f>
        <v>16450</v>
      </c>
      <c r="G284" s="6">
        <f>VLOOKUP(B284,'доп табл'!$B$2:$E$505,4,FALSE)</f>
        <v>15320</v>
      </c>
      <c r="H284">
        <f t="shared" si="20"/>
        <v>215119.40740312502</v>
      </c>
      <c r="I284" t="str">
        <f t="shared" si="21"/>
        <v>понедельник</v>
      </c>
      <c r="J284">
        <f t="shared" si="22"/>
        <v>2020</v>
      </c>
      <c r="K284" t="str">
        <f t="shared" si="23"/>
        <v>Май</v>
      </c>
      <c r="L284">
        <f t="shared" si="24"/>
        <v>18</v>
      </c>
    </row>
    <row r="285" spans="1:12" ht="14.25" customHeight="1" x14ac:dyDescent="0.25">
      <c r="A285" s="7">
        <v>43969</v>
      </c>
      <c r="B285" s="8" t="s">
        <v>13</v>
      </c>
      <c r="C285" s="8">
        <v>355081.5</v>
      </c>
      <c r="D285" s="8">
        <v>36876888</v>
      </c>
      <c r="E285" s="6">
        <f>VLOOKUP($B285,'доп табл'!$B$2:$C$505,2,FALSE)</f>
        <v>125</v>
      </c>
      <c r="F285" s="6">
        <f>VLOOKUP(B285,'доп табл'!$B$2:$D$505,3,FALSE)</f>
        <v>20914</v>
      </c>
      <c r="G285" s="6">
        <f>VLOOKUP(B285,'доп табл'!$B$2:$E$505,4,FALSE)</f>
        <v>19479</v>
      </c>
      <c r="H285">
        <f t="shared" si="20"/>
        <v>295015.10399999999</v>
      </c>
      <c r="I285" t="str">
        <f t="shared" si="21"/>
        <v>понедельник</v>
      </c>
      <c r="J285">
        <f t="shared" si="22"/>
        <v>2020</v>
      </c>
      <c r="K285" t="str">
        <f t="shared" si="23"/>
        <v>Май</v>
      </c>
      <c r="L285">
        <f t="shared" si="24"/>
        <v>18</v>
      </c>
    </row>
    <row r="286" spans="1:12" ht="14.25" customHeight="1" x14ac:dyDescent="0.25">
      <c r="A286" s="15">
        <v>43969</v>
      </c>
      <c r="B286" s="17" t="s">
        <v>14</v>
      </c>
      <c r="C286" s="17">
        <v>70278</v>
      </c>
      <c r="D286" s="17">
        <v>5798476.5</v>
      </c>
      <c r="E286" s="6">
        <f>VLOOKUP($B286,'доп табл'!$B$2:$C$505,2,FALSE)</f>
        <v>36</v>
      </c>
      <c r="F286" s="6">
        <f>VLOOKUP(B286,'доп табл'!$B$2:$D$505,3,FALSE)</f>
        <v>4923</v>
      </c>
      <c r="G286" s="6">
        <f>VLOOKUP(B286,'доп табл'!$B$2:$E$505,4,FALSE)</f>
        <v>4560</v>
      </c>
      <c r="H286">
        <f t="shared" si="20"/>
        <v>161068.79166666666</v>
      </c>
      <c r="I286" t="str">
        <f t="shared" si="21"/>
        <v>понедельник</v>
      </c>
      <c r="J286">
        <f t="shared" si="22"/>
        <v>2020</v>
      </c>
      <c r="K286" t="str">
        <f t="shared" si="23"/>
        <v>Май</v>
      </c>
      <c r="L286">
        <f t="shared" si="24"/>
        <v>18</v>
      </c>
    </row>
    <row r="287" spans="1:12" ht="14.25" customHeight="1" x14ac:dyDescent="0.25">
      <c r="A287" s="7">
        <v>43969</v>
      </c>
      <c r="B287" s="8" t="s">
        <v>15</v>
      </c>
      <c r="C287" s="8">
        <v>36655.5</v>
      </c>
      <c r="D287" s="8">
        <v>3360135</v>
      </c>
      <c r="E287" s="6">
        <f>VLOOKUP($B287,'доп табл'!$B$2:$C$505,2,FALSE)</f>
        <v>19</v>
      </c>
      <c r="F287" s="6">
        <f>VLOOKUP(B287,'доп табл'!$B$2:$D$505,3,FALSE)</f>
        <v>1846</v>
      </c>
      <c r="G287" s="6">
        <f>VLOOKUP(B287,'доп табл'!$B$2:$E$505,4,FALSE)</f>
        <v>1681</v>
      </c>
      <c r="H287">
        <f t="shared" si="20"/>
        <v>176849.21052631579</v>
      </c>
      <c r="I287" t="str">
        <f t="shared" si="21"/>
        <v>понедельник</v>
      </c>
      <c r="J287">
        <f t="shared" si="22"/>
        <v>2020</v>
      </c>
      <c r="K287" t="str">
        <f t="shared" si="23"/>
        <v>Май</v>
      </c>
      <c r="L287">
        <f t="shared" si="24"/>
        <v>18</v>
      </c>
    </row>
    <row r="288" spans="1:12" ht="14.25" customHeight="1" x14ac:dyDescent="0.25">
      <c r="A288" s="15">
        <v>43969</v>
      </c>
      <c r="B288" s="17" t="s">
        <v>16</v>
      </c>
      <c r="C288" s="17">
        <v>14290.5</v>
      </c>
      <c r="D288" s="17">
        <v>1246162.5</v>
      </c>
      <c r="E288" s="6">
        <f>VLOOKUP($B288,'доп табл'!$B$2:$C$505,2,FALSE)</f>
        <v>15</v>
      </c>
      <c r="F288" s="6">
        <f>VLOOKUP(B288,'доп табл'!$B$2:$D$505,3,FALSE)</f>
        <v>780</v>
      </c>
      <c r="G288" s="6">
        <f>VLOOKUP(B288,'доп табл'!$B$2:$E$505,4,FALSE)</f>
        <v>690</v>
      </c>
      <c r="H288">
        <f t="shared" si="20"/>
        <v>83077.5</v>
      </c>
      <c r="I288" t="str">
        <f t="shared" si="21"/>
        <v>понедельник</v>
      </c>
      <c r="J288">
        <f t="shared" si="22"/>
        <v>2020</v>
      </c>
      <c r="K288" t="str">
        <f t="shared" si="23"/>
        <v>Май</v>
      </c>
      <c r="L288">
        <f t="shared" si="24"/>
        <v>18</v>
      </c>
    </row>
    <row r="289" spans="1:12" ht="14.25" customHeight="1" x14ac:dyDescent="0.25">
      <c r="A289" s="7">
        <v>43969</v>
      </c>
      <c r="B289" s="8" t="s">
        <v>17</v>
      </c>
      <c r="C289" s="8">
        <v>12450</v>
      </c>
      <c r="D289" s="8">
        <v>1115146.5</v>
      </c>
      <c r="E289" s="6">
        <f>VLOOKUP($B289,'доп табл'!$B$2:$C$505,2,FALSE)</f>
        <v>15</v>
      </c>
      <c r="F289" s="6">
        <f>VLOOKUP(B289,'доп табл'!$B$2:$D$505,3,FALSE)</f>
        <v>262</v>
      </c>
      <c r="G289" s="6">
        <f>VLOOKUP(B289,'доп табл'!$B$2:$E$505,4,FALSE)</f>
        <v>195</v>
      </c>
      <c r="H289">
        <f t="shared" si="20"/>
        <v>74343.100000000006</v>
      </c>
      <c r="I289" t="str">
        <f t="shared" si="21"/>
        <v>понедельник</v>
      </c>
      <c r="J289">
        <f t="shared" si="22"/>
        <v>2020</v>
      </c>
      <c r="K289" t="str">
        <f t="shared" si="23"/>
        <v>Май</v>
      </c>
      <c r="L289">
        <f t="shared" si="24"/>
        <v>18</v>
      </c>
    </row>
    <row r="290" spans="1:12" ht="14.25" customHeight="1" x14ac:dyDescent="0.25">
      <c r="A290" s="15">
        <v>43969</v>
      </c>
      <c r="B290" s="17" t="s">
        <v>18</v>
      </c>
      <c r="C290" s="17">
        <v>27181.5</v>
      </c>
      <c r="D290" s="17">
        <v>2324490</v>
      </c>
      <c r="E290" s="6">
        <f>VLOOKUP($B290,'доп табл'!$B$2:$C$505,2,FALSE)</f>
        <v>18</v>
      </c>
      <c r="F290" s="6">
        <f>VLOOKUP(B290,'доп табл'!$B$2:$D$505,3,FALSE)</f>
        <v>1505</v>
      </c>
      <c r="G290" s="6">
        <f>VLOOKUP(B290,'доп табл'!$B$2:$E$505,4,FALSE)</f>
        <v>1368</v>
      </c>
      <c r="H290">
        <f t="shared" si="20"/>
        <v>129138.33333333333</v>
      </c>
      <c r="I290" t="str">
        <f t="shared" si="21"/>
        <v>понедельник</v>
      </c>
      <c r="J290">
        <f t="shared" si="22"/>
        <v>2020</v>
      </c>
      <c r="K290" t="str">
        <f t="shared" si="23"/>
        <v>Май</v>
      </c>
      <c r="L290">
        <f t="shared" si="24"/>
        <v>18</v>
      </c>
    </row>
    <row r="291" spans="1:12" ht="14.25" customHeight="1" x14ac:dyDescent="0.25">
      <c r="A291" s="7">
        <v>43969</v>
      </c>
      <c r="B291" s="8" t="s">
        <v>19</v>
      </c>
      <c r="C291" s="8">
        <v>201999</v>
      </c>
      <c r="D291" s="8">
        <v>20422435.5</v>
      </c>
      <c r="E291" s="6">
        <f>VLOOKUP($B291,'доп табл'!$B$2:$C$505,2,FALSE)</f>
        <v>59</v>
      </c>
      <c r="F291" s="6">
        <f>VLOOKUP(B291,'доп табл'!$B$2:$D$505,3,FALSE)</f>
        <v>12943</v>
      </c>
      <c r="G291" s="6">
        <f>VLOOKUP(B291,'доп табл'!$B$2:$E$505,4,FALSE)</f>
        <v>12072</v>
      </c>
      <c r="H291">
        <f t="shared" si="20"/>
        <v>346142.9745762712</v>
      </c>
      <c r="I291" t="str">
        <f t="shared" si="21"/>
        <v>понедельник</v>
      </c>
      <c r="J291">
        <f t="shared" si="22"/>
        <v>2020</v>
      </c>
      <c r="K291" t="str">
        <f t="shared" si="23"/>
        <v>Май</v>
      </c>
      <c r="L291">
        <f t="shared" si="24"/>
        <v>18</v>
      </c>
    </row>
    <row r="292" spans="1:12" ht="14.25" customHeight="1" x14ac:dyDescent="0.25">
      <c r="A292" s="15">
        <v>43969</v>
      </c>
      <c r="B292" s="17" t="s">
        <v>20</v>
      </c>
      <c r="C292" s="17">
        <v>196560</v>
      </c>
      <c r="D292" s="17">
        <v>19855122</v>
      </c>
      <c r="E292" s="6">
        <f>VLOOKUP($B292,'доп табл'!$B$2:$C$505,2,FALSE)</f>
        <v>54</v>
      </c>
      <c r="F292" s="6">
        <f>VLOOKUP(B292,'доп табл'!$B$2:$D$505,3,FALSE)</f>
        <v>12306</v>
      </c>
      <c r="G292" s="6">
        <f>VLOOKUP(B292,'доп табл'!$B$2:$E$505,4,FALSE)</f>
        <v>11532</v>
      </c>
      <c r="H292">
        <f t="shared" si="20"/>
        <v>367687.44444444444</v>
      </c>
      <c r="I292" t="str">
        <f t="shared" si="21"/>
        <v>понедельник</v>
      </c>
      <c r="J292">
        <f t="shared" si="22"/>
        <v>2020</v>
      </c>
      <c r="K292" t="str">
        <f t="shared" si="23"/>
        <v>Май</v>
      </c>
      <c r="L292">
        <f t="shared" si="24"/>
        <v>18</v>
      </c>
    </row>
    <row r="293" spans="1:12" ht="14.25" customHeight="1" x14ac:dyDescent="0.25">
      <c r="A293" s="7">
        <v>43969</v>
      </c>
      <c r="B293" s="8" t="s">
        <v>21</v>
      </c>
      <c r="C293" s="8">
        <v>14497.5</v>
      </c>
      <c r="D293" s="8">
        <v>1230711</v>
      </c>
      <c r="E293" s="6">
        <f>VLOOKUP($B293,'доп табл'!$B$2:$C$505,2,FALSE)</f>
        <v>15</v>
      </c>
      <c r="F293" s="6">
        <f>VLOOKUP(B293,'доп табл'!$B$2:$D$505,3,FALSE)</f>
        <v>636</v>
      </c>
      <c r="G293" s="6">
        <f>VLOOKUP(B293,'доп табл'!$B$2:$E$505,4,FALSE)</f>
        <v>547</v>
      </c>
      <c r="H293">
        <f t="shared" si="20"/>
        <v>82047.399999999994</v>
      </c>
      <c r="I293" t="str">
        <f t="shared" si="21"/>
        <v>понедельник</v>
      </c>
      <c r="J293">
        <f t="shared" si="22"/>
        <v>2020</v>
      </c>
      <c r="K293" t="str">
        <f t="shared" si="23"/>
        <v>Май</v>
      </c>
      <c r="L293">
        <f t="shared" si="24"/>
        <v>18</v>
      </c>
    </row>
    <row r="294" spans="1:12" ht="14.25" customHeight="1" x14ac:dyDescent="0.25">
      <c r="A294" s="4">
        <v>43970</v>
      </c>
      <c r="B294" s="5" t="s">
        <v>8</v>
      </c>
      <c r="C294" s="5">
        <v>31842</v>
      </c>
      <c r="D294" s="5">
        <v>2771116.5</v>
      </c>
      <c r="E294" s="6">
        <f>VLOOKUP($B294,'доп табл'!$B$2:$C$505,2,FALSE)</f>
        <v>18</v>
      </c>
      <c r="F294" s="6">
        <f>VLOOKUP(B294,'доп табл'!$B$2:$D$505,3,FALSE)</f>
        <v>1539</v>
      </c>
      <c r="G294" s="6">
        <f>VLOOKUP(B294,'доп табл'!$B$2:$E$505,4,FALSE)</f>
        <v>1404</v>
      </c>
      <c r="H294">
        <f t="shared" si="20"/>
        <v>153950.91666666666</v>
      </c>
      <c r="I294" t="str">
        <f t="shared" si="21"/>
        <v>вторник</v>
      </c>
      <c r="J294">
        <f t="shared" si="22"/>
        <v>2020</v>
      </c>
      <c r="K294" t="str">
        <f t="shared" si="23"/>
        <v>Май</v>
      </c>
      <c r="L294">
        <f t="shared" si="24"/>
        <v>19</v>
      </c>
    </row>
    <row r="295" spans="1:12" ht="14.25" customHeight="1" x14ac:dyDescent="0.25">
      <c r="A295" s="7">
        <v>43970</v>
      </c>
      <c r="B295" s="8" t="s">
        <v>9</v>
      </c>
      <c r="C295" s="8">
        <v>84024</v>
      </c>
      <c r="D295" s="8">
        <v>6815511</v>
      </c>
      <c r="E295" s="6">
        <f>VLOOKUP($B295,'доп табл'!$B$2:$C$505,2,FALSE)</f>
        <v>31</v>
      </c>
      <c r="F295" s="6">
        <f>VLOOKUP(B295,'доп табл'!$B$2:$D$505,3,FALSE)</f>
        <v>5465</v>
      </c>
      <c r="G295" s="6">
        <f>VLOOKUP(B295,'доп табл'!$B$2:$E$505,4,FALSE)</f>
        <v>5096</v>
      </c>
      <c r="H295">
        <f t="shared" si="20"/>
        <v>219855.19354838709</v>
      </c>
      <c r="I295" t="str">
        <f t="shared" si="21"/>
        <v>вторник</v>
      </c>
      <c r="J295">
        <f t="shared" si="22"/>
        <v>2020</v>
      </c>
      <c r="K295" t="str">
        <f t="shared" si="23"/>
        <v>Май</v>
      </c>
      <c r="L295">
        <f t="shared" si="24"/>
        <v>19</v>
      </c>
    </row>
    <row r="296" spans="1:12" ht="14.25" customHeight="1" x14ac:dyDescent="0.25">
      <c r="A296" s="15">
        <v>43970</v>
      </c>
      <c r="B296" s="17" t="s">
        <v>10</v>
      </c>
      <c r="C296" s="17">
        <v>11526</v>
      </c>
      <c r="D296" s="17">
        <v>938764.5</v>
      </c>
      <c r="E296" s="6">
        <f>VLOOKUP($B296,'доп табл'!$B$2:$C$505,2,FALSE)</f>
        <v>10</v>
      </c>
      <c r="F296" s="6">
        <f>VLOOKUP(B296,'доп табл'!$B$2:$D$505,3,FALSE)</f>
        <v>580</v>
      </c>
      <c r="G296" s="6">
        <f>VLOOKUP(B296,'доп табл'!$B$2:$E$505,4,FALSE)</f>
        <v>506</v>
      </c>
      <c r="H296">
        <f t="shared" si="20"/>
        <v>93876.45</v>
      </c>
      <c r="I296" t="str">
        <f t="shared" si="21"/>
        <v>вторник</v>
      </c>
      <c r="J296">
        <f t="shared" si="22"/>
        <v>2020</v>
      </c>
      <c r="K296" t="str">
        <f t="shared" si="23"/>
        <v>Май</v>
      </c>
      <c r="L296">
        <f t="shared" si="24"/>
        <v>19</v>
      </c>
    </row>
    <row r="297" spans="1:12" ht="14.25" customHeight="1" x14ac:dyDescent="0.25">
      <c r="A297" s="7">
        <v>43970</v>
      </c>
      <c r="B297" s="8" t="s">
        <v>11</v>
      </c>
      <c r="C297" s="8">
        <v>32434.5</v>
      </c>
      <c r="D297" s="8">
        <v>2865337.5</v>
      </c>
      <c r="E297" s="6">
        <f>VLOOKUP($B297,'доп табл'!$B$2:$C$505,2,FALSE)</f>
        <v>17</v>
      </c>
      <c r="F297" s="6">
        <f>VLOOKUP(B297,'доп табл'!$B$2:$D$505,3,FALSE)</f>
        <v>1439</v>
      </c>
      <c r="G297" s="6">
        <f>VLOOKUP(B297,'доп табл'!$B$2:$E$505,4,FALSE)</f>
        <v>1265</v>
      </c>
      <c r="H297">
        <f t="shared" si="20"/>
        <v>168549.26470588235</v>
      </c>
      <c r="I297" t="str">
        <f t="shared" si="21"/>
        <v>вторник</v>
      </c>
      <c r="J297">
        <f t="shared" si="22"/>
        <v>2020</v>
      </c>
      <c r="K297" t="str">
        <f t="shared" si="23"/>
        <v>Май</v>
      </c>
      <c r="L297">
        <f t="shared" si="24"/>
        <v>19</v>
      </c>
    </row>
    <row r="298" spans="1:12" ht="14.25" customHeight="1" x14ac:dyDescent="0.25">
      <c r="A298" s="4">
        <v>43970</v>
      </c>
      <c r="B298" s="5" t="s">
        <v>12</v>
      </c>
      <c r="C298" s="5">
        <v>276568.5</v>
      </c>
      <c r="D298" s="5">
        <v>27093624</v>
      </c>
      <c r="E298" s="6">
        <f>VLOOKUP($B298,'доп табл'!$B$2:$C$505,2,FALSE)</f>
        <v>128</v>
      </c>
      <c r="F298" s="6">
        <f>VLOOKUP(B298,'доп табл'!$B$2:$D$505,3,FALSE)</f>
        <v>16450</v>
      </c>
      <c r="G298" s="6">
        <f>VLOOKUP(B298,'доп табл'!$B$2:$E$505,4,FALSE)</f>
        <v>15320</v>
      </c>
      <c r="H298">
        <f t="shared" si="20"/>
        <v>211668.9375</v>
      </c>
      <c r="I298" t="str">
        <f t="shared" si="21"/>
        <v>вторник</v>
      </c>
      <c r="J298">
        <f t="shared" si="22"/>
        <v>2020</v>
      </c>
      <c r="K298" t="str">
        <f t="shared" si="23"/>
        <v>Май</v>
      </c>
      <c r="L298">
        <f t="shared" si="24"/>
        <v>19</v>
      </c>
    </row>
    <row r="299" spans="1:12" ht="14.25" customHeight="1" x14ac:dyDescent="0.25">
      <c r="A299" s="16">
        <v>43970</v>
      </c>
      <c r="B299" s="18" t="s">
        <v>13</v>
      </c>
      <c r="C299" s="18">
        <v>362536.5</v>
      </c>
      <c r="D299" s="18">
        <v>37023243</v>
      </c>
      <c r="E299" s="6">
        <f>VLOOKUP($B299,'доп табл'!$B$2:$C$505,2,FALSE)</f>
        <v>125</v>
      </c>
      <c r="F299" s="6">
        <f>VLOOKUP(B299,'доп табл'!$B$2:$D$505,3,FALSE)</f>
        <v>20914</v>
      </c>
      <c r="G299" s="6">
        <f>VLOOKUP(B299,'доп табл'!$B$2:$E$505,4,FALSE)</f>
        <v>19479</v>
      </c>
      <c r="H299">
        <f t="shared" si="20"/>
        <v>296185.94400000002</v>
      </c>
      <c r="I299" t="str">
        <f t="shared" si="21"/>
        <v>вторник</v>
      </c>
      <c r="J299">
        <f t="shared" si="22"/>
        <v>2020</v>
      </c>
      <c r="K299" t="str">
        <f t="shared" si="23"/>
        <v>Май</v>
      </c>
      <c r="L299">
        <f t="shared" si="24"/>
        <v>19</v>
      </c>
    </row>
    <row r="300" spans="1:12" ht="14.25" customHeight="1" x14ac:dyDescent="0.25">
      <c r="A300" s="15">
        <v>43970</v>
      </c>
      <c r="B300" s="17" t="s">
        <v>14</v>
      </c>
      <c r="C300" s="17">
        <v>75796.5</v>
      </c>
      <c r="D300" s="17">
        <v>6173463</v>
      </c>
      <c r="E300" s="6">
        <f>VLOOKUP($B300,'доп табл'!$B$2:$C$505,2,FALSE)</f>
        <v>36</v>
      </c>
      <c r="F300" s="6">
        <f>VLOOKUP(B300,'доп табл'!$B$2:$D$505,3,FALSE)</f>
        <v>4923</v>
      </c>
      <c r="G300" s="6">
        <f>VLOOKUP(B300,'доп табл'!$B$2:$E$505,4,FALSE)</f>
        <v>4560</v>
      </c>
      <c r="H300">
        <f t="shared" si="20"/>
        <v>171485.08333333334</v>
      </c>
      <c r="I300" t="str">
        <f t="shared" si="21"/>
        <v>вторник</v>
      </c>
      <c r="J300">
        <f t="shared" si="22"/>
        <v>2020</v>
      </c>
      <c r="K300" t="str">
        <f t="shared" si="23"/>
        <v>Май</v>
      </c>
      <c r="L300">
        <f t="shared" si="24"/>
        <v>19</v>
      </c>
    </row>
    <row r="301" spans="1:12" ht="14.25" customHeight="1" x14ac:dyDescent="0.25">
      <c r="A301" s="16">
        <v>43970</v>
      </c>
      <c r="B301" s="18" t="s">
        <v>15</v>
      </c>
      <c r="C301" s="18">
        <v>38250</v>
      </c>
      <c r="D301" s="18">
        <v>3552937.5</v>
      </c>
      <c r="E301" s="6">
        <f>VLOOKUP($B301,'доп табл'!$B$2:$C$505,2,FALSE)</f>
        <v>19</v>
      </c>
      <c r="F301" s="6">
        <f>VLOOKUP(B301,'доп табл'!$B$2:$D$505,3,FALSE)</f>
        <v>1846</v>
      </c>
      <c r="G301" s="6">
        <f>VLOOKUP(B301,'доп табл'!$B$2:$E$505,4,FALSE)</f>
        <v>1681</v>
      </c>
      <c r="H301">
        <f t="shared" si="20"/>
        <v>186996.71052631579</v>
      </c>
      <c r="I301" t="str">
        <f t="shared" si="21"/>
        <v>вторник</v>
      </c>
      <c r="J301">
        <f t="shared" si="22"/>
        <v>2020</v>
      </c>
      <c r="K301" t="str">
        <f t="shared" si="23"/>
        <v>Май</v>
      </c>
      <c r="L301">
        <f t="shared" si="24"/>
        <v>19</v>
      </c>
    </row>
    <row r="302" spans="1:12" ht="14.25" customHeight="1" x14ac:dyDescent="0.25">
      <c r="A302" s="4">
        <v>43970</v>
      </c>
      <c r="B302" s="5" t="s">
        <v>16</v>
      </c>
      <c r="C302" s="5">
        <v>16638</v>
      </c>
      <c r="D302" s="5">
        <v>1364847</v>
      </c>
      <c r="E302" s="6">
        <f>VLOOKUP($B302,'доп табл'!$B$2:$C$505,2,FALSE)</f>
        <v>15</v>
      </c>
      <c r="F302" s="6">
        <f>VLOOKUP(B302,'доп табл'!$B$2:$D$505,3,FALSE)</f>
        <v>780</v>
      </c>
      <c r="G302" s="6">
        <f>VLOOKUP(B302,'доп табл'!$B$2:$E$505,4,FALSE)</f>
        <v>690</v>
      </c>
      <c r="H302">
        <f t="shared" si="20"/>
        <v>90989.8</v>
      </c>
      <c r="I302" t="str">
        <f t="shared" si="21"/>
        <v>вторник</v>
      </c>
      <c r="J302">
        <f t="shared" si="22"/>
        <v>2020</v>
      </c>
      <c r="K302" t="str">
        <f t="shared" si="23"/>
        <v>Май</v>
      </c>
      <c r="L302">
        <f t="shared" si="24"/>
        <v>19</v>
      </c>
    </row>
    <row r="303" spans="1:12" ht="14.25" customHeight="1" x14ac:dyDescent="0.25">
      <c r="A303" s="16">
        <v>43970</v>
      </c>
      <c r="B303" s="18" t="s">
        <v>17</v>
      </c>
      <c r="C303" s="18">
        <v>16237.5</v>
      </c>
      <c r="D303" s="18">
        <v>1403047.5</v>
      </c>
      <c r="E303" s="6">
        <f>VLOOKUP($B303,'доп табл'!$B$2:$C$505,2,FALSE)</f>
        <v>15</v>
      </c>
      <c r="F303" s="6">
        <f>VLOOKUP(B303,'доп табл'!$B$2:$D$505,3,FALSE)</f>
        <v>262</v>
      </c>
      <c r="G303" s="6">
        <f>VLOOKUP(B303,'доп табл'!$B$2:$E$505,4,FALSE)</f>
        <v>195</v>
      </c>
      <c r="H303">
        <f t="shared" si="20"/>
        <v>93536.5</v>
      </c>
      <c r="I303" t="str">
        <f t="shared" si="21"/>
        <v>вторник</v>
      </c>
      <c r="J303">
        <f t="shared" si="22"/>
        <v>2020</v>
      </c>
      <c r="K303" t="str">
        <f t="shared" si="23"/>
        <v>Май</v>
      </c>
      <c r="L303">
        <f t="shared" si="24"/>
        <v>19</v>
      </c>
    </row>
    <row r="304" spans="1:12" ht="14.25" customHeight="1" x14ac:dyDescent="0.25">
      <c r="A304" s="15">
        <v>43970</v>
      </c>
      <c r="B304" s="17" t="s">
        <v>18</v>
      </c>
      <c r="C304" s="17">
        <v>28882.5</v>
      </c>
      <c r="D304" s="17">
        <v>2446530</v>
      </c>
      <c r="E304" s="6">
        <f>VLOOKUP($B304,'доп табл'!$B$2:$C$505,2,FALSE)</f>
        <v>18</v>
      </c>
      <c r="F304" s="6">
        <f>VLOOKUP(B304,'доп табл'!$B$2:$D$505,3,FALSE)</f>
        <v>1505</v>
      </c>
      <c r="G304" s="6">
        <f>VLOOKUP(B304,'доп табл'!$B$2:$E$505,4,FALSE)</f>
        <v>1368</v>
      </c>
      <c r="H304">
        <f t="shared" si="20"/>
        <v>135918.33333333334</v>
      </c>
      <c r="I304" t="str">
        <f t="shared" si="21"/>
        <v>вторник</v>
      </c>
      <c r="J304">
        <f t="shared" si="22"/>
        <v>2020</v>
      </c>
      <c r="K304" t="str">
        <f t="shared" si="23"/>
        <v>Май</v>
      </c>
      <c r="L304">
        <f t="shared" si="24"/>
        <v>19</v>
      </c>
    </row>
    <row r="305" spans="1:12" ht="14.25" customHeight="1" x14ac:dyDescent="0.25">
      <c r="A305" s="7">
        <v>43970</v>
      </c>
      <c r="B305" s="8" t="s">
        <v>19</v>
      </c>
      <c r="C305" s="8">
        <v>223597.5</v>
      </c>
      <c r="D305" s="8">
        <v>21945858</v>
      </c>
      <c r="E305" s="6">
        <f>VLOOKUP($B305,'доп табл'!$B$2:$C$505,2,FALSE)</f>
        <v>59</v>
      </c>
      <c r="F305" s="6">
        <f>VLOOKUP(B305,'доп табл'!$B$2:$D$505,3,FALSE)</f>
        <v>12943</v>
      </c>
      <c r="G305" s="6">
        <f>VLOOKUP(B305,'доп табл'!$B$2:$E$505,4,FALSE)</f>
        <v>12072</v>
      </c>
      <c r="H305">
        <f t="shared" si="20"/>
        <v>371963.69491525425</v>
      </c>
      <c r="I305" t="str">
        <f t="shared" si="21"/>
        <v>вторник</v>
      </c>
      <c r="J305">
        <f t="shared" si="22"/>
        <v>2020</v>
      </c>
      <c r="K305" t="str">
        <f t="shared" si="23"/>
        <v>Май</v>
      </c>
      <c r="L305">
        <f t="shared" si="24"/>
        <v>19</v>
      </c>
    </row>
    <row r="306" spans="1:12" ht="14.25" customHeight="1" x14ac:dyDescent="0.25">
      <c r="A306" s="15">
        <v>43970</v>
      </c>
      <c r="B306" s="17" t="s">
        <v>20</v>
      </c>
      <c r="C306" s="17">
        <v>211453.5</v>
      </c>
      <c r="D306" s="17">
        <v>20590072.5</v>
      </c>
      <c r="E306" s="6">
        <f>VLOOKUP($B306,'доп табл'!$B$2:$C$505,2,FALSE)</f>
        <v>54</v>
      </c>
      <c r="F306" s="6">
        <f>VLOOKUP(B306,'доп табл'!$B$2:$D$505,3,FALSE)</f>
        <v>12306</v>
      </c>
      <c r="G306" s="6">
        <f>VLOOKUP(B306,'доп табл'!$B$2:$E$505,4,FALSE)</f>
        <v>11532</v>
      </c>
      <c r="H306">
        <f t="shared" si="20"/>
        <v>381297.63888888888</v>
      </c>
      <c r="I306" t="str">
        <f t="shared" si="21"/>
        <v>вторник</v>
      </c>
      <c r="J306">
        <f t="shared" si="22"/>
        <v>2020</v>
      </c>
      <c r="K306" t="str">
        <f t="shared" si="23"/>
        <v>Май</v>
      </c>
      <c r="L306">
        <f t="shared" si="24"/>
        <v>19</v>
      </c>
    </row>
    <row r="307" spans="1:12" ht="14.25" customHeight="1" x14ac:dyDescent="0.25">
      <c r="A307" s="7">
        <v>43970</v>
      </c>
      <c r="B307" s="8" t="s">
        <v>21</v>
      </c>
      <c r="C307" s="8">
        <v>14427</v>
      </c>
      <c r="D307" s="8">
        <v>1126810.5</v>
      </c>
      <c r="E307" s="6">
        <f>VLOOKUP($B307,'доп табл'!$B$2:$C$505,2,FALSE)</f>
        <v>15</v>
      </c>
      <c r="F307" s="6">
        <f>VLOOKUP(B307,'доп табл'!$B$2:$D$505,3,FALSE)</f>
        <v>636</v>
      </c>
      <c r="G307" s="6">
        <f>VLOOKUP(B307,'доп табл'!$B$2:$E$505,4,FALSE)</f>
        <v>547</v>
      </c>
      <c r="H307">
        <f t="shared" si="20"/>
        <v>75120.7</v>
      </c>
      <c r="I307" t="str">
        <f t="shared" si="21"/>
        <v>вторник</v>
      </c>
      <c r="J307">
        <f t="shared" si="22"/>
        <v>2020</v>
      </c>
      <c r="K307" t="str">
        <f t="shared" si="23"/>
        <v>Май</v>
      </c>
      <c r="L307">
        <f t="shared" si="24"/>
        <v>19</v>
      </c>
    </row>
    <row r="308" spans="1:12" ht="14.25" customHeight="1" x14ac:dyDescent="0.25">
      <c r="A308" s="4">
        <v>43971</v>
      </c>
      <c r="B308" s="5" t="s">
        <v>8</v>
      </c>
      <c r="C308" s="5">
        <v>34077</v>
      </c>
      <c r="D308" s="5">
        <v>2929330.5</v>
      </c>
      <c r="E308" s="6">
        <f>VLOOKUP($B308,'доп табл'!$B$2:$C$505,2,FALSE)</f>
        <v>18</v>
      </c>
      <c r="F308" s="6">
        <f>VLOOKUP(B308,'доп табл'!$B$2:$D$505,3,FALSE)</f>
        <v>1539</v>
      </c>
      <c r="G308" s="6">
        <f>VLOOKUP(B308,'доп табл'!$B$2:$E$505,4,FALSE)</f>
        <v>1404</v>
      </c>
      <c r="H308">
        <f t="shared" si="20"/>
        <v>162740.58333333334</v>
      </c>
      <c r="I308" t="str">
        <f t="shared" si="21"/>
        <v>среда</v>
      </c>
      <c r="J308">
        <f t="shared" si="22"/>
        <v>2020</v>
      </c>
      <c r="K308" t="str">
        <f t="shared" si="23"/>
        <v>Май</v>
      </c>
      <c r="L308">
        <f t="shared" si="24"/>
        <v>20</v>
      </c>
    </row>
    <row r="309" spans="1:12" ht="14.25" customHeight="1" x14ac:dyDescent="0.25">
      <c r="A309" s="7">
        <v>43971</v>
      </c>
      <c r="B309" s="8" t="s">
        <v>9</v>
      </c>
      <c r="C309" s="8">
        <v>93313.5</v>
      </c>
      <c r="D309" s="8">
        <v>7247575.5</v>
      </c>
      <c r="E309" s="6">
        <f>VLOOKUP($B309,'доп табл'!$B$2:$C$505,2,FALSE)</f>
        <v>31</v>
      </c>
      <c r="F309" s="6">
        <f>VLOOKUP(B309,'доп табл'!$B$2:$D$505,3,FALSE)</f>
        <v>5465</v>
      </c>
      <c r="G309" s="6">
        <f>VLOOKUP(B309,'доп табл'!$B$2:$E$505,4,FALSE)</f>
        <v>5096</v>
      </c>
      <c r="H309">
        <f t="shared" si="20"/>
        <v>233792.75806451612</v>
      </c>
      <c r="I309" t="str">
        <f t="shared" si="21"/>
        <v>среда</v>
      </c>
      <c r="J309">
        <f t="shared" si="22"/>
        <v>2020</v>
      </c>
      <c r="K309" t="str">
        <f t="shared" si="23"/>
        <v>Май</v>
      </c>
      <c r="L309">
        <f t="shared" si="24"/>
        <v>20</v>
      </c>
    </row>
    <row r="310" spans="1:12" ht="14.25" customHeight="1" x14ac:dyDescent="0.25">
      <c r="A310" s="15">
        <v>43971</v>
      </c>
      <c r="B310" s="17" t="s">
        <v>10</v>
      </c>
      <c r="C310" s="17">
        <v>13063.5</v>
      </c>
      <c r="D310" s="17">
        <v>1037247</v>
      </c>
      <c r="E310" s="6">
        <f>VLOOKUP($B310,'доп табл'!$B$2:$C$505,2,FALSE)</f>
        <v>10</v>
      </c>
      <c r="F310" s="6">
        <f>VLOOKUP(B310,'доп табл'!$B$2:$D$505,3,FALSE)</f>
        <v>580</v>
      </c>
      <c r="G310" s="6">
        <f>VLOOKUP(B310,'доп табл'!$B$2:$E$505,4,FALSE)</f>
        <v>506</v>
      </c>
      <c r="H310">
        <f t="shared" si="20"/>
        <v>103724.7</v>
      </c>
      <c r="I310" t="str">
        <f t="shared" si="21"/>
        <v>среда</v>
      </c>
      <c r="J310">
        <f t="shared" si="22"/>
        <v>2020</v>
      </c>
      <c r="K310" t="str">
        <f t="shared" si="23"/>
        <v>Май</v>
      </c>
      <c r="L310">
        <f t="shared" si="24"/>
        <v>20</v>
      </c>
    </row>
    <row r="311" spans="1:12" ht="14.25" customHeight="1" x14ac:dyDescent="0.25">
      <c r="A311" s="7">
        <v>43971</v>
      </c>
      <c r="B311" s="8" t="s">
        <v>11</v>
      </c>
      <c r="C311" s="8">
        <v>29955</v>
      </c>
      <c r="D311" s="8">
        <v>2692230</v>
      </c>
      <c r="E311" s="6">
        <f>VLOOKUP($B311,'доп табл'!$B$2:$C$505,2,FALSE)</f>
        <v>17</v>
      </c>
      <c r="F311" s="6">
        <f>VLOOKUP(B311,'доп табл'!$B$2:$D$505,3,FALSE)</f>
        <v>1439</v>
      </c>
      <c r="G311" s="6">
        <f>VLOOKUP(B311,'доп табл'!$B$2:$E$505,4,FALSE)</f>
        <v>1265</v>
      </c>
      <c r="H311">
        <f t="shared" si="20"/>
        <v>158366.4705882353</v>
      </c>
      <c r="I311" t="str">
        <f t="shared" si="21"/>
        <v>среда</v>
      </c>
      <c r="J311">
        <f t="shared" si="22"/>
        <v>2020</v>
      </c>
      <c r="K311" t="str">
        <f t="shared" si="23"/>
        <v>Май</v>
      </c>
      <c r="L311">
        <f t="shared" si="24"/>
        <v>20</v>
      </c>
    </row>
    <row r="312" spans="1:12" ht="14.25" customHeight="1" x14ac:dyDescent="0.25">
      <c r="A312" s="4">
        <v>43971</v>
      </c>
      <c r="B312" s="5" t="s">
        <v>12</v>
      </c>
      <c r="C312" s="5">
        <v>300151.5</v>
      </c>
      <c r="D312" s="5">
        <v>29368771.617449999</v>
      </c>
      <c r="E312" s="6">
        <f>VLOOKUP($B312,'доп табл'!$B$2:$C$505,2,FALSE)</f>
        <v>128</v>
      </c>
      <c r="F312" s="6">
        <f>VLOOKUP(B312,'доп табл'!$B$2:$D$505,3,FALSE)</f>
        <v>16450</v>
      </c>
      <c r="G312" s="6">
        <f>VLOOKUP(B312,'доп табл'!$B$2:$E$505,4,FALSE)</f>
        <v>15320</v>
      </c>
      <c r="H312">
        <f t="shared" si="20"/>
        <v>229443.52826132812</v>
      </c>
      <c r="I312" t="str">
        <f t="shared" si="21"/>
        <v>среда</v>
      </c>
      <c r="J312">
        <f t="shared" si="22"/>
        <v>2020</v>
      </c>
      <c r="K312" t="str">
        <f t="shared" si="23"/>
        <v>Май</v>
      </c>
      <c r="L312">
        <f t="shared" si="24"/>
        <v>20</v>
      </c>
    </row>
    <row r="313" spans="1:12" ht="14.25" customHeight="1" x14ac:dyDescent="0.25">
      <c r="A313" s="16">
        <v>43971</v>
      </c>
      <c r="B313" s="18" t="s">
        <v>13</v>
      </c>
      <c r="C313" s="18">
        <v>388668</v>
      </c>
      <c r="D313" s="18">
        <v>39639309</v>
      </c>
      <c r="E313" s="6">
        <f>VLOOKUP($B313,'доп табл'!$B$2:$C$505,2,FALSE)</f>
        <v>125</v>
      </c>
      <c r="F313" s="6">
        <f>VLOOKUP(B313,'доп табл'!$B$2:$D$505,3,FALSE)</f>
        <v>20914</v>
      </c>
      <c r="G313" s="6">
        <f>VLOOKUP(B313,'доп табл'!$B$2:$E$505,4,FALSE)</f>
        <v>19479</v>
      </c>
      <c r="H313">
        <f t="shared" si="20"/>
        <v>317114.47200000001</v>
      </c>
      <c r="I313" t="str">
        <f t="shared" si="21"/>
        <v>среда</v>
      </c>
      <c r="J313">
        <f t="shared" si="22"/>
        <v>2020</v>
      </c>
      <c r="K313" t="str">
        <f t="shared" si="23"/>
        <v>Май</v>
      </c>
      <c r="L313">
        <f t="shared" si="24"/>
        <v>20</v>
      </c>
    </row>
    <row r="314" spans="1:12" ht="14.25" customHeight="1" x14ac:dyDescent="0.25">
      <c r="A314" s="15">
        <v>43971</v>
      </c>
      <c r="B314" s="17" t="s">
        <v>14</v>
      </c>
      <c r="C314" s="17">
        <v>99631.5</v>
      </c>
      <c r="D314" s="17">
        <v>7121946</v>
      </c>
      <c r="E314" s="6">
        <f>VLOOKUP($B314,'доп табл'!$B$2:$C$505,2,FALSE)</f>
        <v>36</v>
      </c>
      <c r="F314" s="6">
        <f>VLOOKUP(B314,'доп табл'!$B$2:$D$505,3,FALSE)</f>
        <v>4923</v>
      </c>
      <c r="G314" s="6">
        <f>VLOOKUP(B314,'доп табл'!$B$2:$E$505,4,FALSE)</f>
        <v>4560</v>
      </c>
      <c r="H314">
        <f t="shared" si="20"/>
        <v>197831.83333333334</v>
      </c>
      <c r="I314" t="str">
        <f t="shared" si="21"/>
        <v>среда</v>
      </c>
      <c r="J314">
        <f t="shared" si="22"/>
        <v>2020</v>
      </c>
      <c r="K314" t="str">
        <f t="shared" si="23"/>
        <v>Май</v>
      </c>
      <c r="L314">
        <f t="shared" si="24"/>
        <v>20</v>
      </c>
    </row>
    <row r="315" spans="1:12" ht="14.25" customHeight="1" x14ac:dyDescent="0.25">
      <c r="A315" s="16">
        <v>43971</v>
      </c>
      <c r="B315" s="18" t="s">
        <v>15</v>
      </c>
      <c r="C315" s="18">
        <v>41391</v>
      </c>
      <c r="D315" s="18">
        <v>3918987</v>
      </c>
      <c r="E315" s="6">
        <f>VLOOKUP($B315,'доп табл'!$B$2:$C$505,2,FALSE)</f>
        <v>19</v>
      </c>
      <c r="F315" s="6">
        <f>VLOOKUP(B315,'доп табл'!$B$2:$D$505,3,FALSE)</f>
        <v>1846</v>
      </c>
      <c r="G315" s="6">
        <f>VLOOKUP(B315,'доп табл'!$B$2:$E$505,4,FALSE)</f>
        <v>1681</v>
      </c>
      <c r="H315">
        <f t="shared" si="20"/>
        <v>206262.47368421053</v>
      </c>
      <c r="I315" t="str">
        <f t="shared" si="21"/>
        <v>среда</v>
      </c>
      <c r="J315">
        <f t="shared" si="22"/>
        <v>2020</v>
      </c>
      <c r="K315" t="str">
        <f t="shared" si="23"/>
        <v>Май</v>
      </c>
      <c r="L315">
        <f t="shared" si="24"/>
        <v>20</v>
      </c>
    </row>
    <row r="316" spans="1:12" ht="14.25" customHeight="1" x14ac:dyDescent="0.25">
      <c r="A316" s="4">
        <v>43971</v>
      </c>
      <c r="B316" s="5" t="s">
        <v>16</v>
      </c>
      <c r="C316" s="5">
        <v>17329.5</v>
      </c>
      <c r="D316" s="5">
        <v>1430254.5</v>
      </c>
      <c r="E316" s="6">
        <f>VLOOKUP($B316,'доп табл'!$B$2:$C$505,2,FALSE)</f>
        <v>15</v>
      </c>
      <c r="F316" s="6">
        <f>VLOOKUP(B316,'доп табл'!$B$2:$D$505,3,FALSE)</f>
        <v>780</v>
      </c>
      <c r="G316" s="6">
        <f>VLOOKUP(B316,'доп табл'!$B$2:$E$505,4,FALSE)</f>
        <v>690</v>
      </c>
      <c r="H316">
        <f t="shared" si="20"/>
        <v>95350.3</v>
      </c>
      <c r="I316" t="str">
        <f t="shared" si="21"/>
        <v>среда</v>
      </c>
      <c r="J316">
        <f t="shared" si="22"/>
        <v>2020</v>
      </c>
      <c r="K316" t="str">
        <f t="shared" si="23"/>
        <v>Май</v>
      </c>
      <c r="L316">
        <f t="shared" si="24"/>
        <v>20</v>
      </c>
    </row>
    <row r="317" spans="1:12" ht="14.25" customHeight="1" x14ac:dyDescent="0.25">
      <c r="A317" s="16">
        <v>43971</v>
      </c>
      <c r="B317" s="18" t="s">
        <v>17</v>
      </c>
      <c r="C317" s="18">
        <v>12630</v>
      </c>
      <c r="D317" s="18">
        <v>1104858</v>
      </c>
      <c r="E317" s="6">
        <f>VLOOKUP($B317,'доп табл'!$B$2:$C$505,2,FALSE)</f>
        <v>15</v>
      </c>
      <c r="F317" s="6">
        <f>VLOOKUP(B317,'доп табл'!$B$2:$D$505,3,FALSE)</f>
        <v>262</v>
      </c>
      <c r="G317" s="6">
        <f>VLOOKUP(B317,'доп табл'!$B$2:$E$505,4,FALSE)</f>
        <v>195</v>
      </c>
      <c r="H317">
        <f t="shared" si="20"/>
        <v>73657.2</v>
      </c>
      <c r="I317" t="str">
        <f t="shared" si="21"/>
        <v>среда</v>
      </c>
      <c r="J317">
        <f t="shared" si="22"/>
        <v>2020</v>
      </c>
      <c r="K317" t="str">
        <f t="shared" si="23"/>
        <v>Май</v>
      </c>
      <c r="L317">
        <f t="shared" si="24"/>
        <v>20</v>
      </c>
    </row>
    <row r="318" spans="1:12" ht="14.25" customHeight="1" x14ac:dyDescent="0.25">
      <c r="A318" s="4">
        <v>43971</v>
      </c>
      <c r="B318" s="5" t="s">
        <v>18</v>
      </c>
      <c r="C318" s="5">
        <v>28849.5</v>
      </c>
      <c r="D318" s="5">
        <v>2520759</v>
      </c>
      <c r="E318" s="6">
        <f>VLOOKUP($B318,'доп табл'!$B$2:$C$505,2,FALSE)</f>
        <v>18</v>
      </c>
      <c r="F318" s="6">
        <f>VLOOKUP(B318,'доп табл'!$B$2:$D$505,3,FALSE)</f>
        <v>1505</v>
      </c>
      <c r="G318" s="6">
        <f>VLOOKUP(B318,'доп табл'!$B$2:$E$505,4,FALSE)</f>
        <v>1368</v>
      </c>
      <c r="H318">
        <f t="shared" si="20"/>
        <v>140042.16666666666</v>
      </c>
      <c r="I318" t="str">
        <f t="shared" si="21"/>
        <v>среда</v>
      </c>
      <c r="J318">
        <f t="shared" si="22"/>
        <v>2020</v>
      </c>
      <c r="K318" t="str">
        <f t="shared" si="23"/>
        <v>Май</v>
      </c>
      <c r="L318">
        <f t="shared" si="24"/>
        <v>20</v>
      </c>
    </row>
    <row r="319" spans="1:12" ht="14.25" customHeight="1" x14ac:dyDescent="0.25">
      <c r="A319" s="7">
        <v>43971</v>
      </c>
      <c r="B319" s="8" t="s">
        <v>19</v>
      </c>
      <c r="C319" s="8">
        <v>219622.5</v>
      </c>
      <c r="D319" s="8">
        <v>21959286</v>
      </c>
      <c r="E319" s="6">
        <f>VLOOKUP($B319,'доп табл'!$B$2:$C$505,2,FALSE)</f>
        <v>59</v>
      </c>
      <c r="F319" s="6">
        <f>VLOOKUP(B319,'доп табл'!$B$2:$D$505,3,FALSE)</f>
        <v>12943</v>
      </c>
      <c r="G319" s="6">
        <f>VLOOKUP(B319,'доп табл'!$B$2:$E$505,4,FALSE)</f>
        <v>12072</v>
      </c>
      <c r="H319">
        <f t="shared" si="20"/>
        <v>372191.28813559323</v>
      </c>
      <c r="I319" t="str">
        <f t="shared" si="21"/>
        <v>среда</v>
      </c>
      <c r="J319">
        <f t="shared" si="22"/>
        <v>2020</v>
      </c>
      <c r="K319" t="str">
        <f t="shared" si="23"/>
        <v>Май</v>
      </c>
      <c r="L319">
        <f t="shared" si="24"/>
        <v>20</v>
      </c>
    </row>
    <row r="320" spans="1:12" ht="14.25" customHeight="1" x14ac:dyDescent="0.25">
      <c r="A320" s="4">
        <v>43971</v>
      </c>
      <c r="B320" s="5" t="s">
        <v>20</v>
      </c>
      <c r="C320" s="5">
        <v>214885.5</v>
      </c>
      <c r="D320" s="5">
        <v>21411349.5</v>
      </c>
      <c r="E320" s="6">
        <f>VLOOKUP($B320,'доп табл'!$B$2:$C$505,2,FALSE)</f>
        <v>54</v>
      </c>
      <c r="F320" s="6">
        <f>VLOOKUP(B320,'доп табл'!$B$2:$D$505,3,FALSE)</f>
        <v>12306</v>
      </c>
      <c r="G320" s="6">
        <f>VLOOKUP(B320,'доп табл'!$B$2:$E$505,4,FALSE)</f>
        <v>11532</v>
      </c>
      <c r="H320">
        <f t="shared" si="20"/>
        <v>396506.47222222225</v>
      </c>
      <c r="I320" t="str">
        <f t="shared" si="21"/>
        <v>среда</v>
      </c>
      <c r="J320">
        <f t="shared" si="22"/>
        <v>2020</v>
      </c>
      <c r="K320" t="str">
        <f t="shared" si="23"/>
        <v>Май</v>
      </c>
      <c r="L320">
        <f t="shared" si="24"/>
        <v>20</v>
      </c>
    </row>
    <row r="321" spans="1:12" ht="14.25" customHeight="1" x14ac:dyDescent="0.25">
      <c r="A321" s="16">
        <v>43971</v>
      </c>
      <c r="B321" s="18" t="s">
        <v>21</v>
      </c>
      <c r="C321" s="18">
        <v>14928</v>
      </c>
      <c r="D321" s="18">
        <v>1217749.5</v>
      </c>
      <c r="E321" s="6">
        <f>VLOOKUP($B321,'доп табл'!$B$2:$C$505,2,FALSE)</f>
        <v>15</v>
      </c>
      <c r="F321" s="6">
        <f>VLOOKUP(B321,'доп табл'!$B$2:$D$505,3,FALSE)</f>
        <v>636</v>
      </c>
      <c r="G321" s="6">
        <f>VLOOKUP(B321,'доп табл'!$B$2:$E$505,4,FALSE)</f>
        <v>547</v>
      </c>
      <c r="H321">
        <f t="shared" si="20"/>
        <v>81183.3</v>
      </c>
      <c r="I321" t="str">
        <f t="shared" si="21"/>
        <v>среда</v>
      </c>
      <c r="J321">
        <f t="shared" si="22"/>
        <v>2020</v>
      </c>
      <c r="K321" t="str">
        <f t="shared" si="23"/>
        <v>Май</v>
      </c>
      <c r="L321">
        <f t="shared" si="24"/>
        <v>20</v>
      </c>
    </row>
    <row r="322" spans="1:12" ht="14.25" customHeight="1" x14ac:dyDescent="0.25">
      <c r="A322" s="15">
        <v>43972</v>
      </c>
      <c r="B322" s="17" t="s">
        <v>8</v>
      </c>
      <c r="C322" s="17">
        <v>31272</v>
      </c>
      <c r="D322" s="17">
        <v>2744382</v>
      </c>
      <c r="E322" s="6">
        <f>VLOOKUP($B322,'доп табл'!$B$2:$C$505,2,FALSE)</f>
        <v>18</v>
      </c>
      <c r="F322" s="6">
        <f>VLOOKUP(B322,'доп табл'!$B$2:$D$505,3,FALSE)</f>
        <v>1539</v>
      </c>
      <c r="G322" s="6">
        <f>VLOOKUP(B322,'доп табл'!$B$2:$E$505,4,FALSE)</f>
        <v>1404</v>
      </c>
      <c r="H322">
        <f t="shared" ref="H322:H385" si="25">($D322/$E322)</f>
        <v>152465.66666666666</v>
      </c>
      <c r="I322" t="str">
        <f t="shared" ref="I322:I385" si="26">TEXT($A322,"ДДДД")</f>
        <v>четверг</v>
      </c>
      <c r="J322">
        <f t="shared" ref="J322:J385" si="27">YEAR($A322)</f>
        <v>2020</v>
      </c>
      <c r="K322" t="str">
        <f t="shared" ref="K322:K385" si="28">TEXT($A321,"ММММ")</f>
        <v>Май</v>
      </c>
      <c r="L322">
        <f t="shared" ref="L322:L385" si="29">DAY($A322)</f>
        <v>21</v>
      </c>
    </row>
    <row r="323" spans="1:12" ht="14.25" customHeight="1" x14ac:dyDescent="0.25">
      <c r="A323" s="16">
        <v>43972</v>
      </c>
      <c r="B323" s="18" t="s">
        <v>9</v>
      </c>
      <c r="C323" s="18">
        <v>79485</v>
      </c>
      <c r="D323" s="18">
        <v>6633847.5</v>
      </c>
      <c r="E323" s="6">
        <f>VLOOKUP($B323,'доп табл'!$B$2:$C$505,2,FALSE)</f>
        <v>31</v>
      </c>
      <c r="F323" s="6">
        <f>VLOOKUP(B323,'доп табл'!$B$2:$D$505,3,FALSE)</f>
        <v>5465</v>
      </c>
      <c r="G323" s="6">
        <f>VLOOKUP(B323,'доп табл'!$B$2:$E$505,4,FALSE)</f>
        <v>5096</v>
      </c>
      <c r="H323">
        <f t="shared" si="25"/>
        <v>213995.0806451613</v>
      </c>
      <c r="I323" t="str">
        <f t="shared" si="26"/>
        <v>четверг</v>
      </c>
      <c r="J323">
        <f t="shared" si="27"/>
        <v>2020</v>
      </c>
      <c r="K323" t="str">
        <f t="shared" si="28"/>
        <v>Май</v>
      </c>
      <c r="L323">
        <f t="shared" si="29"/>
        <v>21</v>
      </c>
    </row>
    <row r="324" spans="1:12" ht="14.25" customHeight="1" x14ac:dyDescent="0.25">
      <c r="A324" s="4">
        <v>43972</v>
      </c>
      <c r="B324" s="5" t="s">
        <v>10</v>
      </c>
      <c r="C324" s="5">
        <v>11250</v>
      </c>
      <c r="D324" s="5">
        <v>935523</v>
      </c>
      <c r="E324" s="6">
        <f>VLOOKUP($B324,'доп табл'!$B$2:$C$505,2,FALSE)</f>
        <v>10</v>
      </c>
      <c r="F324" s="6">
        <f>VLOOKUP(B324,'доп табл'!$B$2:$D$505,3,FALSE)</f>
        <v>580</v>
      </c>
      <c r="G324" s="6">
        <f>VLOOKUP(B324,'доп табл'!$B$2:$E$505,4,FALSE)</f>
        <v>506</v>
      </c>
      <c r="H324">
        <f t="shared" si="25"/>
        <v>93552.3</v>
      </c>
      <c r="I324" t="str">
        <f t="shared" si="26"/>
        <v>четверг</v>
      </c>
      <c r="J324">
        <f t="shared" si="27"/>
        <v>2020</v>
      </c>
      <c r="K324" t="str">
        <f t="shared" si="28"/>
        <v>Май</v>
      </c>
      <c r="L324">
        <f t="shared" si="29"/>
        <v>21</v>
      </c>
    </row>
    <row r="325" spans="1:12" ht="14.25" customHeight="1" x14ac:dyDescent="0.25">
      <c r="A325" s="16">
        <v>43972</v>
      </c>
      <c r="B325" s="18" t="s">
        <v>11</v>
      </c>
      <c r="C325" s="18">
        <v>31707</v>
      </c>
      <c r="D325" s="18">
        <v>2853181.5</v>
      </c>
      <c r="E325" s="6">
        <f>VLOOKUP($B325,'доп табл'!$B$2:$C$505,2,FALSE)</f>
        <v>17</v>
      </c>
      <c r="F325" s="6">
        <f>VLOOKUP(B325,'доп табл'!$B$2:$D$505,3,FALSE)</f>
        <v>1439</v>
      </c>
      <c r="G325" s="6">
        <f>VLOOKUP(B325,'доп табл'!$B$2:$E$505,4,FALSE)</f>
        <v>1265</v>
      </c>
      <c r="H325">
        <f t="shared" si="25"/>
        <v>167834.20588235295</v>
      </c>
      <c r="I325" t="str">
        <f t="shared" si="26"/>
        <v>четверг</v>
      </c>
      <c r="J325">
        <f t="shared" si="27"/>
        <v>2020</v>
      </c>
      <c r="K325" t="str">
        <f t="shared" si="28"/>
        <v>Май</v>
      </c>
      <c r="L325">
        <f t="shared" si="29"/>
        <v>21</v>
      </c>
    </row>
    <row r="326" spans="1:12" ht="14.25" customHeight="1" x14ac:dyDescent="0.25">
      <c r="A326" s="15">
        <v>43972</v>
      </c>
      <c r="B326" s="17" t="s">
        <v>12</v>
      </c>
      <c r="C326" s="17">
        <v>288936</v>
      </c>
      <c r="D326" s="17">
        <v>27852900</v>
      </c>
      <c r="E326" s="6">
        <f>VLOOKUP($B326,'доп табл'!$B$2:$C$505,2,FALSE)</f>
        <v>128</v>
      </c>
      <c r="F326" s="6">
        <f>VLOOKUP(B326,'доп табл'!$B$2:$D$505,3,FALSE)</f>
        <v>16450</v>
      </c>
      <c r="G326" s="6">
        <f>VLOOKUP(B326,'доп табл'!$B$2:$E$505,4,FALSE)</f>
        <v>15320</v>
      </c>
      <c r="H326">
        <f t="shared" si="25"/>
        <v>217600.78125</v>
      </c>
      <c r="I326" t="str">
        <f t="shared" si="26"/>
        <v>четверг</v>
      </c>
      <c r="J326">
        <f t="shared" si="27"/>
        <v>2020</v>
      </c>
      <c r="K326" t="str">
        <f t="shared" si="28"/>
        <v>Май</v>
      </c>
      <c r="L326">
        <f t="shared" si="29"/>
        <v>21</v>
      </c>
    </row>
    <row r="327" spans="1:12" ht="14.25" customHeight="1" x14ac:dyDescent="0.25">
      <c r="A327" s="7">
        <v>43972</v>
      </c>
      <c r="B327" s="8" t="s">
        <v>13</v>
      </c>
      <c r="C327" s="8">
        <v>378043.5</v>
      </c>
      <c r="D327" s="8">
        <v>37902156.57</v>
      </c>
      <c r="E327" s="6">
        <f>VLOOKUP($B327,'доп табл'!$B$2:$C$505,2,FALSE)</f>
        <v>125</v>
      </c>
      <c r="F327" s="6">
        <f>VLOOKUP(B327,'доп табл'!$B$2:$D$505,3,FALSE)</f>
        <v>20914</v>
      </c>
      <c r="G327" s="6">
        <f>VLOOKUP(B327,'доп табл'!$B$2:$E$505,4,FALSE)</f>
        <v>19479</v>
      </c>
      <c r="H327">
        <f t="shared" si="25"/>
        <v>303217.25255999999</v>
      </c>
      <c r="I327" t="str">
        <f t="shared" si="26"/>
        <v>четверг</v>
      </c>
      <c r="J327">
        <f t="shared" si="27"/>
        <v>2020</v>
      </c>
      <c r="K327" t="str">
        <f t="shared" si="28"/>
        <v>Май</v>
      </c>
      <c r="L327">
        <f t="shared" si="29"/>
        <v>21</v>
      </c>
    </row>
    <row r="328" spans="1:12" ht="14.25" customHeight="1" x14ac:dyDescent="0.25">
      <c r="A328" s="4">
        <v>43972</v>
      </c>
      <c r="B328" s="5" t="s">
        <v>14</v>
      </c>
      <c r="C328" s="5">
        <v>73126.5</v>
      </c>
      <c r="D328" s="5">
        <v>5864085</v>
      </c>
      <c r="E328" s="6">
        <f>VLOOKUP($B328,'доп табл'!$B$2:$C$505,2,FALSE)</f>
        <v>36</v>
      </c>
      <c r="F328" s="6">
        <f>VLOOKUP(B328,'доп табл'!$B$2:$D$505,3,FALSE)</f>
        <v>4923</v>
      </c>
      <c r="G328" s="6">
        <f>VLOOKUP(B328,'доп табл'!$B$2:$E$505,4,FALSE)</f>
        <v>4560</v>
      </c>
      <c r="H328">
        <f t="shared" si="25"/>
        <v>162891.25</v>
      </c>
      <c r="I328" t="str">
        <f t="shared" si="26"/>
        <v>четверг</v>
      </c>
      <c r="J328">
        <f t="shared" si="27"/>
        <v>2020</v>
      </c>
      <c r="K328" t="str">
        <f t="shared" si="28"/>
        <v>Май</v>
      </c>
      <c r="L328">
        <f t="shared" si="29"/>
        <v>21</v>
      </c>
    </row>
    <row r="329" spans="1:12" ht="14.25" customHeight="1" x14ac:dyDescent="0.25">
      <c r="A329" s="7">
        <v>43972</v>
      </c>
      <c r="B329" s="8" t="s">
        <v>15</v>
      </c>
      <c r="C329" s="8">
        <v>40819.5</v>
      </c>
      <c r="D329" s="8">
        <v>3810394.5</v>
      </c>
      <c r="E329" s="6">
        <f>VLOOKUP($B329,'доп табл'!$B$2:$C$505,2,FALSE)</f>
        <v>19</v>
      </c>
      <c r="F329" s="6">
        <f>VLOOKUP(B329,'доп табл'!$B$2:$D$505,3,FALSE)</f>
        <v>1846</v>
      </c>
      <c r="G329" s="6">
        <f>VLOOKUP(B329,'доп табл'!$B$2:$E$505,4,FALSE)</f>
        <v>1681</v>
      </c>
      <c r="H329">
        <f t="shared" si="25"/>
        <v>200547.07894736843</v>
      </c>
      <c r="I329" t="str">
        <f t="shared" si="26"/>
        <v>четверг</v>
      </c>
      <c r="J329">
        <f t="shared" si="27"/>
        <v>2020</v>
      </c>
      <c r="K329" t="str">
        <f t="shared" si="28"/>
        <v>Май</v>
      </c>
      <c r="L329">
        <f t="shared" si="29"/>
        <v>21</v>
      </c>
    </row>
    <row r="330" spans="1:12" ht="14.25" customHeight="1" x14ac:dyDescent="0.25">
      <c r="A330" s="15">
        <v>43972</v>
      </c>
      <c r="B330" s="17" t="s">
        <v>16</v>
      </c>
      <c r="C330" s="17">
        <v>16554</v>
      </c>
      <c r="D330" s="17">
        <v>1380751.5</v>
      </c>
      <c r="E330" s="6">
        <f>VLOOKUP($B330,'доп табл'!$B$2:$C$505,2,FALSE)</f>
        <v>15</v>
      </c>
      <c r="F330" s="6">
        <f>VLOOKUP(B330,'доп табл'!$B$2:$D$505,3,FALSE)</f>
        <v>780</v>
      </c>
      <c r="G330" s="6">
        <f>VLOOKUP(B330,'доп табл'!$B$2:$E$505,4,FALSE)</f>
        <v>690</v>
      </c>
      <c r="H330">
        <f t="shared" si="25"/>
        <v>92050.1</v>
      </c>
      <c r="I330" t="str">
        <f t="shared" si="26"/>
        <v>четверг</v>
      </c>
      <c r="J330">
        <f t="shared" si="27"/>
        <v>2020</v>
      </c>
      <c r="K330" t="str">
        <f t="shared" si="28"/>
        <v>Май</v>
      </c>
      <c r="L330">
        <f t="shared" si="29"/>
        <v>21</v>
      </c>
    </row>
    <row r="331" spans="1:12" ht="14.25" customHeight="1" x14ac:dyDescent="0.25">
      <c r="A331" s="7">
        <v>43972</v>
      </c>
      <c r="B331" s="8" t="s">
        <v>17</v>
      </c>
      <c r="C331" s="8">
        <v>12135</v>
      </c>
      <c r="D331" s="8">
        <v>1103623.5</v>
      </c>
      <c r="E331" s="6">
        <f>VLOOKUP($B331,'доп табл'!$B$2:$C$505,2,FALSE)</f>
        <v>15</v>
      </c>
      <c r="F331" s="6">
        <f>VLOOKUP(B331,'доп табл'!$B$2:$D$505,3,FALSE)</f>
        <v>262</v>
      </c>
      <c r="G331" s="6">
        <f>VLOOKUP(B331,'доп табл'!$B$2:$E$505,4,FALSE)</f>
        <v>195</v>
      </c>
      <c r="H331">
        <f t="shared" si="25"/>
        <v>73574.899999999994</v>
      </c>
      <c r="I331" t="str">
        <f t="shared" si="26"/>
        <v>четверг</v>
      </c>
      <c r="J331">
        <f t="shared" si="27"/>
        <v>2020</v>
      </c>
      <c r="K331" t="str">
        <f t="shared" si="28"/>
        <v>Май</v>
      </c>
      <c r="L331">
        <f t="shared" si="29"/>
        <v>21</v>
      </c>
    </row>
    <row r="332" spans="1:12" ht="14.25" customHeight="1" x14ac:dyDescent="0.25">
      <c r="A332" s="15">
        <v>43972</v>
      </c>
      <c r="B332" s="17" t="s">
        <v>18</v>
      </c>
      <c r="C332" s="17">
        <v>25362</v>
      </c>
      <c r="D332" s="17">
        <v>2198935.5</v>
      </c>
      <c r="E332" s="6">
        <f>VLOOKUP($B332,'доп табл'!$B$2:$C$505,2,FALSE)</f>
        <v>18</v>
      </c>
      <c r="F332" s="6">
        <f>VLOOKUP(B332,'доп табл'!$B$2:$D$505,3,FALSE)</f>
        <v>1505</v>
      </c>
      <c r="G332" s="6">
        <f>VLOOKUP(B332,'доп табл'!$B$2:$E$505,4,FALSE)</f>
        <v>1368</v>
      </c>
      <c r="H332">
        <f t="shared" si="25"/>
        <v>122163.08333333333</v>
      </c>
      <c r="I332" t="str">
        <f t="shared" si="26"/>
        <v>четверг</v>
      </c>
      <c r="J332">
        <f t="shared" si="27"/>
        <v>2020</v>
      </c>
      <c r="K332" t="str">
        <f t="shared" si="28"/>
        <v>Май</v>
      </c>
      <c r="L332">
        <f t="shared" si="29"/>
        <v>21</v>
      </c>
    </row>
    <row r="333" spans="1:12" ht="14.25" customHeight="1" x14ac:dyDescent="0.25">
      <c r="A333" s="16">
        <v>43972</v>
      </c>
      <c r="B333" s="18" t="s">
        <v>19</v>
      </c>
      <c r="C333" s="18">
        <v>224233.5</v>
      </c>
      <c r="D333" s="18">
        <v>22253295</v>
      </c>
      <c r="E333" s="6">
        <f>VLOOKUP($B333,'доп табл'!$B$2:$C$505,2,FALSE)</f>
        <v>59</v>
      </c>
      <c r="F333" s="6">
        <f>VLOOKUP(B333,'доп табл'!$B$2:$D$505,3,FALSE)</f>
        <v>12943</v>
      </c>
      <c r="G333" s="6">
        <f>VLOOKUP(B333,'доп табл'!$B$2:$E$505,4,FALSE)</f>
        <v>12072</v>
      </c>
      <c r="H333">
        <f t="shared" si="25"/>
        <v>377174.49152542371</v>
      </c>
      <c r="I333" t="str">
        <f t="shared" si="26"/>
        <v>четверг</v>
      </c>
      <c r="J333">
        <f t="shared" si="27"/>
        <v>2020</v>
      </c>
      <c r="K333" t="str">
        <f t="shared" si="28"/>
        <v>Май</v>
      </c>
      <c r="L333">
        <f t="shared" si="29"/>
        <v>21</v>
      </c>
    </row>
    <row r="334" spans="1:12" ht="14.25" customHeight="1" x14ac:dyDescent="0.25">
      <c r="A334" s="15">
        <v>43972</v>
      </c>
      <c r="B334" s="17" t="s">
        <v>20</v>
      </c>
      <c r="C334" s="17">
        <v>213640.5</v>
      </c>
      <c r="D334" s="17">
        <v>21042673.5</v>
      </c>
      <c r="E334" s="6">
        <f>VLOOKUP($B334,'доп табл'!$B$2:$C$505,2,FALSE)</f>
        <v>54</v>
      </c>
      <c r="F334" s="6">
        <f>VLOOKUP(B334,'доп табл'!$B$2:$D$505,3,FALSE)</f>
        <v>12306</v>
      </c>
      <c r="G334" s="6">
        <f>VLOOKUP(B334,'доп табл'!$B$2:$E$505,4,FALSE)</f>
        <v>11532</v>
      </c>
      <c r="H334">
        <f t="shared" si="25"/>
        <v>389679.13888888888</v>
      </c>
      <c r="I334" t="str">
        <f t="shared" si="26"/>
        <v>четверг</v>
      </c>
      <c r="J334">
        <f t="shared" si="27"/>
        <v>2020</v>
      </c>
      <c r="K334" t="str">
        <f t="shared" si="28"/>
        <v>Май</v>
      </c>
      <c r="L334">
        <f t="shared" si="29"/>
        <v>21</v>
      </c>
    </row>
    <row r="335" spans="1:12" ht="14.25" customHeight="1" x14ac:dyDescent="0.25">
      <c r="A335" s="7">
        <v>43972</v>
      </c>
      <c r="B335" s="8" t="s">
        <v>21</v>
      </c>
      <c r="C335" s="8">
        <v>14182.5</v>
      </c>
      <c r="D335" s="8">
        <v>1172574</v>
      </c>
      <c r="E335" s="6">
        <f>VLOOKUP($B335,'доп табл'!$B$2:$C$505,2,FALSE)</f>
        <v>15</v>
      </c>
      <c r="F335" s="6">
        <f>VLOOKUP(B335,'доп табл'!$B$2:$D$505,3,FALSE)</f>
        <v>636</v>
      </c>
      <c r="G335" s="6">
        <f>VLOOKUP(B335,'доп табл'!$B$2:$E$505,4,FALSE)</f>
        <v>547</v>
      </c>
      <c r="H335">
        <f t="shared" si="25"/>
        <v>78171.600000000006</v>
      </c>
      <c r="I335" t="str">
        <f t="shared" si="26"/>
        <v>четверг</v>
      </c>
      <c r="J335">
        <f t="shared" si="27"/>
        <v>2020</v>
      </c>
      <c r="K335" t="str">
        <f t="shared" si="28"/>
        <v>Май</v>
      </c>
      <c r="L335">
        <f t="shared" si="29"/>
        <v>21</v>
      </c>
    </row>
    <row r="336" spans="1:12" ht="14.25" customHeight="1" x14ac:dyDescent="0.25">
      <c r="A336" s="15">
        <v>43973</v>
      </c>
      <c r="B336" s="17" t="s">
        <v>8</v>
      </c>
      <c r="C336" s="17">
        <v>36031.5</v>
      </c>
      <c r="D336" s="17">
        <v>3091069.5</v>
      </c>
      <c r="E336" s="6">
        <f>VLOOKUP($B336,'доп табл'!$B$2:$C$505,2,FALSE)</f>
        <v>18</v>
      </c>
      <c r="F336" s="6">
        <f>VLOOKUP(B336,'доп табл'!$B$2:$D$505,3,FALSE)</f>
        <v>1539</v>
      </c>
      <c r="G336" s="6">
        <f>VLOOKUP(B336,'доп табл'!$B$2:$E$505,4,FALSE)</f>
        <v>1404</v>
      </c>
      <c r="H336">
        <f t="shared" si="25"/>
        <v>171726.08333333334</v>
      </c>
      <c r="I336" t="str">
        <f t="shared" si="26"/>
        <v>пятница</v>
      </c>
      <c r="J336">
        <f t="shared" si="27"/>
        <v>2020</v>
      </c>
      <c r="K336" t="str">
        <f t="shared" si="28"/>
        <v>Май</v>
      </c>
      <c r="L336">
        <f t="shared" si="29"/>
        <v>22</v>
      </c>
    </row>
    <row r="337" spans="1:12" ht="14.25" customHeight="1" x14ac:dyDescent="0.25">
      <c r="A337" s="7">
        <v>43973</v>
      </c>
      <c r="B337" s="8" t="s">
        <v>9</v>
      </c>
      <c r="C337" s="8">
        <v>97963.5</v>
      </c>
      <c r="D337" s="8">
        <v>7728465</v>
      </c>
      <c r="E337" s="6">
        <f>VLOOKUP($B337,'доп табл'!$B$2:$C$505,2,FALSE)</f>
        <v>31</v>
      </c>
      <c r="F337" s="6">
        <f>VLOOKUP(B337,'доп табл'!$B$2:$D$505,3,FALSE)</f>
        <v>5465</v>
      </c>
      <c r="G337" s="6">
        <f>VLOOKUP(B337,'доп табл'!$B$2:$E$505,4,FALSE)</f>
        <v>5096</v>
      </c>
      <c r="H337">
        <f t="shared" si="25"/>
        <v>249305.32258064515</v>
      </c>
      <c r="I337" t="str">
        <f t="shared" si="26"/>
        <v>пятница</v>
      </c>
      <c r="J337">
        <f t="shared" si="27"/>
        <v>2020</v>
      </c>
      <c r="K337" t="str">
        <f t="shared" si="28"/>
        <v>Май</v>
      </c>
      <c r="L337">
        <f t="shared" si="29"/>
        <v>22</v>
      </c>
    </row>
    <row r="338" spans="1:12" ht="14.25" customHeight="1" x14ac:dyDescent="0.25">
      <c r="A338" s="15">
        <v>43973</v>
      </c>
      <c r="B338" s="17" t="s">
        <v>10</v>
      </c>
      <c r="C338" s="17">
        <v>18036</v>
      </c>
      <c r="D338" s="17">
        <v>1455049.5</v>
      </c>
      <c r="E338" s="6">
        <f>VLOOKUP($B338,'доп табл'!$B$2:$C$505,2,FALSE)</f>
        <v>10</v>
      </c>
      <c r="F338" s="6">
        <f>VLOOKUP(B338,'доп табл'!$B$2:$D$505,3,FALSE)</f>
        <v>580</v>
      </c>
      <c r="G338" s="6">
        <f>VLOOKUP(B338,'доп табл'!$B$2:$E$505,4,FALSE)</f>
        <v>506</v>
      </c>
      <c r="H338">
        <f t="shared" si="25"/>
        <v>145504.95000000001</v>
      </c>
      <c r="I338" t="str">
        <f t="shared" si="26"/>
        <v>пятница</v>
      </c>
      <c r="J338">
        <f t="shared" si="27"/>
        <v>2020</v>
      </c>
      <c r="K338" t="str">
        <f t="shared" si="28"/>
        <v>Май</v>
      </c>
      <c r="L338">
        <f t="shared" si="29"/>
        <v>22</v>
      </c>
    </row>
    <row r="339" spans="1:12" ht="14.25" customHeight="1" x14ac:dyDescent="0.25">
      <c r="A339" s="16">
        <v>43973</v>
      </c>
      <c r="B339" s="18" t="s">
        <v>11</v>
      </c>
      <c r="C339" s="18">
        <v>38074.5</v>
      </c>
      <c r="D339" s="18">
        <v>3414180</v>
      </c>
      <c r="E339" s="6">
        <f>VLOOKUP($B339,'доп табл'!$B$2:$C$505,2,FALSE)</f>
        <v>17</v>
      </c>
      <c r="F339" s="6">
        <f>VLOOKUP(B339,'доп табл'!$B$2:$D$505,3,FALSE)</f>
        <v>1439</v>
      </c>
      <c r="G339" s="6">
        <f>VLOOKUP(B339,'доп табл'!$B$2:$E$505,4,FALSE)</f>
        <v>1265</v>
      </c>
      <c r="H339">
        <f t="shared" si="25"/>
        <v>200834.11764705883</v>
      </c>
      <c r="I339" t="str">
        <f t="shared" si="26"/>
        <v>пятница</v>
      </c>
      <c r="J339">
        <f t="shared" si="27"/>
        <v>2020</v>
      </c>
      <c r="K339" t="str">
        <f t="shared" si="28"/>
        <v>Май</v>
      </c>
      <c r="L339">
        <f t="shared" si="29"/>
        <v>22</v>
      </c>
    </row>
    <row r="340" spans="1:12" ht="14.25" customHeight="1" x14ac:dyDescent="0.25">
      <c r="A340" s="4">
        <v>43973</v>
      </c>
      <c r="B340" s="5" t="s">
        <v>12</v>
      </c>
      <c r="C340" s="5">
        <v>304092</v>
      </c>
      <c r="D340" s="5">
        <v>29465769</v>
      </c>
      <c r="E340" s="6">
        <f>VLOOKUP($B340,'доп табл'!$B$2:$C$505,2,FALSE)</f>
        <v>128</v>
      </c>
      <c r="F340" s="6">
        <f>VLOOKUP(B340,'доп табл'!$B$2:$D$505,3,FALSE)</f>
        <v>16450</v>
      </c>
      <c r="G340" s="6">
        <f>VLOOKUP(B340,'доп табл'!$B$2:$E$505,4,FALSE)</f>
        <v>15320</v>
      </c>
      <c r="H340">
        <f t="shared" si="25"/>
        <v>230201.3203125</v>
      </c>
      <c r="I340" t="str">
        <f t="shared" si="26"/>
        <v>пятница</v>
      </c>
      <c r="J340">
        <f t="shared" si="27"/>
        <v>2020</v>
      </c>
      <c r="K340" t="str">
        <f t="shared" si="28"/>
        <v>Май</v>
      </c>
      <c r="L340">
        <f t="shared" si="29"/>
        <v>22</v>
      </c>
    </row>
    <row r="341" spans="1:12" ht="14.25" customHeight="1" x14ac:dyDescent="0.25">
      <c r="A341" s="7">
        <v>43973</v>
      </c>
      <c r="B341" s="8" t="s">
        <v>13</v>
      </c>
      <c r="C341" s="8">
        <v>393018</v>
      </c>
      <c r="D341" s="8">
        <v>39498373.5</v>
      </c>
      <c r="E341" s="6">
        <f>VLOOKUP($B341,'доп табл'!$B$2:$C$505,2,FALSE)</f>
        <v>125</v>
      </c>
      <c r="F341" s="6">
        <f>VLOOKUP(B341,'доп табл'!$B$2:$D$505,3,FALSE)</f>
        <v>20914</v>
      </c>
      <c r="G341" s="6">
        <f>VLOOKUP(B341,'доп табл'!$B$2:$E$505,4,FALSE)</f>
        <v>19479</v>
      </c>
      <c r="H341">
        <f t="shared" si="25"/>
        <v>315986.98800000001</v>
      </c>
      <c r="I341" t="str">
        <f t="shared" si="26"/>
        <v>пятница</v>
      </c>
      <c r="J341">
        <f t="shared" si="27"/>
        <v>2020</v>
      </c>
      <c r="K341" t="str">
        <f t="shared" si="28"/>
        <v>Май</v>
      </c>
      <c r="L341">
        <f t="shared" si="29"/>
        <v>22</v>
      </c>
    </row>
    <row r="342" spans="1:12" ht="14.25" customHeight="1" x14ac:dyDescent="0.25">
      <c r="A342" s="15">
        <v>43973</v>
      </c>
      <c r="B342" s="17" t="s">
        <v>14</v>
      </c>
      <c r="C342" s="17">
        <v>75820.5</v>
      </c>
      <c r="D342" s="17">
        <v>5943489</v>
      </c>
      <c r="E342" s="6">
        <f>VLOOKUP($B342,'доп табл'!$B$2:$C$505,2,FALSE)</f>
        <v>36</v>
      </c>
      <c r="F342" s="6">
        <f>VLOOKUP(B342,'доп табл'!$B$2:$D$505,3,FALSE)</f>
        <v>4923</v>
      </c>
      <c r="G342" s="6">
        <f>VLOOKUP(B342,'доп табл'!$B$2:$E$505,4,FALSE)</f>
        <v>4560</v>
      </c>
      <c r="H342">
        <f t="shared" si="25"/>
        <v>165096.91666666666</v>
      </c>
      <c r="I342" t="str">
        <f t="shared" si="26"/>
        <v>пятница</v>
      </c>
      <c r="J342">
        <f t="shared" si="27"/>
        <v>2020</v>
      </c>
      <c r="K342" t="str">
        <f t="shared" si="28"/>
        <v>Май</v>
      </c>
      <c r="L342">
        <f t="shared" si="29"/>
        <v>22</v>
      </c>
    </row>
    <row r="343" spans="1:12" ht="14.25" customHeight="1" x14ac:dyDescent="0.25">
      <c r="A343" s="7">
        <v>43973</v>
      </c>
      <c r="B343" s="8" t="s">
        <v>15</v>
      </c>
      <c r="C343" s="8">
        <v>53838</v>
      </c>
      <c r="D343" s="8">
        <v>4840833</v>
      </c>
      <c r="E343" s="6">
        <f>VLOOKUP($B343,'доп табл'!$B$2:$C$505,2,FALSE)</f>
        <v>19</v>
      </c>
      <c r="F343" s="6">
        <f>VLOOKUP(B343,'доп табл'!$B$2:$D$505,3,FALSE)</f>
        <v>1846</v>
      </c>
      <c r="G343" s="6">
        <f>VLOOKUP(B343,'доп табл'!$B$2:$E$505,4,FALSE)</f>
        <v>1681</v>
      </c>
      <c r="H343">
        <f t="shared" si="25"/>
        <v>254780.68421052632</v>
      </c>
      <c r="I343" t="str">
        <f t="shared" si="26"/>
        <v>пятница</v>
      </c>
      <c r="J343">
        <f t="shared" si="27"/>
        <v>2020</v>
      </c>
      <c r="K343" t="str">
        <f t="shared" si="28"/>
        <v>Май</v>
      </c>
      <c r="L343">
        <f t="shared" si="29"/>
        <v>22</v>
      </c>
    </row>
    <row r="344" spans="1:12" ht="14.25" customHeight="1" x14ac:dyDescent="0.25">
      <c r="A344" s="4">
        <v>43973</v>
      </c>
      <c r="B344" s="5" t="s">
        <v>16</v>
      </c>
      <c r="C344" s="5">
        <v>21483</v>
      </c>
      <c r="D344" s="5">
        <v>1774329</v>
      </c>
      <c r="E344" s="6">
        <f>VLOOKUP($B344,'доп табл'!$B$2:$C$505,2,FALSE)</f>
        <v>15</v>
      </c>
      <c r="F344" s="6">
        <f>VLOOKUP(B344,'доп табл'!$B$2:$D$505,3,FALSE)</f>
        <v>780</v>
      </c>
      <c r="G344" s="6">
        <f>VLOOKUP(B344,'доп табл'!$B$2:$E$505,4,FALSE)</f>
        <v>690</v>
      </c>
      <c r="H344">
        <f t="shared" si="25"/>
        <v>118288.6</v>
      </c>
      <c r="I344" t="str">
        <f t="shared" si="26"/>
        <v>пятница</v>
      </c>
      <c r="J344">
        <f t="shared" si="27"/>
        <v>2020</v>
      </c>
      <c r="K344" t="str">
        <f t="shared" si="28"/>
        <v>Май</v>
      </c>
      <c r="L344">
        <f t="shared" si="29"/>
        <v>22</v>
      </c>
    </row>
    <row r="345" spans="1:12" ht="14.25" customHeight="1" x14ac:dyDescent="0.25">
      <c r="A345" s="7">
        <v>43973</v>
      </c>
      <c r="B345" s="8" t="s">
        <v>17</v>
      </c>
      <c r="C345" s="8">
        <v>15802.5</v>
      </c>
      <c r="D345" s="8">
        <v>1411909.5</v>
      </c>
      <c r="E345" s="6">
        <f>VLOOKUP($B345,'доп табл'!$B$2:$C$505,2,FALSE)</f>
        <v>15</v>
      </c>
      <c r="F345" s="6">
        <f>VLOOKUP(B345,'доп табл'!$B$2:$D$505,3,FALSE)</f>
        <v>262</v>
      </c>
      <c r="G345" s="6">
        <f>VLOOKUP(B345,'доп табл'!$B$2:$E$505,4,FALSE)</f>
        <v>195</v>
      </c>
      <c r="H345">
        <f t="shared" si="25"/>
        <v>94127.3</v>
      </c>
      <c r="I345" t="str">
        <f t="shared" si="26"/>
        <v>пятница</v>
      </c>
      <c r="J345">
        <f t="shared" si="27"/>
        <v>2020</v>
      </c>
      <c r="K345" t="str">
        <f t="shared" si="28"/>
        <v>Май</v>
      </c>
      <c r="L345">
        <f t="shared" si="29"/>
        <v>22</v>
      </c>
    </row>
    <row r="346" spans="1:12" ht="14.25" customHeight="1" x14ac:dyDescent="0.25">
      <c r="A346" s="15">
        <v>43973</v>
      </c>
      <c r="B346" s="17" t="s">
        <v>18</v>
      </c>
      <c r="C346" s="17">
        <v>30781.5</v>
      </c>
      <c r="D346" s="17">
        <v>2540715</v>
      </c>
      <c r="E346" s="6">
        <f>VLOOKUP($B346,'доп табл'!$B$2:$C$505,2,FALSE)</f>
        <v>18</v>
      </c>
      <c r="F346" s="6">
        <f>VLOOKUP(B346,'доп табл'!$B$2:$D$505,3,FALSE)</f>
        <v>1505</v>
      </c>
      <c r="G346" s="6">
        <f>VLOOKUP(B346,'доп табл'!$B$2:$E$505,4,FALSE)</f>
        <v>1368</v>
      </c>
      <c r="H346">
        <f t="shared" si="25"/>
        <v>141150.83333333334</v>
      </c>
      <c r="I346" t="str">
        <f t="shared" si="26"/>
        <v>пятница</v>
      </c>
      <c r="J346">
        <f t="shared" si="27"/>
        <v>2020</v>
      </c>
      <c r="K346" t="str">
        <f t="shared" si="28"/>
        <v>Май</v>
      </c>
      <c r="L346">
        <f t="shared" si="29"/>
        <v>22</v>
      </c>
    </row>
    <row r="347" spans="1:12" ht="14.25" customHeight="1" x14ac:dyDescent="0.25">
      <c r="A347" s="16">
        <v>43973</v>
      </c>
      <c r="B347" s="18" t="s">
        <v>19</v>
      </c>
      <c r="C347" s="18">
        <v>228334.5</v>
      </c>
      <c r="D347" s="18">
        <v>22380772.5</v>
      </c>
      <c r="E347" s="6">
        <f>VLOOKUP($B347,'доп табл'!$B$2:$C$505,2,FALSE)</f>
        <v>59</v>
      </c>
      <c r="F347" s="6">
        <f>VLOOKUP(B347,'доп табл'!$B$2:$D$505,3,FALSE)</f>
        <v>12943</v>
      </c>
      <c r="G347" s="6">
        <f>VLOOKUP(B347,'доп табл'!$B$2:$E$505,4,FALSE)</f>
        <v>12072</v>
      </c>
      <c r="H347">
        <f t="shared" si="25"/>
        <v>379335.12711864407</v>
      </c>
      <c r="I347" t="str">
        <f t="shared" si="26"/>
        <v>пятница</v>
      </c>
      <c r="J347">
        <f t="shared" si="27"/>
        <v>2020</v>
      </c>
      <c r="K347" t="str">
        <f t="shared" si="28"/>
        <v>Май</v>
      </c>
      <c r="L347">
        <f t="shared" si="29"/>
        <v>22</v>
      </c>
    </row>
    <row r="348" spans="1:12" ht="14.25" customHeight="1" x14ac:dyDescent="0.25">
      <c r="A348" s="15">
        <v>43973</v>
      </c>
      <c r="B348" s="17" t="s">
        <v>20</v>
      </c>
      <c r="C348" s="17">
        <v>214428</v>
      </c>
      <c r="D348" s="17">
        <v>20812585.5</v>
      </c>
      <c r="E348" s="6">
        <f>VLOOKUP($B348,'доп табл'!$B$2:$C$505,2,FALSE)</f>
        <v>54</v>
      </c>
      <c r="F348" s="6">
        <f>VLOOKUP(B348,'доп табл'!$B$2:$D$505,3,FALSE)</f>
        <v>12306</v>
      </c>
      <c r="G348" s="6">
        <f>VLOOKUP(B348,'доп табл'!$B$2:$E$505,4,FALSE)</f>
        <v>11532</v>
      </c>
      <c r="H348">
        <f t="shared" si="25"/>
        <v>385418.25</v>
      </c>
      <c r="I348" t="str">
        <f t="shared" si="26"/>
        <v>пятница</v>
      </c>
      <c r="J348">
        <f t="shared" si="27"/>
        <v>2020</v>
      </c>
      <c r="K348" t="str">
        <f t="shared" si="28"/>
        <v>Май</v>
      </c>
      <c r="L348">
        <f t="shared" si="29"/>
        <v>22</v>
      </c>
    </row>
    <row r="349" spans="1:12" ht="14.25" customHeight="1" x14ac:dyDescent="0.25">
      <c r="A349" s="16">
        <v>43973</v>
      </c>
      <c r="B349" s="18" t="s">
        <v>21</v>
      </c>
      <c r="C349" s="18">
        <v>17008.5</v>
      </c>
      <c r="D349" s="18">
        <v>1398771</v>
      </c>
      <c r="E349" s="6">
        <f>VLOOKUP($B349,'доп табл'!$B$2:$C$505,2,FALSE)</f>
        <v>15</v>
      </c>
      <c r="F349" s="6">
        <f>VLOOKUP(B349,'доп табл'!$B$2:$D$505,3,FALSE)</f>
        <v>636</v>
      </c>
      <c r="G349" s="6">
        <f>VLOOKUP(B349,'доп табл'!$B$2:$E$505,4,FALSE)</f>
        <v>547</v>
      </c>
      <c r="H349">
        <f t="shared" si="25"/>
        <v>93251.4</v>
      </c>
      <c r="I349" t="str">
        <f t="shared" si="26"/>
        <v>пятница</v>
      </c>
      <c r="J349">
        <f t="shared" si="27"/>
        <v>2020</v>
      </c>
      <c r="K349" t="str">
        <f t="shared" si="28"/>
        <v>Май</v>
      </c>
      <c r="L349">
        <f t="shared" si="29"/>
        <v>22</v>
      </c>
    </row>
    <row r="350" spans="1:12" ht="14.25" customHeight="1" x14ac:dyDescent="0.25">
      <c r="A350" s="4">
        <v>43974</v>
      </c>
      <c r="B350" s="5" t="s">
        <v>8</v>
      </c>
      <c r="C350" s="5">
        <v>42703.5</v>
      </c>
      <c r="D350" s="5">
        <v>3628726.5</v>
      </c>
      <c r="E350" s="6">
        <f>VLOOKUP($B350,'доп табл'!$B$2:$C$505,2,FALSE)</f>
        <v>18</v>
      </c>
      <c r="F350" s="6">
        <f>VLOOKUP(B350,'доп табл'!$B$2:$D$505,3,FALSE)</f>
        <v>1539</v>
      </c>
      <c r="G350" s="6">
        <f>VLOOKUP(B350,'доп табл'!$B$2:$E$505,4,FALSE)</f>
        <v>1404</v>
      </c>
      <c r="H350">
        <f t="shared" si="25"/>
        <v>201595.91666666666</v>
      </c>
      <c r="I350" t="str">
        <f t="shared" si="26"/>
        <v>суббота</v>
      </c>
      <c r="J350">
        <f t="shared" si="27"/>
        <v>2020</v>
      </c>
      <c r="K350" t="str">
        <f t="shared" si="28"/>
        <v>Май</v>
      </c>
      <c r="L350">
        <f t="shared" si="29"/>
        <v>23</v>
      </c>
    </row>
    <row r="351" spans="1:12" ht="14.25" customHeight="1" x14ac:dyDescent="0.25">
      <c r="A351" s="7">
        <v>43974</v>
      </c>
      <c r="B351" s="8" t="s">
        <v>9</v>
      </c>
      <c r="C351" s="8">
        <v>102889.5</v>
      </c>
      <c r="D351" s="8">
        <v>8089143</v>
      </c>
      <c r="E351" s="6">
        <f>VLOOKUP($B351,'доп табл'!$B$2:$C$505,2,FALSE)</f>
        <v>31</v>
      </c>
      <c r="F351" s="6">
        <f>VLOOKUP(B351,'доп табл'!$B$2:$D$505,3,FALSE)</f>
        <v>5465</v>
      </c>
      <c r="G351" s="6">
        <f>VLOOKUP(B351,'доп табл'!$B$2:$E$505,4,FALSE)</f>
        <v>5096</v>
      </c>
      <c r="H351">
        <f t="shared" si="25"/>
        <v>260940.09677419355</v>
      </c>
      <c r="I351" t="str">
        <f t="shared" si="26"/>
        <v>суббота</v>
      </c>
      <c r="J351">
        <f t="shared" si="27"/>
        <v>2020</v>
      </c>
      <c r="K351" t="str">
        <f t="shared" si="28"/>
        <v>Май</v>
      </c>
      <c r="L351">
        <f t="shared" si="29"/>
        <v>23</v>
      </c>
    </row>
    <row r="352" spans="1:12" ht="14.25" customHeight="1" x14ac:dyDescent="0.25">
      <c r="A352" s="15">
        <v>43974</v>
      </c>
      <c r="B352" s="17" t="s">
        <v>10</v>
      </c>
      <c r="C352" s="17">
        <v>14773.5</v>
      </c>
      <c r="D352" s="17">
        <v>1241383.5</v>
      </c>
      <c r="E352" s="6">
        <f>VLOOKUP($B352,'доп табл'!$B$2:$C$505,2,FALSE)</f>
        <v>10</v>
      </c>
      <c r="F352" s="6">
        <f>VLOOKUP(B352,'доп табл'!$B$2:$D$505,3,FALSE)</f>
        <v>580</v>
      </c>
      <c r="G352" s="6">
        <f>VLOOKUP(B352,'доп табл'!$B$2:$E$505,4,FALSE)</f>
        <v>506</v>
      </c>
      <c r="H352">
        <f t="shared" si="25"/>
        <v>124138.35</v>
      </c>
      <c r="I352" t="str">
        <f t="shared" si="26"/>
        <v>суббота</v>
      </c>
      <c r="J352">
        <f t="shared" si="27"/>
        <v>2020</v>
      </c>
      <c r="K352" t="str">
        <f t="shared" si="28"/>
        <v>Май</v>
      </c>
      <c r="L352">
        <f t="shared" si="29"/>
        <v>23</v>
      </c>
    </row>
    <row r="353" spans="1:12" ht="14.25" customHeight="1" x14ac:dyDescent="0.25">
      <c r="A353" s="7">
        <v>43974</v>
      </c>
      <c r="B353" s="8" t="s">
        <v>11</v>
      </c>
      <c r="C353" s="8">
        <v>38176.5</v>
      </c>
      <c r="D353" s="8">
        <v>3385372.5</v>
      </c>
      <c r="E353" s="6">
        <f>VLOOKUP($B353,'доп табл'!$B$2:$C$505,2,FALSE)</f>
        <v>17</v>
      </c>
      <c r="F353" s="6">
        <f>VLOOKUP(B353,'доп табл'!$B$2:$D$505,3,FALSE)</f>
        <v>1439</v>
      </c>
      <c r="G353" s="6">
        <f>VLOOKUP(B353,'доп табл'!$B$2:$E$505,4,FALSE)</f>
        <v>1265</v>
      </c>
      <c r="H353">
        <f t="shared" si="25"/>
        <v>199139.5588235294</v>
      </c>
      <c r="I353" t="str">
        <f t="shared" si="26"/>
        <v>суббота</v>
      </c>
      <c r="J353">
        <f t="shared" si="27"/>
        <v>2020</v>
      </c>
      <c r="K353" t="str">
        <f t="shared" si="28"/>
        <v>Май</v>
      </c>
      <c r="L353">
        <f t="shared" si="29"/>
        <v>23</v>
      </c>
    </row>
    <row r="354" spans="1:12" ht="14.25" customHeight="1" x14ac:dyDescent="0.25">
      <c r="A354" s="4">
        <v>43974</v>
      </c>
      <c r="B354" s="5" t="s">
        <v>12</v>
      </c>
      <c r="C354" s="5">
        <v>356982</v>
      </c>
      <c r="D354" s="5">
        <v>35103926.711549997</v>
      </c>
      <c r="E354" s="6">
        <f>VLOOKUP($B354,'доп табл'!$B$2:$C$505,2,FALSE)</f>
        <v>128</v>
      </c>
      <c r="F354" s="6">
        <f>VLOOKUP(B354,'доп табл'!$B$2:$D$505,3,FALSE)</f>
        <v>16450</v>
      </c>
      <c r="G354" s="6">
        <f>VLOOKUP(B354,'доп табл'!$B$2:$E$505,4,FALSE)</f>
        <v>15320</v>
      </c>
      <c r="H354">
        <f t="shared" si="25"/>
        <v>274249.42743398435</v>
      </c>
      <c r="I354" t="str">
        <f t="shared" si="26"/>
        <v>суббота</v>
      </c>
      <c r="J354">
        <f t="shared" si="27"/>
        <v>2020</v>
      </c>
      <c r="K354" t="str">
        <f t="shared" si="28"/>
        <v>Май</v>
      </c>
      <c r="L354">
        <f t="shared" si="29"/>
        <v>23</v>
      </c>
    </row>
    <row r="355" spans="1:12" ht="14.25" customHeight="1" x14ac:dyDescent="0.25">
      <c r="A355" s="16">
        <v>43974</v>
      </c>
      <c r="B355" s="18" t="s">
        <v>13</v>
      </c>
      <c r="C355" s="18">
        <v>456885</v>
      </c>
      <c r="D355" s="18">
        <v>46408080</v>
      </c>
      <c r="E355" s="6">
        <f>VLOOKUP($B355,'доп табл'!$B$2:$C$505,2,FALSE)</f>
        <v>125</v>
      </c>
      <c r="F355" s="6">
        <f>VLOOKUP(B355,'доп табл'!$B$2:$D$505,3,FALSE)</f>
        <v>20914</v>
      </c>
      <c r="G355" s="6">
        <f>VLOOKUP(B355,'доп табл'!$B$2:$E$505,4,FALSE)</f>
        <v>19479</v>
      </c>
      <c r="H355">
        <f t="shared" si="25"/>
        <v>371264.64</v>
      </c>
      <c r="I355" t="str">
        <f t="shared" si="26"/>
        <v>суббота</v>
      </c>
      <c r="J355">
        <f t="shared" si="27"/>
        <v>2020</v>
      </c>
      <c r="K355" t="str">
        <f t="shared" si="28"/>
        <v>Май</v>
      </c>
      <c r="L355">
        <f t="shared" si="29"/>
        <v>23</v>
      </c>
    </row>
    <row r="356" spans="1:12" ht="14.25" customHeight="1" x14ac:dyDescent="0.25">
      <c r="A356" s="15">
        <v>43974</v>
      </c>
      <c r="B356" s="17" t="s">
        <v>14</v>
      </c>
      <c r="C356" s="17">
        <v>89556</v>
      </c>
      <c r="D356" s="17">
        <v>7173117</v>
      </c>
      <c r="E356" s="6">
        <f>VLOOKUP($B356,'доп табл'!$B$2:$C$505,2,FALSE)</f>
        <v>36</v>
      </c>
      <c r="F356" s="6">
        <f>VLOOKUP(B356,'доп табл'!$B$2:$D$505,3,FALSE)</f>
        <v>4923</v>
      </c>
      <c r="G356" s="6">
        <f>VLOOKUP(B356,'доп табл'!$B$2:$E$505,4,FALSE)</f>
        <v>4560</v>
      </c>
      <c r="H356">
        <f t="shared" si="25"/>
        <v>199253.25</v>
      </c>
      <c r="I356" t="str">
        <f t="shared" si="26"/>
        <v>суббота</v>
      </c>
      <c r="J356">
        <f t="shared" si="27"/>
        <v>2020</v>
      </c>
      <c r="K356" t="str">
        <f t="shared" si="28"/>
        <v>Май</v>
      </c>
      <c r="L356">
        <f t="shared" si="29"/>
        <v>23</v>
      </c>
    </row>
    <row r="357" spans="1:12" ht="14.25" customHeight="1" x14ac:dyDescent="0.25">
      <c r="A357" s="16">
        <v>43974</v>
      </c>
      <c r="B357" s="18" t="s">
        <v>15</v>
      </c>
      <c r="C357" s="18">
        <v>42999</v>
      </c>
      <c r="D357" s="18">
        <v>3883215</v>
      </c>
      <c r="E357" s="6">
        <f>VLOOKUP($B357,'доп табл'!$B$2:$C$505,2,FALSE)</f>
        <v>19</v>
      </c>
      <c r="F357" s="6">
        <f>VLOOKUP(B357,'доп табл'!$B$2:$D$505,3,FALSE)</f>
        <v>1846</v>
      </c>
      <c r="G357" s="6">
        <f>VLOOKUP(B357,'доп табл'!$B$2:$E$505,4,FALSE)</f>
        <v>1681</v>
      </c>
      <c r="H357">
        <f t="shared" si="25"/>
        <v>204379.73684210525</v>
      </c>
      <c r="I357" t="str">
        <f t="shared" si="26"/>
        <v>суббота</v>
      </c>
      <c r="J357">
        <f t="shared" si="27"/>
        <v>2020</v>
      </c>
      <c r="K357" t="str">
        <f t="shared" si="28"/>
        <v>Май</v>
      </c>
      <c r="L357">
        <f t="shared" si="29"/>
        <v>23</v>
      </c>
    </row>
    <row r="358" spans="1:12" ht="14.25" customHeight="1" x14ac:dyDescent="0.25">
      <c r="A358" s="4">
        <v>43974</v>
      </c>
      <c r="B358" s="5" t="s">
        <v>16</v>
      </c>
      <c r="C358" s="5">
        <v>21958.5</v>
      </c>
      <c r="D358" s="5">
        <v>1854001.5</v>
      </c>
      <c r="E358" s="6">
        <f>VLOOKUP($B358,'доп табл'!$B$2:$C$505,2,FALSE)</f>
        <v>15</v>
      </c>
      <c r="F358" s="6">
        <f>VLOOKUP(B358,'доп табл'!$B$2:$D$505,3,FALSE)</f>
        <v>780</v>
      </c>
      <c r="G358" s="6">
        <f>VLOOKUP(B358,'доп табл'!$B$2:$E$505,4,FALSE)</f>
        <v>690</v>
      </c>
      <c r="H358">
        <f t="shared" si="25"/>
        <v>123600.1</v>
      </c>
      <c r="I358" t="str">
        <f t="shared" si="26"/>
        <v>суббота</v>
      </c>
      <c r="J358">
        <f t="shared" si="27"/>
        <v>2020</v>
      </c>
      <c r="K358" t="str">
        <f t="shared" si="28"/>
        <v>Май</v>
      </c>
      <c r="L358">
        <f t="shared" si="29"/>
        <v>23</v>
      </c>
    </row>
    <row r="359" spans="1:12" ht="14.25" customHeight="1" x14ac:dyDescent="0.25">
      <c r="A359" s="16">
        <v>43974</v>
      </c>
      <c r="B359" s="18" t="s">
        <v>17</v>
      </c>
      <c r="C359" s="18">
        <v>14167.5</v>
      </c>
      <c r="D359" s="18">
        <v>1315075.5</v>
      </c>
      <c r="E359" s="6">
        <f>VLOOKUP($B359,'доп табл'!$B$2:$C$505,2,FALSE)</f>
        <v>15</v>
      </c>
      <c r="F359" s="6">
        <f>VLOOKUP(B359,'доп табл'!$B$2:$D$505,3,FALSE)</f>
        <v>262</v>
      </c>
      <c r="G359" s="6">
        <f>VLOOKUP(B359,'доп табл'!$B$2:$E$505,4,FALSE)</f>
        <v>195</v>
      </c>
      <c r="H359">
        <f t="shared" si="25"/>
        <v>87671.7</v>
      </c>
      <c r="I359" t="str">
        <f t="shared" si="26"/>
        <v>суббота</v>
      </c>
      <c r="J359">
        <f t="shared" si="27"/>
        <v>2020</v>
      </c>
      <c r="K359" t="str">
        <f t="shared" si="28"/>
        <v>Май</v>
      </c>
      <c r="L359">
        <f t="shared" si="29"/>
        <v>23</v>
      </c>
    </row>
    <row r="360" spans="1:12" ht="14.25" customHeight="1" x14ac:dyDescent="0.25">
      <c r="A360" s="15">
        <v>43974</v>
      </c>
      <c r="B360" s="17" t="s">
        <v>18</v>
      </c>
      <c r="C360" s="17">
        <v>36997.5</v>
      </c>
      <c r="D360" s="17">
        <v>3089140.5</v>
      </c>
      <c r="E360" s="6">
        <f>VLOOKUP($B360,'доп табл'!$B$2:$C$505,2,FALSE)</f>
        <v>18</v>
      </c>
      <c r="F360" s="6">
        <f>VLOOKUP(B360,'доп табл'!$B$2:$D$505,3,FALSE)</f>
        <v>1505</v>
      </c>
      <c r="G360" s="6">
        <f>VLOOKUP(B360,'доп табл'!$B$2:$E$505,4,FALSE)</f>
        <v>1368</v>
      </c>
      <c r="H360">
        <f t="shared" si="25"/>
        <v>171618.91666666666</v>
      </c>
      <c r="I360" t="str">
        <f t="shared" si="26"/>
        <v>суббота</v>
      </c>
      <c r="J360">
        <f t="shared" si="27"/>
        <v>2020</v>
      </c>
      <c r="K360" t="str">
        <f t="shared" si="28"/>
        <v>Май</v>
      </c>
      <c r="L360">
        <f t="shared" si="29"/>
        <v>23</v>
      </c>
    </row>
    <row r="361" spans="1:12" ht="14.25" customHeight="1" x14ac:dyDescent="0.25">
      <c r="A361" s="7">
        <v>43974</v>
      </c>
      <c r="B361" s="8" t="s">
        <v>19</v>
      </c>
      <c r="C361" s="8">
        <v>292018.5</v>
      </c>
      <c r="D361" s="8">
        <v>28590910.5</v>
      </c>
      <c r="E361" s="6">
        <f>VLOOKUP($B361,'доп табл'!$B$2:$C$505,2,FALSE)</f>
        <v>59</v>
      </c>
      <c r="F361" s="6">
        <f>VLOOKUP(B361,'доп табл'!$B$2:$D$505,3,FALSE)</f>
        <v>12943</v>
      </c>
      <c r="G361" s="6">
        <f>VLOOKUP(B361,'доп табл'!$B$2:$E$505,4,FALSE)</f>
        <v>12072</v>
      </c>
      <c r="H361">
        <f t="shared" si="25"/>
        <v>484591.70338983048</v>
      </c>
      <c r="I361" t="str">
        <f t="shared" si="26"/>
        <v>суббота</v>
      </c>
      <c r="J361">
        <f t="shared" si="27"/>
        <v>2020</v>
      </c>
      <c r="K361" t="str">
        <f t="shared" si="28"/>
        <v>Май</v>
      </c>
      <c r="L361">
        <f t="shared" si="29"/>
        <v>23</v>
      </c>
    </row>
    <row r="362" spans="1:12" ht="14.25" customHeight="1" x14ac:dyDescent="0.25">
      <c r="A362" s="15">
        <v>43974</v>
      </c>
      <c r="B362" s="17" t="s">
        <v>20</v>
      </c>
      <c r="C362" s="17">
        <v>275793</v>
      </c>
      <c r="D362" s="17">
        <v>26806626</v>
      </c>
      <c r="E362" s="6">
        <f>VLOOKUP($B362,'доп табл'!$B$2:$C$505,2,FALSE)</f>
        <v>54</v>
      </c>
      <c r="F362" s="6">
        <f>VLOOKUP(B362,'доп табл'!$B$2:$D$505,3,FALSE)</f>
        <v>12306</v>
      </c>
      <c r="G362" s="6">
        <f>VLOOKUP(B362,'доп табл'!$B$2:$E$505,4,FALSE)</f>
        <v>11532</v>
      </c>
      <c r="H362">
        <f t="shared" si="25"/>
        <v>496419</v>
      </c>
      <c r="I362" t="str">
        <f t="shared" si="26"/>
        <v>суббота</v>
      </c>
      <c r="J362">
        <f t="shared" si="27"/>
        <v>2020</v>
      </c>
      <c r="K362" t="str">
        <f t="shared" si="28"/>
        <v>Май</v>
      </c>
      <c r="L362">
        <f t="shared" si="29"/>
        <v>23</v>
      </c>
    </row>
    <row r="363" spans="1:12" ht="14.25" customHeight="1" x14ac:dyDescent="0.25">
      <c r="A363" s="7">
        <v>43974</v>
      </c>
      <c r="B363" s="8" t="s">
        <v>21</v>
      </c>
      <c r="C363" s="8">
        <v>17943</v>
      </c>
      <c r="D363" s="8">
        <v>1457391</v>
      </c>
      <c r="E363" s="6">
        <f>VLOOKUP($B363,'доп табл'!$B$2:$C$505,2,FALSE)</f>
        <v>15</v>
      </c>
      <c r="F363" s="6">
        <f>VLOOKUP(B363,'доп табл'!$B$2:$D$505,3,FALSE)</f>
        <v>636</v>
      </c>
      <c r="G363" s="6">
        <f>VLOOKUP(B363,'доп табл'!$B$2:$E$505,4,FALSE)</f>
        <v>547</v>
      </c>
      <c r="H363">
        <f t="shared" si="25"/>
        <v>97159.4</v>
      </c>
      <c r="I363" t="str">
        <f t="shared" si="26"/>
        <v>суббота</v>
      </c>
      <c r="J363">
        <f t="shared" si="27"/>
        <v>2020</v>
      </c>
      <c r="K363" t="str">
        <f t="shared" si="28"/>
        <v>Май</v>
      </c>
      <c r="L363">
        <f t="shared" si="29"/>
        <v>23</v>
      </c>
    </row>
    <row r="364" spans="1:12" ht="14.25" customHeight="1" x14ac:dyDescent="0.25">
      <c r="A364" s="4">
        <v>43975</v>
      </c>
      <c r="B364" s="5" t="s">
        <v>8</v>
      </c>
      <c r="C364" s="5">
        <v>34303.5</v>
      </c>
      <c r="D364" s="5">
        <v>2924746.5</v>
      </c>
      <c r="E364" s="6">
        <f>VLOOKUP($B364,'доп табл'!$B$2:$C$505,2,FALSE)</f>
        <v>18</v>
      </c>
      <c r="F364" s="6">
        <f>VLOOKUP(B364,'доп табл'!$B$2:$D$505,3,FALSE)</f>
        <v>1539</v>
      </c>
      <c r="G364" s="6">
        <f>VLOOKUP(B364,'доп табл'!$B$2:$E$505,4,FALSE)</f>
        <v>1404</v>
      </c>
      <c r="H364">
        <f t="shared" si="25"/>
        <v>162485.91666666666</v>
      </c>
      <c r="I364" t="str">
        <f t="shared" si="26"/>
        <v>воскресенье</v>
      </c>
      <c r="J364">
        <f t="shared" si="27"/>
        <v>2020</v>
      </c>
      <c r="K364" t="str">
        <f t="shared" si="28"/>
        <v>Май</v>
      </c>
      <c r="L364">
        <f t="shared" si="29"/>
        <v>24</v>
      </c>
    </row>
    <row r="365" spans="1:12" ht="14.25" customHeight="1" x14ac:dyDescent="0.25">
      <c r="A365" s="7">
        <v>43975</v>
      </c>
      <c r="B365" s="8" t="s">
        <v>9</v>
      </c>
      <c r="C365" s="8">
        <v>76663.5</v>
      </c>
      <c r="D365" s="8">
        <v>6451032</v>
      </c>
      <c r="E365" s="6">
        <f>VLOOKUP($B365,'доп табл'!$B$2:$C$505,2,FALSE)</f>
        <v>31</v>
      </c>
      <c r="F365" s="6">
        <f>VLOOKUP(B365,'доп табл'!$B$2:$D$505,3,FALSE)</f>
        <v>5465</v>
      </c>
      <c r="G365" s="6">
        <f>VLOOKUP(B365,'доп табл'!$B$2:$E$505,4,FALSE)</f>
        <v>5096</v>
      </c>
      <c r="H365">
        <f t="shared" si="25"/>
        <v>208097.80645161291</v>
      </c>
      <c r="I365" t="str">
        <f t="shared" si="26"/>
        <v>воскресенье</v>
      </c>
      <c r="J365">
        <f t="shared" si="27"/>
        <v>2020</v>
      </c>
      <c r="K365" t="str">
        <f t="shared" si="28"/>
        <v>Май</v>
      </c>
      <c r="L365">
        <f t="shared" si="29"/>
        <v>24</v>
      </c>
    </row>
    <row r="366" spans="1:12" ht="14.25" customHeight="1" x14ac:dyDescent="0.25">
      <c r="A366" s="4">
        <v>43975</v>
      </c>
      <c r="B366" s="5" t="s">
        <v>10</v>
      </c>
      <c r="C366" s="5">
        <v>9994.5</v>
      </c>
      <c r="D366" s="5">
        <v>828984</v>
      </c>
      <c r="E366" s="6">
        <f>VLOOKUP($B366,'доп табл'!$B$2:$C$505,2,FALSE)</f>
        <v>10</v>
      </c>
      <c r="F366" s="6">
        <f>VLOOKUP(B366,'доп табл'!$B$2:$D$505,3,FALSE)</f>
        <v>580</v>
      </c>
      <c r="G366" s="6">
        <f>VLOOKUP(B366,'доп табл'!$B$2:$E$505,4,FALSE)</f>
        <v>506</v>
      </c>
      <c r="H366">
        <f t="shared" si="25"/>
        <v>82898.399999999994</v>
      </c>
      <c r="I366" t="str">
        <f t="shared" si="26"/>
        <v>воскресенье</v>
      </c>
      <c r="J366">
        <f t="shared" si="27"/>
        <v>2020</v>
      </c>
      <c r="K366" t="str">
        <f t="shared" si="28"/>
        <v>Май</v>
      </c>
      <c r="L366">
        <f t="shared" si="29"/>
        <v>24</v>
      </c>
    </row>
    <row r="367" spans="1:12" ht="14.25" customHeight="1" x14ac:dyDescent="0.25">
      <c r="A367" s="7">
        <v>43975</v>
      </c>
      <c r="B367" s="8" t="s">
        <v>11</v>
      </c>
      <c r="C367" s="8">
        <v>31854</v>
      </c>
      <c r="D367" s="8">
        <v>2915533.5</v>
      </c>
      <c r="E367" s="6">
        <f>VLOOKUP($B367,'доп табл'!$B$2:$C$505,2,FALSE)</f>
        <v>17</v>
      </c>
      <c r="F367" s="6">
        <f>VLOOKUP(B367,'доп табл'!$B$2:$D$505,3,FALSE)</f>
        <v>1439</v>
      </c>
      <c r="G367" s="6">
        <f>VLOOKUP(B367,'доп табл'!$B$2:$E$505,4,FALSE)</f>
        <v>1265</v>
      </c>
      <c r="H367">
        <f t="shared" si="25"/>
        <v>171501.9705882353</v>
      </c>
      <c r="I367" t="str">
        <f t="shared" si="26"/>
        <v>воскресенье</v>
      </c>
      <c r="J367">
        <f t="shared" si="27"/>
        <v>2020</v>
      </c>
      <c r="K367" t="str">
        <f t="shared" si="28"/>
        <v>Май</v>
      </c>
      <c r="L367">
        <f t="shared" si="29"/>
        <v>24</v>
      </c>
    </row>
    <row r="368" spans="1:12" ht="14.25" customHeight="1" x14ac:dyDescent="0.25">
      <c r="A368" s="4">
        <v>43975</v>
      </c>
      <c r="B368" s="5" t="s">
        <v>12</v>
      </c>
      <c r="C368" s="5">
        <v>287740.5</v>
      </c>
      <c r="D368" s="5">
        <v>28188534</v>
      </c>
      <c r="E368" s="6">
        <f>VLOOKUP($B368,'доп табл'!$B$2:$C$505,2,FALSE)</f>
        <v>128</v>
      </c>
      <c r="F368" s="6">
        <f>VLOOKUP(B368,'доп табл'!$B$2:$D$505,3,FALSE)</f>
        <v>16450</v>
      </c>
      <c r="G368" s="6">
        <f>VLOOKUP(B368,'доп табл'!$B$2:$E$505,4,FALSE)</f>
        <v>15320</v>
      </c>
      <c r="H368">
        <f t="shared" si="25"/>
        <v>220222.921875</v>
      </c>
      <c r="I368" t="str">
        <f t="shared" si="26"/>
        <v>воскресенье</v>
      </c>
      <c r="J368">
        <f t="shared" si="27"/>
        <v>2020</v>
      </c>
      <c r="K368" t="str">
        <f t="shared" si="28"/>
        <v>Май</v>
      </c>
      <c r="L368">
        <f t="shared" si="29"/>
        <v>24</v>
      </c>
    </row>
    <row r="369" spans="1:12" ht="14.25" customHeight="1" x14ac:dyDescent="0.25">
      <c r="A369" s="7">
        <v>43975</v>
      </c>
      <c r="B369" s="8" t="s">
        <v>13</v>
      </c>
      <c r="C369" s="8">
        <v>375744</v>
      </c>
      <c r="D369" s="8">
        <v>38191381.5</v>
      </c>
      <c r="E369" s="6">
        <f>VLOOKUP($B369,'доп табл'!$B$2:$C$505,2,FALSE)</f>
        <v>125</v>
      </c>
      <c r="F369" s="6">
        <f>VLOOKUP(B369,'доп табл'!$B$2:$D$505,3,FALSE)</f>
        <v>20914</v>
      </c>
      <c r="G369" s="6">
        <f>VLOOKUP(B369,'доп табл'!$B$2:$E$505,4,FALSE)</f>
        <v>19479</v>
      </c>
      <c r="H369">
        <f t="shared" si="25"/>
        <v>305531.05200000003</v>
      </c>
      <c r="I369" t="str">
        <f t="shared" si="26"/>
        <v>воскресенье</v>
      </c>
      <c r="J369">
        <f t="shared" si="27"/>
        <v>2020</v>
      </c>
      <c r="K369" t="str">
        <f t="shared" si="28"/>
        <v>Май</v>
      </c>
      <c r="L369">
        <f t="shared" si="29"/>
        <v>24</v>
      </c>
    </row>
    <row r="370" spans="1:12" ht="14.25" customHeight="1" x14ac:dyDescent="0.25">
      <c r="A370" s="4">
        <v>43975</v>
      </c>
      <c r="B370" s="5" t="s">
        <v>14</v>
      </c>
      <c r="C370" s="5">
        <v>74649</v>
      </c>
      <c r="D370" s="5">
        <v>6098236.5</v>
      </c>
      <c r="E370" s="6">
        <f>VLOOKUP($B370,'доп табл'!$B$2:$C$505,2,FALSE)</f>
        <v>36</v>
      </c>
      <c r="F370" s="6">
        <f>VLOOKUP(B370,'доп табл'!$B$2:$D$505,3,FALSE)</f>
        <v>4923</v>
      </c>
      <c r="G370" s="6">
        <f>VLOOKUP(B370,'доп табл'!$B$2:$E$505,4,FALSE)</f>
        <v>4560</v>
      </c>
      <c r="H370">
        <f t="shared" si="25"/>
        <v>169395.45833333334</v>
      </c>
      <c r="I370" t="str">
        <f t="shared" si="26"/>
        <v>воскресенье</v>
      </c>
      <c r="J370">
        <f t="shared" si="27"/>
        <v>2020</v>
      </c>
      <c r="K370" t="str">
        <f t="shared" si="28"/>
        <v>Май</v>
      </c>
      <c r="L370">
        <f t="shared" si="29"/>
        <v>24</v>
      </c>
    </row>
    <row r="371" spans="1:12" ht="14.25" customHeight="1" x14ac:dyDescent="0.25">
      <c r="A371" s="7">
        <v>43975</v>
      </c>
      <c r="B371" s="8" t="s">
        <v>15</v>
      </c>
      <c r="C371" s="8">
        <v>38194.5</v>
      </c>
      <c r="D371" s="8">
        <v>3449302.5</v>
      </c>
      <c r="E371" s="6">
        <f>VLOOKUP($B371,'доп табл'!$B$2:$C$505,2,FALSE)</f>
        <v>19</v>
      </c>
      <c r="F371" s="6">
        <f>VLOOKUP(B371,'доп табл'!$B$2:$D$505,3,FALSE)</f>
        <v>1846</v>
      </c>
      <c r="G371" s="6">
        <f>VLOOKUP(B371,'доп табл'!$B$2:$E$505,4,FALSE)</f>
        <v>1681</v>
      </c>
      <c r="H371">
        <f t="shared" si="25"/>
        <v>181542.23684210525</v>
      </c>
      <c r="I371" t="str">
        <f t="shared" si="26"/>
        <v>воскресенье</v>
      </c>
      <c r="J371">
        <f t="shared" si="27"/>
        <v>2020</v>
      </c>
      <c r="K371" t="str">
        <f t="shared" si="28"/>
        <v>Май</v>
      </c>
      <c r="L371">
        <f t="shared" si="29"/>
        <v>24</v>
      </c>
    </row>
    <row r="372" spans="1:12" ht="14.25" customHeight="1" x14ac:dyDescent="0.25">
      <c r="A372" s="4">
        <v>43975</v>
      </c>
      <c r="B372" s="5" t="s">
        <v>16</v>
      </c>
      <c r="C372" s="5">
        <v>18075</v>
      </c>
      <c r="D372" s="5">
        <v>1548099</v>
      </c>
      <c r="E372" s="6">
        <f>VLOOKUP($B372,'доп табл'!$B$2:$C$505,2,FALSE)</f>
        <v>15</v>
      </c>
      <c r="F372" s="6">
        <f>VLOOKUP(B372,'доп табл'!$B$2:$D$505,3,FALSE)</f>
        <v>780</v>
      </c>
      <c r="G372" s="6">
        <f>VLOOKUP(B372,'доп табл'!$B$2:$E$505,4,FALSE)</f>
        <v>690</v>
      </c>
      <c r="H372">
        <f t="shared" si="25"/>
        <v>103206.6</v>
      </c>
      <c r="I372" t="str">
        <f t="shared" si="26"/>
        <v>воскресенье</v>
      </c>
      <c r="J372">
        <f t="shared" si="27"/>
        <v>2020</v>
      </c>
      <c r="K372" t="str">
        <f t="shared" si="28"/>
        <v>Май</v>
      </c>
      <c r="L372">
        <f t="shared" si="29"/>
        <v>24</v>
      </c>
    </row>
    <row r="373" spans="1:12" ht="14.25" customHeight="1" x14ac:dyDescent="0.25">
      <c r="A373" s="7">
        <v>43975</v>
      </c>
      <c r="B373" s="8" t="s">
        <v>17</v>
      </c>
      <c r="C373" s="8">
        <v>12666</v>
      </c>
      <c r="D373" s="8">
        <v>1184865</v>
      </c>
      <c r="E373" s="6">
        <f>VLOOKUP($B373,'доп табл'!$B$2:$C$505,2,FALSE)</f>
        <v>15</v>
      </c>
      <c r="F373" s="6">
        <f>VLOOKUP(B373,'доп табл'!$B$2:$D$505,3,FALSE)</f>
        <v>262</v>
      </c>
      <c r="G373" s="6">
        <f>VLOOKUP(B373,'доп табл'!$B$2:$E$505,4,FALSE)</f>
        <v>195</v>
      </c>
      <c r="H373">
        <f t="shared" si="25"/>
        <v>78991</v>
      </c>
      <c r="I373" t="str">
        <f t="shared" si="26"/>
        <v>воскресенье</v>
      </c>
      <c r="J373">
        <f t="shared" si="27"/>
        <v>2020</v>
      </c>
      <c r="K373" t="str">
        <f t="shared" si="28"/>
        <v>Май</v>
      </c>
      <c r="L373">
        <f t="shared" si="29"/>
        <v>24</v>
      </c>
    </row>
    <row r="374" spans="1:12" ht="14.25" customHeight="1" x14ac:dyDescent="0.25">
      <c r="A374" s="4">
        <v>43975</v>
      </c>
      <c r="B374" s="5" t="s">
        <v>18</v>
      </c>
      <c r="C374" s="5">
        <v>29824.5</v>
      </c>
      <c r="D374" s="5">
        <v>2526909</v>
      </c>
      <c r="E374" s="6">
        <f>VLOOKUP($B374,'доп табл'!$B$2:$C$505,2,FALSE)</f>
        <v>18</v>
      </c>
      <c r="F374" s="6">
        <f>VLOOKUP(B374,'доп табл'!$B$2:$D$505,3,FALSE)</f>
        <v>1505</v>
      </c>
      <c r="G374" s="6">
        <f>VLOOKUP(B374,'доп табл'!$B$2:$E$505,4,FALSE)</f>
        <v>1368</v>
      </c>
      <c r="H374">
        <f t="shared" si="25"/>
        <v>140383.83333333334</v>
      </c>
      <c r="I374" t="str">
        <f t="shared" si="26"/>
        <v>воскресенье</v>
      </c>
      <c r="J374">
        <f t="shared" si="27"/>
        <v>2020</v>
      </c>
      <c r="K374" t="str">
        <f t="shared" si="28"/>
        <v>Май</v>
      </c>
      <c r="L374">
        <f t="shared" si="29"/>
        <v>24</v>
      </c>
    </row>
    <row r="375" spans="1:12" ht="14.25" customHeight="1" x14ac:dyDescent="0.25">
      <c r="A375" s="7">
        <v>43975</v>
      </c>
      <c r="B375" s="8" t="s">
        <v>19</v>
      </c>
      <c r="C375" s="8">
        <v>200029.5</v>
      </c>
      <c r="D375" s="8">
        <v>19959801</v>
      </c>
      <c r="E375" s="6">
        <f>VLOOKUP($B375,'доп табл'!$B$2:$C$505,2,FALSE)</f>
        <v>59</v>
      </c>
      <c r="F375" s="6">
        <f>VLOOKUP(B375,'доп табл'!$B$2:$D$505,3,FALSE)</f>
        <v>12943</v>
      </c>
      <c r="G375" s="6">
        <f>VLOOKUP(B375,'доп табл'!$B$2:$E$505,4,FALSE)</f>
        <v>12072</v>
      </c>
      <c r="H375">
        <f t="shared" si="25"/>
        <v>338301.71186440677</v>
      </c>
      <c r="I375" t="str">
        <f t="shared" si="26"/>
        <v>воскресенье</v>
      </c>
      <c r="J375">
        <f t="shared" si="27"/>
        <v>2020</v>
      </c>
      <c r="K375" t="str">
        <f t="shared" si="28"/>
        <v>Май</v>
      </c>
      <c r="L375">
        <f t="shared" si="29"/>
        <v>24</v>
      </c>
    </row>
    <row r="376" spans="1:12" ht="14.25" customHeight="1" x14ac:dyDescent="0.25">
      <c r="A376" s="4">
        <v>43975</v>
      </c>
      <c r="B376" s="5" t="s">
        <v>20</v>
      </c>
      <c r="C376" s="5">
        <v>193719</v>
      </c>
      <c r="D376" s="5">
        <v>19071117</v>
      </c>
      <c r="E376" s="6">
        <f>VLOOKUP($B376,'доп табл'!$B$2:$C$505,2,FALSE)</f>
        <v>54</v>
      </c>
      <c r="F376" s="6">
        <f>VLOOKUP(B376,'доп табл'!$B$2:$D$505,3,FALSE)</f>
        <v>12306</v>
      </c>
      <c r="G376" s="6">
        <f>VLOOKUP(B376,'доп табл'!$B$2:$E$505,4,FALSE)</f>
        <v>11532</v>
      </c>
      <c r="H376">
        <f t="shared" si="25"/>
        <v>353168.83333333331</v>
      </c>
      <c r="I376" t="str">
        <f t="shared" si="26"/>
        <v>воскресенье</v>
      </c>
      <c r="J376">
        <f t="shared" si="27"/>
        <v>2020</v>
      </c>
      <c r="K376" t="str">
        <f t="shared" si="28"/>
        <v>Май</v>
      </c>
      <c r="L376">
        <f t="shared" si="29"/>
        <v>24</v>
      </c>
    </row>
    <row r="377" spans="1:12" ht="14.25" customHeight="1" x14ac:dyDescent="0.25">
      <c r="A377" s="7">
        <v>43975</v>
      </c>
      <c r="B377" s="8" t="s">
        <v>21</v>
      </c>
      <c r="C377" s="8">
        <v>17197.5</v>
      </c>
      <c r="D377" s="8">
        <v>1386262.5</v>
      </c>
      <c r="E377" s="6">
        <f>VLOOKUP($B377,'доп табл'!$B$2:$C$505,2,FALSE)</f>
        <v>15</v>
      </c>
      <c r="F377" s="6">
        <f>VLOOKUP(B377,'доп табл'!$B$2:$D$505,3,FALSE)</f>
        <v>636</v>
      </c>
      <c r="G377" s="6">
        <f>VLOOKUP(B377,'доп табл'!$B$2:$E$505,4,FALSE)</f>
        <v>547</v>
      </c>
      <c r="H377">
        <f t="shared" si="25"/>
        <v>92417.5</v>
      </c>
      <c r="I377" t="str">
        <f t="shared" si="26"/>
        <v>воскресенье</v>
      </c>
      <c r="J377">
        <f t="shared" si="27"/>
        <v>2020</v>
      </c>
      <c r="K377" t="str">
        <f t="shared" si="28"/>
        <v>Май</v>
      </c>
      <c r="L377">
        <f t="shared" si="29"/>
        <v>24</v>
      </c>
    </row>
    <row r="378" spans="1:12" ht="14.25" customHeight="1" x14ac:dyDescent="0.25">
      <c r="A378" s="15">
        <v>43976</v>
      </c>
      <c r="B378" s="17" t="s">
        <v>8</v>
      </c>
      <c r="C378" s="17">
        <v>35592</v>
      </c>
      <c r="D378" s="17">
        <v>3176580</v>
      </c>
      <c r="E378" s="6">
        <f>VLOOKUP($B378,'доп табл'!$B$2:$C$505,2,FALSE)</f>
        <v>18</v>
      </c>
      <c r="F378" s="6">
        <f>VLOOKUP(B378,'доп табл'!$B$2:$D$505,3,FALSE)</f>
        <v>1539</v>
      </c>
      <c r="G378" s="6">
        <f>VLOOKUP(B378,'доп табл'!$B$2:$E$505,4,FALSE)</f>
        <v>1404</v>
      </c>
      <c r="H378">
        <f t="shared" si="25"/>
        <v>176476.66666666666</v>
      </c>
      <c r="I378" t="str">
        <f t="shared" si="26"/>
        <v>понедельник</v>
      </c>
      <c r="J378">
        <f t="shared" si="27"/>
        <v>2020</v>
      </c>
      <c r="K378" t="str">
        <f t="shared" si="28"/>
        <v>Май</v>
      </c>
      <c r="L378">
        <f t="shared" si="29"/>
        <v>25</v>
      </c>
    </row>
    <row r="379" spans="1:12" ht="14.25" customHeight="1" x14ac:dyDescent="0.25">
      <c r="A379" s="16">
        <v>43976</v>
      </c>
      <c r="B379" s="18" t="s">
        <v>9</v>
      </c>
      <c r="C379" s="18">
        <v>76999.5</v>
      </c>
      <c r="D379" s="18">
        <v>6645603</v>
      </c>
      <c r="E379" s="6">
        <f>VLOOKUP($B379,'доп табл'!$B$2:$C$505,2,FALSE)</f>
        <v>31</v>
      </c>
      <c r="F379" s="6">
        <f>VLOOKUP(B379,'доп табл'!$B$2:$D$505,3,FALSE)</f>
        <v>5465</v>
      </c>
      <c r="G379" s="6">
        <f>VLOOKUP(B379,'доп табл'!$B$2:$E$505,4,FALSE)</f>
        <v>5096</v>
      </c>
      <c r="H379">
        <f t="shared" si="25"/>
        <v>214374.29032258064</v>
      </c>
      <c r="I379" t="str">
        <f t="shared" si="26"/>
        <v>понедельник</v>
      </c>
      <c r="J379">
        <f t="shared" si="27"/>
        <v>2020</v>
      </c>
      <c r="K379" t="str">
        <f t="shared" si="28"/>
        <v>Май</v>
      </c>
      <c r="L379">
        <f t="shared" si="29"/>
        <v>25</v>
      </c>
    </row>
    <row r="380" spans="1:12" ht="14.25" customHeight="1" x14ac:dyDescent="0.25">
      <c r="A380" s="15">
        <v>43976</v>
      </c>
      <c r="B380" s="17" t="s">
        <v>10</v>
      </c>
      <c r="C380" s="17">
        <v>12280.5</v>
      </c>
      <c r="D380" s="17">
        <v>1030440</v>
      </c>
      <c r="E380" s="6">
        <f>VLOOKUP($B380,'доп табл'!$B$2:$C$505,2,FALSE)</f>
        <v>10</v>
      </c>
      <c r="F380" s="6">
        <f>VLOOKUP(B380,'доп табл'!$B$2:$D$505,3,FALSE)</f>
        <v>580</v>
      </c>
      <c r="G380" s="6">
        <f>VLOOKUP(B380,'доп табл'!$B$2:$E$505,4,FALSE)</f>
        <v>506</v>
      </c>
      <c r="H380">
        <f t="shared" si="25"/>
        <v>103044</v>
      </c>
      <c r="I380" t="str">
        <f t="shared" si="26"/>
        <v>понедельник</v>
      </c>
      <c r="J380">
        <f t="shared" si="27"/>
        <v>2020</v>
      </c>
      <c r="K380" t="str">
        <f t="shared" si="28"/>
        <v>Май</v>
      </c>
      <c r="L380">
        <f t="shared" si="29"/>
        <v>25</v>
      </c>
    </row>
    <row r="381" spans="1:12" ht="14.25" customHeight="1" x14ac:dyDescent="0.25">
      <c r="A381" s="16">
        <v>43976</v>
      </c>
      <c r="B381" s="18" t="s">
        <v>11</v>
      </c>
      <c r="C381" s="18">
        <v>30603</v>
      </c>
      <c r="D381" s="18">
        <v>2865727.5</v>
      </c>
      <c r="E381" s="6">
        <f>VLOOKUP($B381,'доп табл'!$B$2:$C$505,2,FALSE)</f>
        <v>17</v>
      </c>
      <c r="F381" s="6">
        <f>VLOOKUP(B381,'доп табл'!$B$2:$D$505,3,FALSE)</f>
        <v>1439</v>
      </c>
      <c r="G381" s="6">
        <f>VLOOKUP(B381,'доп табл'!$B$2:$E$505,4,FALSE)</f>
        <v>1265</v>
      </c>
      <c r="H381">
        <f t="shared" si="25"/>
        <v>168572.20588235295</v>
      </c>
      <c r="I381" t="str">
        <f t="shared" si="26"/>
        <v>понедельник</v>
      </c>
      <c r="J381">
        <f t="shared" si="27"/>
        <v>2020</v>
      </c>
      <c r="K381" t="str">
        <f t="shared" si="28"/>
        <v>Май</v>
      </c>
      <c r="L381">
        <f t="shared" si="29"/>
        <v>25</v>
      </c>
    </row>
    <row r="382" spans="1:12" ht="14.25" customHeight="1" x14ac:dyDescent="0.25">
      <c r="A382" s="15">
        <v>43976</v>
      </c>
      <c r="B382" s="17" t="s">
        <v>12</v>
      </c>
      <c r="C382" s="17">
        <v>266983.5</v>
      </c>
      <c r="D382" s="17">
        <v>27165913.5</v>
      </c>
      <c r="E382" s="6">
        <f>VLOOKUP($B382,'доп табл'!$B$2:$C$505,2,FALSE)</f>
        <v>128</v>
      </c>
      <c r="F382" s="6">
        <f>VLOOKUP(B382,'доп табл'!$B$2:$D$505,3,FALSE)</f>
        <v>16450</v>
      </c>
      <c r="G382" s="6">
        <f>VLOOKUP(B382,'доп табл'!$B$2:$E$505,4,FALSE)</f>
        <v>15320</v>
      </c>
      <c r="H382">
        <f t="shared" si="25"/>
        <v>212233.69921875</v>
      </c>
      <c r="I382" t="str">
        <f t="shared" si="26"/>
        <v>понедельник</v>
      </c>
      <c r="J382">
        <f t="shared" si="27"/>
        <v>2020</v>
      </c>
      <c r="K382" t="str">
        <f t="shared" si="28"/>
        <v>Май</v>
      </c>
      <c r="L382">
        <f t="shared" si="29"/>
        <v>25</v>
      </c>
    </row>
    <row r="383" spans="1:12" ht="14.25" customHeight="1" x14ac:dyDescent="0.25">
      <c r="A383" s="16">
        <v>43976</v>
      </c>
      <c r="B383" s="18" t="s">
        <v>13</v>
      </c>
      <c r="C383" s="18">
        <v>349734</v>
      </c>
      <c r="D383" s="18">
        <v>36883428</v>
      </c>
      <c r="E383" s="6">
        <f>VLOOKUP($B383,'доп табл'!$B$2:$C$505,2,FALSE)</f>
        <v>125</v>
      </c>
      <c r="F383" s="6">
        <f>VLOOKUP(B383,'доп табл'!$B$2:$D$505,3,FALSE)</f>
        <v>20914</v>
      </c>
      <c r="G383" s="6">
        <f>VLOOKUP(B383,'доп табл'!$B$2:$E$505,4,FALSE)</f>
        <v>19479</v>
      </c>
      <c r="H383">
        <f t="shared" si="25"/>
        <v>295067.424</v>
      </c>
      <c r="I383" t="str">
        <f t="shared" si="26"/>
        <v>понедельник</v>
      </c>
      <c r="J383">
        <f t="shared" si="27"/>
        <v>2020</v>
      </c>
      <c r="K383" t="str">
        <f t="shared" si="28"/>
        <v>Май</v>
      </c>
      <c r="L383">
        <f t="shared" si="29"/>
        <v>25</v>
      </c>
    </row>
    <row r="384" spans="1:12" ht="14.25" customHeight="1" x14ac:dyDescent="0.25">
      <c r="A384" s="15">
        <v>43976</v>
      </c>
      <c r="B384" s="17" t="s">
        <v>14</v>
      </c>
      <c r="C384" s="17">
        <v>66316.5</v>
      </c>
      <c r="D384" s="17">
        <v>5704650</v>
      </c>
      <c r="E384" s="6">
        <f>VLOOKUP($B384,'доп табл'!$B$2:$C$505,2,FALSE)</f>
        <v>36</v>
      </c>
      <c r="F384" s="6">
        <f>VLOOKUP(B384,'доп табл'!$B$2:$D$505,3,FALSE)</f>
        <v>4923</v>
      </c>
      <c r="G384" s="6">
        <f>VLOOKUP(B384,'доп табл'!$B$2:$E$505,4,FALSE)</f>
        <v>4560</v>
      </c>
      <c r="H384">
        <f t="shared" si="25"/>
        <v>158462.5</v>
      </c>
      <c r="I384" t="str">
        <f t="shared" si="26"/>
        <v>понедельник</v>
      </c>
      <c r="J384">
        <f t="shared" si="27"/>
        <v>2020</v>
      </c>
      <c r="K384" t="str">
        <f t="shared" si="28"/>
        <v>Май</v>
      </c>
      <c r="L384">
        <f t="shared" si="29"/>
        <v>25</v>
      </c>
    </row>
    <row r="385" spans="1:12" ht="14.25" customHeight="1" x14ac:dyDescent="0.25">
      <c r="A385" s="16">
        <v>43976</v>
      </c>
      <c r="B385" s="18" t="s">
        <v>15</v>
      </c>
      <c r="C385" s="18">
        <v>38740.5</v>
      </c>
      <c r="D385" s="18">
        <v>3561655.5</v>
      </c>
      <c r="E385" s="6">
        <f>VLOOKUP($B385,'доп табл'!$B$2:$C$505,2,FALSE)</f>
        <v>19</v>
      </c>
      <c r="F385" s="6">
        <f>VLOOKUP(B385,'доп табл'!$B$2:$D$505,3,FALSE)</f>
        <v>1846</v>
      </c>
      <c r="G385" s="6">
        <f>VLOOKUP(B385,'доп табл'!$B$2:$E$505,4,FALSE)</f>
        <v>1681</v>
      </c>
      <c r="H385">
        <f t="shared" si="25"/>
        <v>187455.55263157896</v>
      </c>
      <c r="I385" t="str">
        <f t="shared" si="26"/>
        <v>понедельник</v>
      </c>
      <c r="J385">
        <f t="shared" si="27"/>
        <v>2020</v>
      </c>
      <c r="K385" t="str">
        <f t="shared" si="28"/>
        <v>Май</v>
      </c>
      <c r="L385">
        <f t="shared" si="29"/>
        <v>25</v>
      </c>
    </row>
    <row r="386" spans="1:12" ht="14.25" customHeight="1" x14ac:dyDescent="0.25">
      <c r="A386" s="15">
        <v>43976</v>
      </c>
      <c r="B386" s="17" t="s">
        <v>16</v>
      </c>
      <c r="C386" s="17">
        <v>17211</v>
      </c>
      <c r="D386" s="17">
        <v>1507867.5</v>
      </c>
      <c r="E386" s="6">
        <f>VLOOKUP($B386,'доп табл'!$B$2:$C$505,2,FALSE)</f>
        <v>15</v>
      </c>
      <c r="F386" s="6">
        <f>VLOOKUP(B386,'доп табл'!$B$2:$D$505,3,FALSE)</f>
        <v>780</v>
      </c>
      <c r="G386" s="6">
        <f>VLOOKUP(B386,'доп табл'!$B$2:$E$505,4,FALSE)</f>
        <v>690</v>
      </c>
      <c r="H386">
        <f t="shared" ref="H386:H449" si="30">($D386/$E386)</f>
        <v>100524.5</v>
      </c>
      <c r="I386" t="str">
        <f t="shared" ref="I386:I449" si="31">TEXT($A386,"ДДДД")</f>
        <v>понедельник</v>
      </c>
      <c r="J386">
        <f t="shared" ref="J386:J449" si="32">YEAR($A386)</f>
        <v>2020</v>
      </c>
      <c r="K386" t="str">
        <f t="shared" ref="K386:K453" si="33">TEXT($A385,"ММММ")</f>
        <v>Май</v>
      </c>
      <c r="L386">
        <f t="shared" ref="L386:L449" si="34">DAY($A386)</f>
        <v>25</v>
      </c>
    </row>
    <row r="387" spans="1:12" ht="14.25" customHeight="1" x14ac:dyDescent="0.25">
      <c r="A387" s="16">
        <v>43976</v>
      </c>
      <c r="B387" s="18" t="s">
        <v>17</v>
      </c>
      <c r="C387" s="18">
        <v>13260</v>
      </c>
      <c r="D387" s="18">
        <v>1230687</v>
      </c>
      <c r="E387" s="6">
        <f>VLOOKUP($B387,'доп табл'!$B$2:$C$505,2,FALSE)</f>
        <v>15</v>
      </c>
      <c r="F387" s="6">
        <f>VLOOKUP(B387,'доп табл'!$B$2:$D$505,3,FALSE)</f>
        <v>262</v>
      </c>
      <c r="G387" s="6">
        <f>VLOOKUP(B387,'доп табл'!$B$2:$E$505,4,FALSE)</f>
        <v>195</v>
      </c>
      <c r="H387">
        <f t="shared" si="30"/>
        <v>82045.8</v>
      </c>
      <c r="I387" t="str">
        <f t="shared" si="31"/>
        <v>понедельник</v>
      </c>
      <c r="J387">
        <f t="shared" si="32"/>
        <v>2020</v>
      </c>
      <c r="K387" t="str">
        <f t="shared" si="33"/>
        <v>Май</v>
      </c>
      <c r="L387">
        <f t="shared" si="34"/>
        <v>25</v>
      </c>
    </row>
    <row r="388" spans="1:12" ht="14.25" customHeight="1" x14ac:dyDescent="0.25">
      <c r="A388" s="15">
        <v>43976</v>
      </c>
      <c r="B388" s="17" t="s">
        <v>18</v>
      </c>
      <c r="C388" s="17">
        <v>28494</v>
      </c>
      <c r="D388" s="17">
        <v>2512803</v>
      </c>
      <c r="E388" s="6">
        <f>VLOOKUP($B388,'доп табл'!$B$2:$C$505,2,FALSE)</f>
        <v>18</v>
      </c>
      <c r="F388" s="6">
        <f>VLOOKUP(B388,'доп табл'!$B$2:$D$505,3,FALSE)</f>
        <v>1505</v>
      </c>
      <c r="G388" s="6">
        <f>VLOOKUP(B388,'доп табл'!$B$2:$E$505,4,FALSE)</f>
        <v>1368</v>
      </c>
      <c r="H388">
        <f t="shared" si="30"/>
        <v>139600.16666666666</v>
      </c>
      <c r="I388" t="str">
        <f t="shared" si="31"/>
        <v>понедельник</v>
      </c>
      <c r="J388">
        <f t="shared" si="32"/>
        <v>2020</v>
      </c>
      <c r="K388" t="str">
        <f t="shared" si="33"/>
        <v>Май</v>
      </c>
      <c r="L388">
        <f t="shared" si="34"/>
        <v>25</v>
      </c>
    </row>
    <row r="389" spans="1:12" ht="14.25" customHeight="1" x14ac:dyDescent="0.25">
      <c r="A389" s="16">
        <v>43976</v>
      </c>
      <c r="B389" s="18" t="s">
        <v>19</v>
      </c>
      <c r="C389" s="18">
        <v>198751.5</v>
      </c>
      <c r="D389" s="18">
        <v>20582743.5</v>
      </c>
      <c r="E389" s="6">
        <f>VLOOKUP($B389,'доп табл'!$B$2:$C$505,2,FALSE)</f>
        <v>59</v>
      </c>
      <c r="F389" s="6">
        <f>VLOOKUP(B389,'доп табл'!$B$2:$D$505,3,FALSE)</f>
        <v>12943</v>
      </c>
      <c r="G389" s="6">
        <f>VLOOKUP(B389,'доп табл'!$B$2:$E$505,4,FALSE)</f>
        <v>12072</v>
      </c>
      <c r="H389">
        <f t="shared" si="30"/>
        <v>348860.05932203389</v>
      </c>
      <c r="I389" t="str">
        <f t="shared" si="31"/>
        <v>понедельник</v>
      </c>
      <c r="J389">
        <f t="shared" si="32"/>
        <v>2020</v>
      </c>
      <c r="K389" t="str">
        <f t="shared" si="33"/>
        <v>Май</v>
      </c>
      <c r="L389">
        <f t="shared" si="34"/>
        <v>25</v>
      </c>
    </row>
    <row r="390" spans="1:12" ht="14.25" customHeight="1" x14ac:dyDescent="0.25">
      <c r="A390" s="15">
        <v>43976</v>
      </c>
      <c r="B390" s="17" t="s">
        <v>20</v>
      </c>
      <c r="C390" s="17">
        <v>192948</v>
      </c>
      <c r="D390" s="17">
        <v>19806927</v>
      </c>
      <c r="E390" s="6">
        <f>VLOOKUP($B390,'доп табл'!$B$2:$C$505,2,FALSE)</f>
        <v>54</v>
      </c>
      <c r="F390" s="6">
        <f>VLOOKUP(B390,'доп табл'!$B$2:$D$505,3,FALSE)</f>
        <v>12306</v>
      </c>
      <c r="G390" s="6">
        <f>VLOOKUP(B390,'доп табл'!$B$2:$E$505,4,FALSE)</f>
        <v>11532</v>
      </c>
      <c r="H390">
        <f t="shared" si="30"/>
        <v>366794.94444444444</v>
      </c>
      <c r="I390" t="str">
        <f t="shared" si="31"/>
        <v>понедельник</v>
      </c>
      <c r="J390">
        <f t="shared" si="32"/>
        <v>2020</v>
      </c>
      <c r="K390" t="str">
        <f t="shared" si="33"/>
        <v>Май</v>
      </c>
      <c r="L390">
        <f t="shared" si="34"/>
        <v>25</v>
      </c>
    </row>
    <row r="391" spans="1:12" ht="14.25" customHeight="1" x14ac:dyDescent="0.25">
      <c r="A391" s="16">
        <v>43976</v>
      </c>
      <c r="B391" s="18" t="s">
        <v>21</v>
      </c>
      <c r="C391" s="18">
        <v>15807</v>
      </c>
      <c r="D391" s="18">
        <v>1326705</v>
      </c>
      <c r="E391" s="6">
        <f>VLOOKUP($B391,'доп табл'!$B$2:$C$505,2,FALSE)</f>
        <v>15</v>
      </c>
      <c r="F391" s="6">
        <f>VLOOKUP(B391,'доп табл'!$B$2:$D$505,3,FALSE)</f>
        <v>636</v>
      </c>
      <c r="G391" s="6">
        <f>VLOOKUP(B391,'доп табл'!$B$2:$E$505,4,FALSE)</f>
        <v>547</v>
      </c>
      <c r="H391">
        <f t="shared" si="30"/>
        <v>88447</v>
      </c>
      <c r="I391" t="str">
        <f t="shared" si="31"/>
        <v>понедельник</v>
      </c>
      <c r="J391">
        <f t="shared" si="32"/>
        <v>2020</v>
      </c>
      <c r="K391" t="str">
        <f t="shared" si="33"/>
        <v>Май</v>
      </c>
      <c r="L391">
        <f t="shared" si="34"/>
        <v>25</v>
      </c>
    </row>
    <row r="392" spans="1:12" ht="14.25" customHeight="1" x14ac:dyDescent="0.25">
      <c r="A392" s="4">
        <v>43977</v>
      </c>
      <c r="B392" s="5" t="s">
        <v>8</v>
      </c>
      <c r="C392" s="5">
        <v>33423</v>
      </c>
      <c r="D392" s="5">
        <v>2970330</v>
      </c>
      <c r="E392" s="6">
        <f>VLOOKUP($B392,'доп табл'!$B$2:$C$505,2,FALSE)</f>
        <v>18</v>
      </c>
      <c r="F392" s="6">
        <f>VLOOKUP(B392,'доп табл'!$B$2:$D$505,3,FALSE)</f>
        <v>1539</v>
      </c>
      <c r="G392" s="6">
        <f>VLOOKUP(B392,'доп табл'!$B$2:$E$505,4,FALSE)</f>
        <v>1404</v>
      </c>
      <c r="H392">
        <f t="shared" si="30"/>
        <v>165018.33333333334</v>
      </c>
      <c r="I392" t="str">
        <f t="shared" si="31"/>
        <v>вторник</v>
      </c>
      <c r="J392">
        <f t="shared" si="32"/>
        <v>2020</v>
      </c>
      <c r="K392" t="str">
        <f t="shared" si="33"/>
        <v>Май</v>
      </c>
      <c r="L392">
        <f t="shared" si="34"/>
        <v>26</v>
      </c>
    </row>
    <row r="393" spans="1:12" ht="14.25" customHeight="1" x14ac:dyDescent="0.25">
      <c r="A393" s="7">
        <v>43977</v>
      </c>
      <c r="B393" s="8" t="s">
        <v>9</v>
      </c>
      <c r="C393" s="8">
        <v>79975.5</v>
      </c>
      <c r="D393" s="8">
        <v>6676459.5</v>
      </c>
      <c r="E393" s="6">
        <f>VLOOKUP($B393,'доп табл'!$B$2:$C$505,2,FALSE)</f>
        <v>31</v>
      </c>
      <c r="F393" s="6">
        <f>VLOOKUP(B393,'доп табл'!$B$2:$D$505,3,FALSE)</f>
        <v>5465</v>
      </c>
      <c r="G393" s="6">
        <f>VLOOKUP(B393,'доп табл'!$B$2:$E$505,4,FALSE)</f>
        <v>5096</v>
      </c>
      <c r="H393">
        <f t="shared" si="30"/>
        <v>215369.66129032258</v>
      </c>
      <c r="I393" t="str">
        <f t="shared" si="31"/>
        <v>вторник</v>
      </c>
      <c r="J393">
        <f t="shared" si="32"/>
        <v>2020</v>
      </c>
      <c r="K393" t="str">
        <f t="shared" si="33"/>
        <v>Май</v>
      </c>
      <c r="L393">
        <f t="shared" si="34"/>
        <v>26</v>
      </c>
    </row>
    <row r="394" spans="1:12" ht="14.25" customHeight="1" x14ac:dyDescent="0.25">
      <c r="A394" s="15">
        <v>43977</v>
      </c>
      <c r="B394" s="17" t="s">
        <v>10</v>
      </c>
      <c r="C394" s="17">
        <v>11835</v>
      </c>
      <c r="D394" s="17">
        <v>983109</v>
      </c>
      <c r="E394" s="6">
        <f>VLOOKUP($B394,'доп табл'!$B$2:$C$505,2,FALSE)</f>
        <v>10</v>
      </c>
      <c r="F394" s="6">
        <f>VLOOKUP(B394,'доп табл'!$B$2:$D$505,3,FALSE)</f>
        <v>580</v>
      </c>
      <c r="G394" s="6">
        <f>VLOOKUP(B394,'доп табл'!$B$2:$E$505,4,FALSE)</f>
        <v>506</v>
      </c>
      <c r="H394">
        <f t="shared" si="30"/>
        <v>98310.9</v>
      </c>
      <c r="I394" t="str">
        <f t="shared" si="31"/>
        <v>вторник</v>
      </c>
      <c r="J394">
        <f t="shared" si="32"/>
        <v>2020</v>
      </c>
      <c r="K394" t="str">
        <f t="shared" si="33"/>
        <v>Май</v>
      </c>
      <c r="L394">
        <f t="shared" si="34"/>
        <v>26</v>
      </c>
    </row>
    <row r="395" spans="1:12" ht="14.25" customHeight="1" x14ac:dyDescent="0.25">
      <c r="A395" s="7">
        <v>43977</v>
      </c>
      <c r="B395" s="8" t="s">
        <v>11</v>
      </c>
      <c r="C395" s="8">
        <v>31407</v>
      </c>
      <c r="D395" s="8">
        <v>2907411</v>
      </c>
      <c r="E395" s="6">
        <f>VLOOKUP($B395,'доп табл'!$B$2:$C$505,2,FALSE)</f>
        <v>17</v>
      </c>
      <c r="F395" s="6">
        <f>VLOOKUP(B395,'доп табл'!$B$2:$D$505,3,FALSE)</f>
        <v>1439</v>
      </c>
      <c r="G395" s="6">
        <f>VLOOKUP(B395,'доп табл'!$B$2:$E$505,4,FALSE)</f>
        <v>1265</v>
      </c>
      <c r="H395">
        <f t="shared" si="30"/>
        <v>171024.17647058822</v>
      </c>
      <c r="I395" t="str">
        <f t="shared" si="31"/>
        <v>вторник</v>
      </c>
      <c r="J395">
        <f t="shared" si="32"/>
        <v>2020</v>
      </c>
      <c r="K395" t="str">
        <f t="shared" si="33"/>
        <v>Май</v>
      </c>
      <c r="L395">
        <f t="shared" si="34"/>
        <v>26</v>
      </c>
    </row>
    <row r="396" spans="1:12" ht="14.25" customHeight="1" x14ac:dyDescent="0.25">
      <c r="A396" s="4">
        <v>43977</v>
      </c>
      <c r="B396" s="5" t="s">
        <v>12</v>
      </c>
      <c r="C396" s="5">
        <v>276966</v>
      </c>
      <c r="D396" s="5">
        <v>27872617.898850001</v>
      </c>
      <c r="E396" s="6">
        <f>VLOOKUP($B396,'доп табл'!$B$2:$C$505,2,FALSE)</f>
        <v>128</v>
      </c>
      <c r="F396" s="6">
        <f>VLOOKUP(B396,'доп табл'!$B$2:$D$505,3,FALSE)</f>
        <v>16450</v>
      </c>
      <c r="G396" s="6">
        <f>VLOOKUP(B396,'доп табл'!$B$2:$E$505,4,FALSE)</f>
        <v>15320</v>
      </c>
      <c r="H396">
        <f t="shared" si="30"/>
        <v>217754.82733476564</v>
      </c>
      <c r="I396" t="str">
        <f t="shared" si="31"/>
        <v>вторник</v>
      </c>
      <c r="J396">
        <f t="shared" si="32"/>
        <v>2020</v>
      </c>
      <c r="K396" t="str">
        <f t="shared" si="33"/>
        <v>Май</v>
      </c>
      <c r="L396">
        <f t="shared" si="34"/>
        <v>26</v>
      </c>
    </row>
    <row r="397" spans="1:12" ht="14.25" customHeight="1" x14ac:dyDescent="0.25">
      <c r="A397" s="16">
        <v>43977</v>
      </c>
      <c r="B397" s="18" t="s">
        <v>13</v>
      </c>
      <c r="C397" s="18">
        <v>369861</v>
      </c>
      <c r="D397" s="18">
        <v>38365960.5</v>
      </c>
      <c r="E397" s="6">
        <f>VLOOKUP($B397,'доп табл'!$B$2:$C$505,2,FALSE)</f>
        <v>125</v>
      </c>
      <c r="F397" s="6">
        <f>VLOOKUP(B397,'доп табл'!$B$2:$D$505,3,FALSE)</f>
        <v>20914</v>
      </c>
      <c r="G397" s="6">
        <f>VLOOKUP(B397,'доп табл'!$B$2:$E$505,4,FALSE)</f>
        <v>19479</v>
      </c>
      <c r="H397">
        <f t="shared" si="30"/>
        <v>306927.68400000001</v>
      </c>
      <c r="I397" t="str">
        <f t="shared" si="31"/>
        <v>вторник</v>
      </c>
      <c r="J397">
        <f t="shared" si="32"/>
        <v>2020</v>
      </c>
      <c r="K397" t="str">
        <f t="shared" si="33"/>
        <v>Май</v>
      </c>
      <c r="L397">
        <f t="shared" si="34"/>
        <v>26</v>
      </c>
    </row>
    <row r="398" spans="1:12" ht="14.25" customHeight="1" x14ac:dyDescent="0.25">
      <c r="A398" s="15">
        <v>43977</v>
      </c>
      <c r="B398" s="17" t="s">
        <v>14</v>
      </c>
      <c r="C398" s="17">
        <v>67726.5</v>
      </c>
      <c r="D398" s="17">
        <v>5864989.5</v>
      </c>
      <c r="E398" s="6">
        <f>VLOOKUP($B398,'доп табл'!$B$2:$C$505,2,FALSE)</f>
        <v>36</v>
      </c>
      <c r="F398" s="6">
        <f>VLOOKUP(B398,'доп табл'!$B$2:$D$505,3,FALSE)</f>
        <v>4923</v>
      </c>
      <c r="G398" s="6">
        <f>VLOOKUP(B398,'доп табл'!$B$2:$E$505,4,FALSE)</f>
        <v>4560</v>
      </c>
      <c r="H398">
        <f t="shared" si="30"/>
        <v>162916.375</v>
      </c>
      <c r="I398" t="str">
        <f t="shared" si="31"/>
        <v>вторник</v>
      </c>
      <c r="J398">
        <f t="shared" si="32"/>
        <v>2020</v>
      </c>
      <c r="K398" t="str">
        <f t="shared" si="33"/>
        <v>Май</v>
      </c>
      <c r="L398">
        <f t="shared" si="34"/>
        <v>26</v>
      </c>
    </row>
    <row r="399" spans="1:12" ht="14.25" customHeight="1" x14ac:dyDescent="0.25">
      <c r="A399" s="16">
        <v>43977</v>
      </c>
      <c r="B399" s="18" t="s">
        <v>15</v>
      </c>
      <c r="C399" s="18">
        <v>40744.5</v>
      </c>
      <c r="D399" s="18">
        <v>3700311</v>
      </c>
      <c r="E399" s="6">
        <f>VLOOKUP($B399,'доп табл'!$B$2:$C$505,2,FALSE)</f>
        <v>19</v>
      </c>
      <c r="F399" s="6">
        <f>VLOOKUP(B399,'доп табл'!$B$2:$D$505,3,FALSE)</f>
        <v>1846</v>
      </c>
      <c r="G399" s="6">
        <f>VLOOKUP(B399,'доп табл'!$B$2:$E$505,4,FALSE)</f>
        <v>1681</v>
      </c>
      <c r="H399">
        <f t="shared" si="30"/>
        <v>194753.21052631579</v>
      </c>
      <c r="I399" t="str">
        <f t="shared" si="31"/>
        <v>вторник</v>
      </c>
      <c r="J399">
        <f t="shared" si="32"/>
        <v>2020</v>
      </c>
      <c r="K399" t="str">
        <f t="shared" si="33"/>
        <v>Май</v>
      </c>
      <c r="L399">
        <f t="shared" si="34"/>
        <v>26</v>
      </c>
    </row>
    <row r="400" spans="1:12" ht="14.25" customHeight="1" x14ac:dyDescent="0.25">
      <c r="A400" s="4">
        <v>43977</v>
      </c>
      <c r="B400" s="5" t="s">
        <v>16</v>
      </c>
      <c r="C400" s="5">
        <v>17391</v>
      </c>
      <c r="D400" s="5">
        <v>1489132.5</v>
      </c>
      <c r="E400" s="6">
        <f>VLOOKUP($B400,'доп табл'!$B$2:$C$505,2,FALSE)</f>
        <v>15</v>
      </c>
      <c r="F400" s="6">
        <f>VLOOKUP(B400,'доп табл'!$B$2:$D$505,3,FALSE)</f>
        <v>780</v>
      </c>
      <c r="G400" s="6">
        <f>VLOOKUP(B400,'доп табл'!$B$2:$E$505,4,FALSE)</f>
        <v>690</v>
      </c>
      <c r="H400">
        <f t="shared" si="30"/>
        <v>99275.5</v>
      </c>
      <c r="I400" t="str">
        <f t="shared" si="31"/>
        <v>вторник</v>
      </c>
      <c r="J400">
        <f t="shared" si="32"/>
        <v>2020</v>
      </c>
      <c r="K400" t="str">
        <f t="shared" si="33"/>
        <v>Май</v>
      </c>
      <c r="L400">
        <f t="shared" si="34"/>
        <v>26</v>
      </c>
    </row>
    <row r="401" spans="1:12" ht="14.25" customHeight="1" x14ac:dyDescent="0.25">
      <c r="A401" s="16">
        <v>43977</v>
      </c>
      <c r="B401" s="18" t="s">
        <v>17</v>
      </c>
      <c r="C401" s="18">
        <v>12259.5</v>
      </c>
      <c r="D401" s="18">
        <v>1152054</v>
      </c>
      <c r="E401" s="6">
        <f>VLOOKUP($B401,'доп табл'!$B$2:$C$505,2,FALSE)</f>
        <v>15</v>
      </c>
      <c r="F401" s="6">
        <f>VLOOKUP(B401,'доп табл'!$B$2:$D$505,3,FALSE)</f>
        <v>262</v>
      </c>
      <c r="G401" s="6">
        <f>VLOOKUP(B401,'доп табл'!$B$2:$E$505,4,FALSE)</f>
        <v>195</v>
      </c>
      <c r="H401">
        <f t="shared" si="30"/>
        <v>76803.600000000006</v>
      </c>
      <c r="I401" t="str">
        <f t="shared" si="31"/>
        <v>вторник</v>
      </c>
      <c r="J401">
        <f t="shared" si="32"/>
        <v>2020</v>
      </c>
      <c r="K401" t="str">
        <f t="shared" si="33"/>
        <v>Май</v>
      </c>
      <c r="L401">
        <f t="shared" si="34"/>
        <v>26</v>
      </c>
    </row>
    <row r="402" spans="1:12" ht="14.25" customHeight="1" x14ac:dyDescent="0.25">
      <c r="A402" s="4">
        <v>43977</v>
      </c>
      <c r="B402" s="5" t="s">
        <v>18</v>
      </c>
      <c r="C402" s="5">
        <v>27156</v>
      </c>
      <c r="D402" s="5">
        <v>2410803</v>
      </c>
      <c r="E402" s="6">
        <f>VLOOKUP($B402,'доп табл'!$B$2:$C$505,2,FALSE)</f>
        <v>18</v>
      </c>
      <c r="F402" s="6">
        <f>VLOOKUP(B402,'доп табл'!$B$2:$D$505,3,FALSE)</f>
        <v>1505</v>
      </c>
      <c r="G402" s="6">
        <f>VLOOKUP(B402,'доп табл'!$B$2:$E$505,4,FALSE)</f>
        <v>1368</v>
      </c>
      <c r="H402">
        <f t="shared" si="30"/>
        <v>133933.5</v>
      </c>
      <c r="I402" t="str">
        <f t="shared" si="31"/>
        <v>вторник</v>
      </c>
      <c r="J402">
        <f t="shared" si="32"/>
        <v>2020</v>
      </c>
      <c r="K402" t="str">
        <f t="shared" si="33"/>
        <v>Май</v>
      </c>
      <c r="L402">
        <f t="shared" si="34"/>
        <v>26</v>
      </c>
    </row>
    <row r="403" spans="1:12" ht="14.25" customHeight="1" x14ac:dyDescent="0.25">
      <c r="A403" s="7">
        <v>43977</v>
      </c>
      <c r="B403" s="8" t="s">
        <v>19</v>
      </c>
      <c r="C403" s="8">
        <v>244905</v>
      </c>
      <c r="D403" s="8">
        <v>25163431.5</v>
      </c>
      <c r="E403" s="6">
        <f>VLOOKUP($B403,'доп табл'!$B$2:$C$505,2,FALSE)</f>
        <v>59</v>
      </c>
      <c r="F403" s="6">
        <f>VLOOKUP(B403,'доп табл'!$B$2:$D$505,3,FALSE)</f>
        <v>12943</v>
      </c>
      <c r="G403" s="6">
        <f>VLOOKUP(B403,'доп табл'!$B$2:$E$505,4,FALSE)</f>
        <v>12072</v>
      </c>
      <c r="H403">
        <f t="shared" si="30"/>
        <v>426498.83898305084</v>
      </c>
      <c r="I403" t="str">
        <f t="shared" si="31"/>
        <v>вторник</v>
      </c>
      <c r="J403">
        <f t="shared" si="32"/>
        <v>2020</v>
      </c>
      <c r="K403" t="str">
        <f t="shared" si="33"/>
        <v>Май</v>
      </c>
      <c r="L403">
        <f t="shared" si="34"/>
        <v>26</v>
      </c>
    </row>
    <row r="404" spans="1:12" ht="14.25" customHeight="1" x14ac:dyDescent="0.25">
      <c r="A404" s="4">
        <v>43977</v>
      </c>
      <c r="B404" s="5" t="s">
        <v>20</v>
      </c>
      <c r="C404" s="5">
        <v>232369.5</v>
      </c>
      <c r="D404" s="5">
        <v>23856345</v>
      </c>
      <c r="E404" s="6">
        <f>VLOOKUP($B404,'доп табл'!$B$2:$C$505,2,FALSE)</f>
        <v>54</v>
      </c>
      <c r="F404" s="6">
        <f>VLOOKUP(B404,'доп табл'!$B$2:$D$505,3,FALSE)</f>
        <v>12306</v>
      </c>
      <c r="G404" s="6">
        <f>VLOOKUP(B404,'доп табл'!$B$2:$E$505,4,FALSE)</f>
        <v>11532</v>
      </c>
      <c r="H404">
        <f t="shared" si="30"/>
        <v>441784.16666666669</v>
      </c>
      <c r="I404" t="str">
        <f t="shared" si="31"/>
        <v>вторник</v>
      </c>
      <c r="J404">
        <f t="shared" si="32"/>
        <v>2020</v>
      </c>
      <c r="K404" t="str">
        <f t="shared" si="33"/>
        <v>Май</v>
      </c>
      <c r="L404">
        <f t="shared" si="34"/>
        <v>26</v>
      </c>
    </row>
    <row r="405" spans="1:12" ht="14.25" customHeight="1" x14ac:dyDescent="0.25">
      <c r="A405" s="16">
        <v>43977</v>
      </c>
      <c r="B405" s="18" t="s">
        <v>22</v>
      </c>
      <c r="C405" s="18">
        <v>10437</v>
      </c>
      <c r="D405" s="18">
        <v>833815.5</v>
      </c>
      <c r="E405" s="6">
        <f>VLOOKUP($B405,'доп табл'!$B$2:$C$505,2,FALSE)</f>
        <v>7</v>
      </c>
      <c r="F405" s="6">
        <f>VLOOKUP(B405,'доп табл'!$B$2:$D$505,3,FALSE)</f>
        <v>577</v>
      </c>
      <c r="G405" s="6">
        <f>VLOOKUP(B405,'доп табл'!$B$2:$E$505,4,FALSE)</f>
        <v>389</v>
      </c>
      <c r="H405">
        <f t="shared" si="30"/>
        <v>119116.5</v>
      </c>
      <c r="I405" t="str">
        <f t="shared" si="31"/>
        <v>вторник</v>
      </c>
      <c r="J405">
        <f t="shared" si="32"/>
        <v>2020</v>
      </c>
      <c r="K405" t="str">
        <f t="shared" si="33"/>
        <v>Май</v>
      </c>
      <c r="L405">
        <f t="shared" si="34"/>
        <v>26</v>
      </c>
    </row>
    <row r="406" spans="1:12" ht="14.25" customHeight="1" x14ac:dyDescent="0.25">
      <c r="A406" s="4">
        <v>43977</v>
      </c>
      <c r="B406" s="5" t="s">
        <v>21</v>
      </c>
      <c r="C406" s="5">
        <v>14419.5</v>
      </c>
      <c r="D406" s="5">
        <v>1210456.5</v>
      </c>
      <c r="E406" s="6">
        <f>VLOOKUP($B406,'доп табл'!$B$2:$C$505,2,FALSE)</f>
        <v>15</v>
      </c>
      <c r="F406" s="6">
        <f>VLOOKUP(B406,'доп табл'!$B$2:$D$505,3,FALSE)</f>
        <v>636</v>
      </c>
      <c r="G406" s="6">
        <f>VLOOKUP(B406,'доп табл'!$B$2:$E$505,4,FALSE)</f>
        <v>547</v>
      </c>
      <c r="H406">
        <f t="shared" si="30"/>
        <v>80697.100000000006</v>
      </c>
      <c r="I406" t="str">
        <f t="shared" si="31"/>
        <v>вторник</v>
      </c>
      <c r="J406">
        <f t="shared" si="32"/>
        <v>2020</v>
      </c>
      <c r="K406" t="str">
        <f t="shared" si="33"/>
        <v>Май</v>
      </c>
      <c r="L406">
        <f t="shared" si="34"/>
        <v>26</v>
      </c>
    </row>
    <row r="407" spans="1:12" ht="14.25" customHeight="1" x14ac:dyDescent="0.25">
      <c r="A407" s="16">
        <v>43978</v>
      </c>
      <c r="B407" s="18" t="s">
        <v>8</v>
      </c>
      <c r="C407" s="18">
        <v>32817</v>
      </c>
      <c r="D407" s="18">
        <v>3015751.5</v>
      </c>
      <c r="E407" s="6">
        <f>VLOOKUP($B407,'доп табл'!$B$2:$C$505,2,FALSE)</f>
        <v>18</v>
      </c>
      <c r="F407" s="6">
        <f>VLOOKUP(B407,'доп табл'!$B$2:$D$505,3,FALSE)</f>
        <v>1539</v>
      </c>
      <c r="G407" s="6">
        <f>VLOOKUP(B407,'доп табл'!$B$2:$E$505,4,FALSE)</f>
        <v>1404</v>
      </c>
      <c r="H407">
        <f t="shared" si="30"/>
        <v>167541.75</v>
      </c>
      <c r="I407" t="str">
        <f t="shared" si="31"/>
        <v>среда</v>
      </c>
      <c r="J407">
        <f t="shared" si="32"/>
        <v>2020</v>
      </c>
      <c r="K407" t="str">
        <f t="shared" si="33"/>
        <v>Май</v>
      </c>
      <c r="L407">
        <f t="shared" si="34"/>
        <v>27</v>
      </c>
    </row>
    <row r="408" spans="1:12" ht="14.25" customHeight="1" x14ac:dyDescent="0.25">
      <c r="A408" s="4">
        <v>43978</v>
      </c>
      <c r="B408" s="5" t="s">
        <v>9</v>
      </c>
      <c r="C408" s="5">
        <v>78544.5</v>
      </c>
      <c r="D408" s="5">
        <v>6701083.5</v>
      </c>
      <c r="E408" s="6">
        <f>VLOOKUP($B408,'доп табл'!$B$2:$C$505,2,FALSE)</f>
        <v>31</v>
      </c>
      <c r="F408" s="6">
        <f>VLOOKUP(B408,'доп табл'!$B$2:$D$505,3,FALSE)</f>
        <v>5465</v>
      </c>
      <c r="G408" s="6">
        <f>VLOOKUP(B408,'доп табл'!$B$2:$E$505,4,FALSE)</f>
        <v>5096</v>
      </c>
      <c r="H408">
        <f t="shared" si="30"/>
        <v>216163.98387096773</v>
      </c>
      <c r="I408" t="str">
        <f t="shared" si="31"/>
        <v>среда</v>
      </c>
      <c r="J408">
        <f t="shared" si="32"/>
        <v>2020</v>
      </c>
      <c r="K408" t="str">
        <f t="shared" si="33"/>
        <v>Май</v>
      </c>
      <c r="L408">
        <f t="shared" si="34"/>
        <v>27</v>
      </c>
    </row>
    <row r="409" spans="1:12" ht="14.25" customHeight="1" x14ac:dyDescent="0.25">
      <c r="A409" s="16">
        <v>43978</v>
      </c>
      <c r="B409" s="18" t="s">
        <v>10</v>
      </c>
      <c r="C409" s="18">
        <v>12490.5</v>
      </c>
      <c r="D409" s="18">
        <v>1054798.5</v>
      </c>
      <c r="E409" s="6">
        <f>VLOOKUP($B409,'доп табл'!$B$2:$C$505,2,FALSE)</f>
        <v>10</v>
      </c>
      <c r="F409" s="6">
        <f>VLOOKUP(B409,'доп табл'!$B$2:$D$505,3,FALSE)</f>
        <v>580</v>
      </c>
      <c r="G409" s="6">
        <f>VLOOKUP(B409,'доп табл'!$B$2:$E$505,4,FALSE)</f>
        <v>506</v>
      </c>
      <c r="H409">
        <f t="shared" si="30"/>
        <v>105479.85</v>
      </c>
      <c r="I409" t="str">
        <f t="shared" si="31"/>
        <v>среда</v>
      </c>
      <c r="J409">
        <f t="shared" si="32"/>
        <v>2020</v>
      </c>
      <c r="K409" t="str">
        <f t="shared" si="33"/>
        <v>Май</v>
      </c>
      <c r="L409">
        <f t="shared" si="34"/>
        <v>27</v>
      </c>
    </row>
    <row r="410" spans="1:12" ht="14.25" customHeight="1" x14ac:dyDescent="0.25">
      <c r="A410" s="15">
        <v>43978</v>
      </c>
      <c r="B410" s="17" t="s">
        <v>11</v>
      </c>
      <c r="C410" s="17">
        <v>31257</v>
      </c>
      <c r="D410" s="17">
        <v>2924133</v>
      </c>
      <c r="E410" s="6">
        <f>VLOOKUP($B410,'доп табл'!$B$2:$C$505,2,FALSE)</f>
        <v>17</v>
      </c>
      <c r="F410" s="6">
        <f>VLOOKUP(B410,'доп табл'!$B$2:$D$505,3,FALSE)</f>
        <v>1439</v>
      </c>
      <c r="G410" s="6">
        <f>VLOOKUP(B410,'доп табл'!$B$2:$E$505,4,FALSE)</f>
        <v>1265</v>
      </c>
      <c r="H410">
        <f t="shared" si="30"/>
        <v>172007.82352941178</v>
      </c>
      <c r="I410" t="str">
        <f t="shared" si="31"/>
        <v>среда</v>
      </c>
      <c r="J410">
        <f t="shared" si="32"/>
        <v>2020</v>
      </c>
      <c r="K410" t="str">
        <f t="shared" si="33"/>
        <v>Май</v>
      </c>
      <c r="L410">
        <f t="shared" si="34"/>
        <v>27</v>
      </c>
    </row>
    <row r="411" spans="1:12" ht="14.25" customHeight="1" x14ac:dyDescent="0.25">
      <c r="A411" s="7">
        <v>43978</v>
      </c>
      <c r="B411" s="8" t="s">
        <v>12</v>
      </c>
      <c r="C411" s="8">
        <v>286558.5</v>
      </c>
      <c r="D411" s="8">
        <v>29256993</v>
      </c>
      <c r="E411" s="6">
        <f>VLOOKUP($B411,'доп табл'!$B$2:$C$505,2,FALSE)</f>
        <v>128</v>
      </c>
      <c r="F411" s="6">
        <f>VLOOKUP(B411,'доп табл'!$B$2:$D$505,3,FALSE)</f>
        <v>16450</v>
      </c>
      <c r="G411" s="6">
        <f>VLOOKUP(B411,'доп табл'!$B$2:$E$505,4,FALSE)</f>
        <v>15320</v>
      </c>
      <c r="H411">
        <f t="shared" si="30"/>
        <v>228570.2578125</v>
      </c>
      <c r="I411" t="str">
        <f t="shared" si="31"/>
        <v>среда</v>
      </c>
      <c r="J411">
        <f t="shared" si="32"/>
        <v>2020</v>
      </c>
      <c r="K411" t="str">
        <f t="shared" si="33"/>
        <v>Май</v>
      </c>
      <c r="L411">
        <f t="shared" si="34"/>
        <v>27</v>
      </c>
    </row>
    <row r="412" spans="1:12" ht="14.25" customHeight="1" x14ac:dyDescent="0.25">
      <c r="A412" s="4">
        <v>43978</v>
      </c>
      <c r="B412" s="5" t="s">
        <v>13</v>
      </c>
      <c r="C412" s="5">
        <v>370012.5</v>
      </c>
      <c r="D412" s="5">
        <v>39034861.5</v>
      </c>
      <c r="E412" s="6">
        <f>VLOOKUP($B412,'доп табл'!$B$2:$C$505,2,FALSE)</f>
        <v>125</v>
      </c>
      <c r="F412" s="6">
        <f>VLOOKUP(B412,'доп табл'!$B$2:$D$505,3,FALSE)</f>
        <v>20914</v>
      </c>
      <c r="G412" s="6">
        <f>VLOOKUP(B412,'доп табл'!$B$2:$E$505,4,FALSE)</f>
        <v>19479</v>
      </c>
      <c r="H412">
        <f t="shared" si="30"/>
        <v>312278.89199999999</v>
      </c>
      <c r="I412" t="str">
        <f t="shared" si="31"/>
        <v>среда</v>
      </c>
      <c r="J412">
        <f t="shared" si="32"/>
        <v>2020</v>
      </c>
      <c r="K412" t="str">
        <f t="shared" si="33"/>
        <v>Май</v>
      </c>
      <c r="L412">
        <f t="shared" si="34"/>
        <v>27</v>
      </c>
    </row>
    <row r="413" spans="1:12" ht="14.25" customHeight="1" x14ac:dyDescent="0.25">
      <c r="A413" s="16">
        <v>43978</v>
      </c>
      <c r="B413" s="18" t="s">
        <v>14</v>
      </c>
      <c r="C413" s="18">
        <v>69010.5</v>
      </c>
      <c r="D413" s="18">
        <v>5985894</v>
      </c>
      <c r="E413" s="6">
        <f>VLOOKUP($B413,'доп табл'!$B$2:$C$505,2,FALSE)</f>
        <v>36</v>
      </c>
      <c r="F413" s="6">
        <f>VLOOKUP(B413,'доп табл'!$B$2:$D$505,3,FALSE)</f>
        <v>4923</v>
      </c>
      <c r="G413" s="6">
        <f>VLOOKUP(B413,'доп табл'!$B$2:$E$505,4,FALSE)</f>
        <v>4560</v>
      </c>
      <c r="H413">
        <f t="shared" si="30"/>
        <v>166274.83333333334</v>
      </c>
      <c r="I413" t="str">
        <f t="shared" si="31"/>
        <v>среда</v>
      </c>
      <c r="J413">
        <f t="shared" si="32"/>
        <v>2020</v>
      </c>
      <c r="K413" t="str">
        <f t="shared" si="33"/>
        <v>Май</v>
      </c>
      <c r="L413">
        <f t="shared" si="34"/>
        <v>27</v>
      </c>
    </row>
    <row r="414" spans="1:12" ht="14.25" customHeight="1" x14ac:dyDescent="0.25">
      <c r="A414" s="4">
        <v>43978</v>
      </c>
      <c r="B414" s="5" t="s">
        <v>15</v>
      </c>
      <c r="C414" s="5">
        <v>40420.5</v>
      </c>
      <c r="D414" s="5">
        <v>3780852</v>
      </c>
      <c r="E414" s="6">
        <f>VLOOKUP($B414,'доп табл'!$B$2:$C$505,2,FALSE)</f>
        <v>19</v>
      </c>
      <c r="F414" s="6">
        <f>VLOOKUP(B414,'доп табл'!$B$2:$D$505,3,FALSE)</f>
        <v>1846</v>
      </c>
      <c r="G414" s="6">
        <f>VLOOKUP(B414,'доп табл'!$B$2:$E$505,4,FALSE)</f>
        <v>1681</v>
      </c>
      <c r="H414">
        <f t="shared" si="30"/>
        <v>198992.21052631579</v>
      </c>
      <c r="I414" t="str">
        <f t="shared" si="31"/>
        <v>среда</v>
      </c>
      <c r="J414">
        <f t="shared" si="32"/>
        <v>2020</v>
      </c>
      <c r="K414" t="str">
        <f t="shared" si="33"/>
        <v>Май</v>
      </c>
      <c r="L414">
        <f t="shared" si="34"/>
        <v>27</v>
      </c>
    </row>
    <row r="415" spans="1:12" ht="14.25" customHeight="1" x14ac:dyDescent="0.25">
      <c r="A415" s="7">
        <v>43978</v>
      </c>
      <c r="B415" s="8" t="s">
        <v>16</v>
      </c>
      <c r="C415" s="8">
        <v>18069</v>
      </c>
      <c r="D415" s="8">
        <v>1603084.5</v>
      </c>
      <c r="E415" s="6">
        <f>VLOOKUP($B415,'доп табл'!$B$2:$C$505,2,FALSE)</f>
        <v>15</v>
      </c>
      <c r="F415" s="6">
        <f>VLOOKUP(B415,'доп табл'!$B$2:$D$505,3,FALSE)</f>
        <v>780</v>
      </c>
      <c r="G415" s="6">
        <f>VLOOKUP(B415,'доп табл'!$B$2:$E$505,4,FALSE)</f>
        <v>690</v>
      </c>
      <c r="H415">
        <f t="shared" si="30"/>
        <v>106872.3</v>
      </c>
      <c r="I415" t="str">
        <f t="shared" si="31"/>
        <v>среда</v>
      </c>
      <c r="J415">
        <f t="shared" si="32"/>
        <v>2020</v>
      </c>
      <c r="K415" t="str">
        <f t="shared" si="33"/>
        <v>Май</v>
      </c>
      <c r="L415">
        <f t="shared" si="34"/>
        <v>27</v>
      </c>
    </row>
    <row r="416" spans="1:12" ht="14.25" customHeight="1" x14ac:dyDescent="0.25">
      <c r="A416" s="4">
        <v>43978</v>
      </c>
      <c r="B416" s="5" t="s">
        <v>17</v>
      </c>
      <c r="C416" s="5">
        <v>13203</v>
      </c>
      <c r="D416" s="5">
        <v>1211457</v>
      </c>
      <c r="E416" s="6">
        <f>VLOOKUP($B416,'доп табл'!$B$2:$C$505,2,FALSE)</f>
        <v>15</v>
      </c>
      <c r="F416" s="6">
        <f>VLOOKUP(B416,'доп табл'!$B$2:$D$505,3,FALSE)</f>
        <v>262</v>
      </c>
      <c r="G416" s="6">
        <f>VLOOKUP(B416,'доп табл'!$B$2:$E$505,4,FALSE)</f>
        <v>195</v>
      </c>
      <c r="H416">
        <f t="shared" si="30"/>
        <v>80763.8</v>
      </c>
      <c r="I416" t="str">
        <f t="shared" si="31"/>
        <v>среда</v>
      </c>
      <c r="J416">
        <f t="shared" si="32"/>
        <v>2020</v>
      </c>
      <c r="K416" t="str">
        <f t="shared" si="33"/>
        <v>Май</v>
      </c>
      <c r="L416">
        <f t="shared" si="34"/>
        <v>27</v>
      </c>
    </row>
    <row r="417" spans="1:12" ht="14.25" customHeight="1" x14ac:dyDescent="0.25">
      <c r="A417" s="16">
        <v>43978</v>
      </c>
      <c r="B417" s="18" t="s">
        <v>18</v>
      </c>
      <c r="C417" s="18">
        <v>28050</v>
      </c>
      <c r="D417" s="18">
        <v>2458555.5</v>
      </c>
      <c r="E417" s="6">
        <f>VLOOKUP($B417,'доп табл'!$B$2:$C$505,2,FALSE)</f>
        <v>18</v>
      </c>
      <c r="F417" s="6">
        <f>VLOOKUP(B417,'доп табл'!$B$2:$D$505,3,FALSE)</f>
        <v>1505</v>
      </c>
      <c r="G417" s="6">
        <f>VLOOKUP(B417,'доп табл'!$B$2:$E$505,4,FALSE)</f>
        <v>1368</v>
      </c>
      <c r="H417">
        <f t="shared" si="30"/>
        <v>136586.41666666666</v>
      </c>
      <c r="I417" t="str">
        <f t="shared" si="31"/>
        <v>среда</v>
      </c>
      <c r="J417">
        <f t="shared" si="32"/>
        <v>2020</v>
      </c>
      <c r="K417" t="str">
        <f t="shared" si="33"/>
        <v>Май</v>
      </c>
      <c r="L417">
        <f t="shared" si="34"/>
        <v>27</v>
      </c>
    </row>
    <row r="418" spans="1:12" ht="14.25" customHeight="1" x14ac:dyDescent="0.25">
      <c r="A418" s="15">
        <v>43978</v>
      </c>
      <c r="B418" s="17" t="s">
        <v>19</v>
      </c>
      <c r="C418" s="17">
        <v>215592</v>
      </c>
      <c r="D418" s="17">
        <v>22342300.5</v>
      </c>
      <c r="E418" s="6">
        <f>VLOOKUP($B418,'доп табл'!$B$2:$C$505,2,FALSE)</f>
        <v>59</v>
      </c>
      <c r="F418" s="6">
        <f>VLOOKUP(B418,'доп табл'!$B$2:$D$505,3,FALSE)</f>
        <v>12943</v>
      </c>
      <c r="G418" s="6">
        <f>VLOOKUP(B418,'доп табл'!$B$2:$E$505,4,FALSE)</f>
        <v>12072</v>
      </c>
      <c r="H418">
        <f t="shared" si="30"/>
        <v>378683.05932203389</v>
      </c>
      <c r="I418" t="str">
        <f t="shared" si="31"/>
        <v>среда</v>
      </c>
      <c r="J418">
        <f t="shared" si="32"/>
        <v>2020</v>
      </c>
      <c r="K418" t="str">
        <f t="shared" si="33"/>
        <v>Май</v>
      </c>
      <c r="L418">
        <f t="shared" si="34"/>
        <v>27</v>
      </c>
    </row>
    <row r="419" spans="1:12" ht="14.25" customHeight="1" x14ac:dyDescent="0.25">
      <c r="A419" s="16">
        <v>43978</v>
      </c>
      <c r="B419" s="18" t="s">
        <v>20</v>
      </c>
      <c r="C419" s="18">
        <v>203532</v>
      </c>
      <c r="D419" s="18">
        <v>20953324.5</v>
      </c>
      <c r="E419" s="6">
        <f>VLOOKUP($B419,'доп табл'!$B$2:$C$505,2,FALSE)</f>
        <v>54</v>
      </c>
      <c r="F419" s="6">
        <f>VLOOKUP(B419,'доп табл'!$B$2:$D$505,3,FALSE)</f>
        <v>12306</v>
      </c>
      <c r="G419" s="6">
        <f>VLOOKUP(B419,'доп табл'!$B$2:$E$505,4,FALSE)</f>
        <v>11532</v>
      </c>
      <c r="H419">
        <f t="shared" si="30"/>
        <v>388024.52777777775</v>
      </c>
      <c r="I419" t="str">
        <f t="shared" si="31"/>
        <v>среда</v>
      </c>
      <c r="J419">
        <f t="shared" si="32"/>
        <v>2020</v>
      </c>
      <c r="K419" t="str">
        <f t="shared" si="33"/>
        <v>Май</v>
      </c>
      <c r="L419">
        <f t="shared" si="34"/>
        <v>27</v>
      </c>
    </row>
    <row r="420" spans="1:12" ht="14.25" customHeight="1" x14ac:dyDescent="0.25">
      <c r="A420" s="15">
        <v>43978</v>
      </c>
      <c r="B420" s="17" t="s">
        <v>22</v>
      </c>
      <c r="C420" s="17">
        <v>8362.5</v>
      </c>
      <c r="D420" s="17">
        <v>687684</v>
      </c>
      <c r="E420" s="6">
        <f>VLOOKUP($B420,'доп табл'!$B$2:$C$505,2,FALSE)</f>
        <v>7</v>
      </c>
      <c r="F420" s="6">
        <f>VLOOKUP(B420,'доп табл'!$B$2:$D$505,3,FALSE)</f>
        <v>577</v>
      </c>
      <c r="G420" s="6">
        <f>VLOOKUP(B420,'доп табл'!$B$2:$E$505,4,FALSE)</f>
        <v>389</v>
      </c>
      <c r="H420">
        <f t="shared" si="30"/>
        <v>98240.571428571435</v>
      </c>
      <c r="I420" t="str">
        <f t="shared" si="31"/>
        <v>среда</v>
      </c>
      <c r="J420">
        <f t="shared" si="32"/>
        <v>2020</v>
      </c>
      <c r="K420" t="str">
        <f t="shared" si="33"/>
        <v>Май</v>
      </c>
      <c r="L420">
        <f t="shared" si="34"/>
        <v>27</v>
      </c>
    </row>
    <row r="421" spans="1:12" ht="14.25" customHeight="1" x14ac:dyDescent="0.25">
      <c r="A421" s="16">
        <v>43978</v>
      </c>
      <c r="B421" s="18" t="s">
        <v>21</v>
      </c>
      <c r="C421" s="18">
        <v>15276</v>
      </c>
      <c r="D421" s="18">
        <v>1350199.5</v>
      </c>
      <c r="E421" s="6">
        <f>VLOOKUP($B421,'доп табл'!$B$2:$C$505,2,FALSE)</f>
        <v>15</v>
      </c>
      <c r="F421" s="6">
        <f>VLOOKUP(B421,'доп табл'!$B$2:$D$505,3,FALSE)</f>
        <v>636</v>
      </c>
      <c r="G421" s="6">
        <f>VLOOKUP(B421,'доп табл'!$B$2:$E$505,4,FALSE)</f>
        <v>547</v>
      </c>
      <c r="H421">
        <f t="shared" si="30"/>
        <v>90013.3</v>
      </c>
      <c r="I421" t="str">
        <f t="shared" si="31"/>
        <v>среда</v>
      </c>
      <c r="J421">
        <f t="shared" si="32"/>
        <v>2020</v>
      </c>
      <c r="K421" t="str">
        <f t="shared" si="33"/>
        <v>Май</v>
      </c>
      <c r="L421">
        <f t="shared" si="34"/>
        <v>27</v>
      </c>
    </row>
    <row r="422" spans="1:12" ht="14.25" customHeight="1" x14ac:dyDescent="0.25">
      <c r="A422" s="4">
        <v>43979</v>
      </c>
      <c r="B422" s="5" t="s">
        <v>7</v>
      </c>
      <c r="C422" s="5">
        <v>8536.5</v>
      </c>
      <c r="D422" s="5">
        <v>643944</v>
      </c>
      <c r="E422" s="6">
        <f>VLOOKUP($B422,'доп табл'!$B$2:$C$505,2,FALSE)</f>
        <v>15</v>
      </c>
      <c r="F422" s="6">
        <f>VLOOKUP(B422,'доп табл'!$B$2:$D$505,3,FALSE)</f>
        <v>464</v>
      </c>
      <c r="G422" s="6">
        <f>VLOOKUP(B422,'доп табл'!$B$2:$E$505,4,FALSE)</f>
        <v>390</v>
      </c>
      <c r="H422">
        <f t="shared" si="30"/>
        <v>42929.599999999999</v>
      </c>
      <c r="I422" t="str">
        <f t="shared" si="31"/>
        <v>четверг</v>
      </c>
      <c r="J422">
        <f t="shared" si="32"/>
        <v>2020</v>
      </c>
      <c r="K422" t="str">
        <f t="shared" si="33"/>
        <v>Май</v>
      </c>
      <c r="L422">
        <f t="shared" si="34"/>
        <v>28</v>
      </c>
    </row>
    <row r="423" spans="1:12" ht="14.25" customHeight="1" x14ac:dyDescent="0.25">
      <c r="A423" s="7">
        <v>43979</v>
      </c>
      <c r="B423" s="8" t="s">
        <v>8</v>
      </c>
      <c r="C423" s="8">
        <v>30982.5</v>
      </c>
      <c r="D423" s="8">
        <v>2827773</v>
      </c>
      <c r="E423" s="6">
        <f>VLOOKUP($B423,'доп табл'!$B$2:$C$505,2,FALSE)</f>
        <v>18</v>
      </c>
      <c r="F423" s="6">
        <f>VLOOKUP(B423,'доп табл'!$B$2:$D$505,3,FALSE)</f>
        <v>1539</v>
      </c>
      <c r="G423" s="6">
        <f>VLOOKUP(B423,'доп табл'!$B$2:$E$505,4,FALSE)</f>
        <v>1404</v>
      </c>
      <c r="H423">
        <f t="shared" si="30"/>
        <v>157098.5</v>
      </c>
      <c r="I423" t="str">
        <f t="shared" si="31"/>
        <v>четверг</v>
      </c>
      <c r="J423">
        <f t="shared" si="32"/>
        <v>2020</v>
      </c>
      <c r="K423" t="str">
        <f t="shared" si="33"/>
        <v>Май</v>
      </c>
      <c r="L423">
        <f t="shared" si="34"/>
        <v>28</v>
      </c>
    </row>
    <row r="424" spans="1:12" ht="14.25" customHeight="1" x14ac:dyDescent="0.25">
      <c r="A424" s="4">
        <v>43979</v>
      </c>
      <c r="B424" s="5" t="s">
        <v>9</v>
      </c>
      <c r="C424" s="5">
        <v>78141</v>
      </c>
      <c r="D424" s="5">
        <v>6641569.5</v>
      </c>
      <c r="E424" s="6">
        <f>VLOOKUP($B424,'доп табл'!$B$2:$C$505,2,FALSE)</f>
        <v>31</v>
      </c>
      <c r="F424" s="6">
        <f>VLOOKUP(B424,'доп табл'!$B$2:$D$505,3,FALSE)</f>
        <v>5465</v>
      </c>
      <c r="G424" s="6">
        <f>VLOOKUP(B424,'доп табл'!$B$2:$E$505,4,FALSE)</f>
        <v>5096</v>
      </c>
      <c r="H424">
        <f t="shared" si="30"/>
        <v>214244.17741935485</v>
      </c>
      <c r="I424" t="str">
        <f t="shared" si="31"/>
        <v>четверг</v>
      </c>
      <c r="J424">
        <f t="shared" si="32"/>
        <v>2020</v>
      </c>
      <c r="K424" t="str">
        <f t="shared" si="33"/>
        <v>Май</v>
      </c>
      <c r="L424">
        <f t="shared" si="34"/>
        <v>28</v>
      </c>
    </row>
    <row r="425" spans="1:12" ht="14.25" customHeight="1" x14ac:dyDescent="0.25">
      <c r="A425" s="7">
        <v>43979</v>
      </c>
      <c r="B425" s="8" t="s">
        <v>10</v>
      </c>
      <c r="C425" s="8">
        <v>13038</v>
      </c>
      <c r="D425" s="8">
        <v>1114552.5</v>
      </c>
      <c r="E425" s="6">
        <f>VLOOKUP($B425,'доп табл'!$B$2:$C$505,2,FALSE)</f>
        <v>10</v>
      </c>
      <c r="F425" s="6">
        <f>VLOOKUP(B425,'доп табл'!$B$2:$D$505,3,FALSE)</f>
        <v>580</v>
      </c>
      <c r="G425" s="6">
        <f>VLOOKUP(B425,'доп табл'!$B$2:$E$505,4,FALSE)</f>
        <v>506</v>
      </c>
      <c r="H425">
        <f t="shared" si="30"/>
        <v>111455.25</v>
      </c>
      <c r="I425" t="str">
        <f t="shared" si="31"/>
        <v>четверг</v>
      </c>
      <c r="J425">
        <f t="shared" si="32"/>
        <v>2020</v>
      </c>
      <c r="K425" t="str">
        <f t="shared" si="33"/>
        <v>Май</v>
      </c>
      <c r="L425">
        <f t="shared" si="34"/>
        <v>28</v>
      </c>
    </row>
    <row r="426" spans="1:12" ht="14.25" customHeight="1" x14ac:dyDescent="0.25">
      <c r="A426" s="4">
        <v>43979</v>
      </c>
      <c r="B426" s="5" t="s">
        <v>11</v>
      </c>
      <c r="C426" s="5">
        <v>31974</v>
      </c>
      <c r="D426" s="5">
        <v>3004213.5</v>
      </c>
      <c r="E426" s="6">
        <f>VLOOKUP($B426,'доп табл'!$B$2:$C$505,2,FALSE)</f>
        <v>17</v>
      </c>
      <c r="F426" s="6">
        <f>VLOOKUP(B426,'доп табл'!$B$2:$D$505,3,FALSE)</f>
        <v>1439</v>
      </c>
      <c r="G426" s="6">
        <f>VLOOKUP(B426,'доп табл'!$B$2:$E$505,4,FALSE)</f>
        <v>1265</v>
      </c>
      <c r="H426">
        <f t="shared" si="30"/>
        <v>176718.4411764706</v>
      </c>
      <c r="I426" t="str">
        <f t="shared" si="31"/>
        <v>четверг</v>
      </c>
      <c r="J426">
        <f t="shared" si="32"/>
        <v>2020</v>
      </c>
      <c r="K426" t="str">
        <f t="shared" si="33"/>
        <v>Май</v>
      </c>
      <c r="L426">
        <f t="shared" si="34"/>
        <v>28</v>
      </c>
    </row>
    <row r="427" spans="1:12" ht="14.25" customHeight="1" x14ac:dyDescent="0.25">
      <c r="A427" s="7">
        <v>43979</v>
      </c>
      <c r="B427" s="8" t="s">
        <v>12</v>
      </c>
      <c r="C427" s="8">
        <v>278491.5</v>
      </c>
      <c r="D427" s="8">
        <v>28151004.75</v>
      </c>
      <c r="E427" s="6">
        <f>VLOOKUP($B427,'доп табл'!$B$2:$C$505,2,FALSE)</f>
        <v>128</v>
      </c>
      <c r="F427" s="6">
        <f>VLOOKUP(B427,'доп табл'!$B$2:$D$505,3,FALSE)</f>
        <v>16450</v>
      </c>
      <c r="G427" s="6">
        <f>VLOOKUP(B427,'доп табл'!$B$2:$E$505,4,FALSE)</f>
        <v>15320</v>
      </c>
      <c r="H427">
        <f t="shared" si="30"/>
        <v>219929.724609375</v>
      </c>
      <c r="I427" t="str">
        <f t="shared" si="31"/>
        <v>четверг</v>
      </c>
      <c r="J427">
        <f t="shared" si="32"/>
        <v>2020</v>
      </c>
      <c r="K427" t="str">
        <f t="shared" si="33"/>
        <v>Май</v>
      </c>
      <c r="L427">
        <f t="shared" si="34"/>
        <v>28</v>
      </c>
    </row>
    <row r="428" spans="1:12" ht="14.25" customHeight="1" x14ac:dyDescent="0.25">
      <c r="A428" s="4">
        <v>43979</v>
      </c>
      <c r="B428" s="5" t="s">
        <v>13</v>
      </c>
      <c r="C428" s="5">
        <v>364638</v>
      </c>
      <c r="D428" s="5">
        <v>37947688.5</v>
      </c>
      <c r="E428" s="6">
        <f>VLOOKUP($B428,'доп табл'!$B$2:$C$505,2,FALSE)</f>
        <v>125</v>
      </c>
      <c r="F428" s="6">
        <f>VLOOKUP(B428,'доп табл'!$B$2:$D$505,3,FALSE)</f>
        <v>20914</v>
      </c>
      <c r="G428" s="6">
        <f>VLOOKUP(B428,'доп табл'!$B$2:$E$505,4,FALSE)</f>
        <v>19479</v>
      </c>
      <c r="H428">
        <f t="shared" si="30"/>
        <v>303581.50799999997</v>
      </c>
      <c r="I428" t="str">
        <f t="shared" si="31"/>
        <v>четверг</v>
      </c>
      <c r="J428">
        <f t="shared" si="32"/>
        <v>2020</v>
      </c>
      <c r="K428" t="str">
        <f t="shared" si="33"/>
        <v>Май</v>
      </c>
      <c r="L428">
        <f t="shared" si="34"/>
        <v>28</v>
      </c>
    </row>
    <row r="429" spans="1:12" ht="14.25" customHeight="1" x14ac:dyDescent="0.25">
      <c r="A429" s="7">
        <v>43979</v>
      </c>
      <c r="B429" s="8" t="s">
        <v>14</v>
      </c>
      <c r="C429" s="8">
        <v>69945</v>
      </c>
      <c r="D429" s="8">
        <v>6101931</v>
      </c>
      <c r="E429" s="6">
        <f>VLOOKUP($B429,'доп табл'!$B$2:$C$505,2,FALSE)</f>
        <v>36</v>
      </c>
      <c r="F429" s="6">
        <f>VLOOKUP(B429,'доп табл'!$B$2:$D$505,3,FALSE)</f>
        <v>4923</v>
      </c>
      <c r="G429" s="6">
        <f>VLOOKUP(B429,'доп табл'!$B$2:$E$505,4,FALSE)</f>
        <v>4560</v>
      </c>
      <c r="H429">
        <f t="shared" si="30"/>
        <v>169498.08333333334</v>
      </c>
      <c r="I429" t="str">
        <f t="shared" si="31"/>
        <v>четверг</v>
      </c>
      <c r="J429">
        <f t="shared" si="32"/>
        <v>2020</v>
      </c>
      <c r="K429" t="str">
        <f t="shared" si="33"/>
        <v>Май</v>
      </c>
      <c r="L429">
        <f t="shared" si="34"/>
        <v>28</v>
      </c>
    </row>
    <row r="430" spans="1:12" ht="14.25" customHeight="1" x14ac:dyDescent="0.25">
      <c r="A430" s="4">
        <v>43979</v>
      </c>
      <c r="B430" s="5" t="s">
        <v>15</v>
      </c>
      <c r="C430" s="5">
        <v>41442</v>
      </c>
      <c r="D430" s="5">
        <v>3893680.5</v>
      </c>
      <c r="E430" s="6">
        <f>VLOOKUP($B430,'доп табл'!$B$2:$C$505,2,FALSE)</f>
        <v>19</v>
      </c>
      <c r="F430" s="6">
        <f>VLOOKUP(B430,'доп табл'!$B$2:$D$505,3,FALSE)</f>
        <v>1846</v>
      </c>
      <c r="G430" s="6">
        <f>VLOOKUP(B430,'доп табл'!$B$2:$E$505,4,FALSE)</f>
        <v>1681</v>
      </c>
      <c r="H430">
        <f t="shared" si="30"/>
        <v>204930.55263157896</v>
      </c>
      <c r="I430" t="str">
        <f t="shared" si="31"/>
        <v>четверг</v>
      </c>
      <c r="J430">
        <f t="shared" si="32"/>
        <v>2020</v>
      </c>
      <c r="K430" t="str">
        <f t="shared" si="33"/>
        <v>Май</v>
      </c>
      <c r="L430">
        <f t="shared" si="34"/>
        <v>28</v>
      </c>
    </row>
    <row r="431" spans="1:12" ht="14.25" customHeight="1" x14ac:dyDescent="0.25">
      <c r="A431" s="7">
        <v>43979</v>
      </c>
      <c r="B431" s="8" t="s">
        <v>16</v>
      </c>
      <c r="C431" s="8">
        <v>16500</v>
      </c>
      <c r="D431" s="8">
        <v>1487928</v>
      </c>
      <c r="E431" s="6">
        <f>VLOOKUP($B431,'доп табл'!$B$2:$C$505,2,FALSE)</f>
        <v>15</v>
      </c>
      <c r="F431" s="6">
        <f>VLOOKUP(B431,'доп табл'!$B$2:$D$505,3,FALSE)</f>
        <v>780</v>
      </c>
      <c r="G431" s="6">
        <f>VLOOKUP(B431,'доп табл'!$B$2:$E$505,4,FALSE)</f>
        <v>690</v>
      </c>
      <c r="H431">
        <f t="shared" si="30"/>
        <v>99195.199999999997</v>
      </c>
      <c r="I431" t="str">
        <f t="shared" si="31"/>
        <v>четверг</v>
      </c>
      <c r="J431">
        <f t="shared" si="32"/>
        <v>2020</v>
      </c>
      <c r="K431" t="str">
        <f t="shared" si="33"/>
        <v>Май</v>
      </c>
      <c r="L431">
        <f t="shared" si="34"/>
        <v>28</v>
      </c>
    </row>
    <row r="432" spans="1:12" ht="14.25" customHeight="1" x14ac:dyDescent="0.25">
      <c r="A432" s="4">
        <v>43979</v>
      </c>
      <c r="B432" s="5" t="s">
        <v>17</v>
      </c>
      <c r="C432" s="5">
        <v>13864.5</v>
      </c>
      <c r="D432" s="5">
        <v>1239747</v>
      </c>
      <c r="E432" s="6">
        <f>VLOOKUP($B432,'доп табл'!$B$2:$C$505,2,FALSE)</f>
        <v>15</v>
      </c>
      <c r="F432" s="6">
        <f>VLOOKUP(B432,'доп табл'!$B$2:$D$505,3,FALSE)</f>
        <v>262</v>
      </c>
      <c r="G432" s="6">
        <f>VLOOKUP(B432,'доп табл'!$B$2:$E$505,4,FALSE)</f>
        <v>195</v>
      </c>
      <c r="H432">
        <f t="shared" si="30"/>
        <v>82649.8</v>
      </c>
      <c r="I432" t="str">
        <f t="shared" si="31"/>
        <v>четверг</v>
      </c>
      <c r="J432">
        <f t="shared" si="32"/>
        <v>2020</v>
      </c>
      <c r="K432" t="str">
        <f t="shared" si="33"/>
        <v>Май</v>
      </c>
      <c r="L432">
        <f t="shared" si="34"/>
        <v>28</v>
      </c>
    </row>
    <row r="433" spans="1:12" ht="14.25" customHeight="1" x14ac:dyDescent="0.25">
      <c r="A433" s="7">
        <v>43979</v>
      </c>
      <c r="B433" s="8" t="s">
        <v>18</v>
      </c>
      <c r="C433" s="8">
        <v>28197</v>
      </c>
      <c r="D433" s="8">
        <v>2559211.5</v>
      </c>
      <c r="E433" s="6">
        <f>VLOOKUP($B433,'доп табл'!$B$2:$C$505,2,FALSE)</f>
        <v>18</v>
      </c>
      <c r="F433" s="6">
        <f>VLOOKUP(B433,'доп табл'!$B$2:$D$505,3,FALSE)</f>
        <v>1505</v>
      </c>
      <c r="G433" s="6">
        <f>VLOOKUP(B433,'доп табл'!$B$2:$E$505,4,FALSE)</f>
        <v>1368</v>
      </c>
      <c r="H433">
        <f t="shared" si="30"/>
        <v>142178.41666666666</v>
      </c>
      <c r="I433" t="str">
        <f t="shared" si="31"/>
        <v>четверг</v>
      </c>
      <c r="J433">
        <f t="shared" si="32"/>
        <v>2020</v>
      </c>
      <c r="K433" t="str">
        <f t="shared" si="33"/>
        <v>Май</v>
      </c>
      <c r="L433">
        <f t="shared" si="34"/>
        <v>28</v>
      </c>
    </row>
    <row r="434" spans="1:12" ht="14.25" customHeight="1" x14ac:dyDescent="0.25">
      <c r="A434" s="4">
        <v>43979</v>
      </c>
      <c r="B434" s="5" t="s">
        <v>19</v>
      </c>
      <c r="C434" s="5">
        <v>199753.5</v>
      </c>
      <c r="D434" s="5">
        <v>20535733.5</v>
      </c>
      <c r="E434" s="6">
        <f>VLOOKUP($B434,'доп табл'!$B$2:$C$505,2,FALSE)</f>
        <v>59</v>
      </c>
      <c r="F434" s="6">
        <f>VLOOKUP(B434,'доп табл'!$B$2:$D$505,3,FALSE)</f>
        <v>12943</v>
      </c>
      <c r="G434" s="6">
        <f>VLOOKUP(B434,'доп табл'!$B$2:$E$505,4,FALSE)</f>
        <v>12072</v>
      </c>
      <c r="H434">
        <f t="shared" si="30"/>
        <v>348063.27966101695</v>
      </c>
      <c r="I434" t="str">
        <f t="shared" si="31"/>
        <v>четверг</v>
      </c>
      <c r="J434">
        <f t="shared" si="32"/>
        <v>2020</v>
      </c>
      <c r="K434" t="str">
        <f t="shared" si="33"/>
        <v>Май</v>
      </c>
      <c r="L434">
        <f t="shared" si="34"/>
        <v>28</v>
      </c>
    </row>
    <row r="435" spans="1:12" ht="14.25" customHeight="1" x14ac:dyDescent="0.25">
      <c r="A435" s="7">
        <v>43979</v>
      </c>
      <c r="B435" s="8" t="s">
        <v>20</v>
      </c>
      <c r="C435" s="8">
        <v>191641.5</v>
      </c>
      <c r="D435" s="8">
        <v>19549036.5</v>
      </c>
      <c r="E435" s="6">
        <f>VLOOKUP($B435,'доп табл'!$B$2:$C$505,2,FALSE)</f>
        <v>54</v>
      </c>
      <c r="F435" s="6">
        <f>VLOOKUP(B435,'доп табл'!$B$2:$D$505,3,FALSE)</f>
        <v>12306</v>
      </c>
      <c r="G435" s="6">
        <f>VLOOKUP(B435,'доп табл'!$B$2:$E$505,4,FALSE)</f>
        <v>11532</v>
      </c>
      <c r="H435">
        <f t="shared" si="30"/>
        <v>362019.19444444444</v>
      </c>
      <c r="I435" t="str">
        <f t="shared" si="31"/>
        <v>четверг</v>
      </c>
      <c r="J435">
        <f t="shared" si="32"/>
        <v>2020</v>
      </c>
      <c r="K435" t="str">
        <f t="shared" si="33"/>
        <v>Май</v>
      </c>
      <c r="L435">
        <f t="shared" si="34"/>
        <v>28</v>
      </c>
    </row>
    <row r="436" spans="1:12" ht="14.25" customHeight="1" x14ac:dyDescent="0.25">
      <c r="A436" s="15">
        <v>43979</v>
      </c>
      <c r="B436" s="17" t="s">
        <v>22</v>
      </c>
      <c r="C436" s="17">
        <v>8428.5</v>
      </c>
      <c r="D436" s="17">
        <v>694669.5</v>
      </c>
      <c r="E436" s="6">
        <f>VLOOKUP($B436,'доп табл'!$B$2:$C$505,2,FALSE)</f>
        <v>7</v>
      </c>
      <c r="F436" s="6">
        <f>VLOOKUP(B436,'доп табл'!$B$2:$D$505,3,FALSE)</f>
        <v>577</v>
      </c>
      <c r="G436" s="6">
        <f>VLOOKUP(B436,'доп табл'!$B$2:$E$505,4,FALSE)</f>
        <v>389</v>
      </c>
      <c r="H436">
        <f t="shared" si="30"/>
        <v>99238.5</v>
      </c>
      <c r="I436" t="str">
        <f t="shared" si="31"/>
        <v>четверг</v>
      </c>
      <c r="J436">
        <f t="shared" si="32"/>
        <v>2020</v>
      </c>
      <c r="K436" t="str">
        <f t="shared" si="33"/>
        <v>Май</v>
      </c>
      <c r="L436">
        <f t="shared" si="34"/>
        <v>28</v>
      </c>
    </row>
    <row r="437" spans="1:12" ht="14.25" customHeight="1" x14ac:dyDescent="0.25">
      <c r="A437" s="7">
        <v>43979</v>
      </c>
      <c r="B437" s="8" t="s">
        <v>21</v>
      </c>
      <c r="C437" s="8">
        <v>15678</v>
      </c>
      <c r="D437" s="8">
        <v>1387443</v>
      </c>
      <c r="E437" s="6">
        <f>VLOOKUP($B437,'доп табл'!$B$2:$C$505,2,FALSE)</f>
        <v>15</v>
      </c>
      <c r="F437" s="6">
        <f>VLOOKUP(B437,'доп табл'!$B$2:$D$505,3,FALSE)</f>
        <v>636</v>
      </c>
      <c r="G437" s="6">
        <f>VLOOKUP(B437,'доп табл'!$B$2:$E$505,4,FALSE)</f>
        <v>547</v>
      </c>
      <c r="H437">
        <f t="shared" si="30"/>
        <v>92496.2</v>
      </c>
      <c r="I437" t="str">
        <f t="shared" si="31"/>
        <v>четверг</v>
      </c>
      <c r="J437">
        <f t="shared" si="32"/>
        <v>2020</v>
      </c>
      <c r="K437" t="str">
        <f t="shared" si="33"/>
        <v>Май</v>
      </c>
      <c r="L437">
        <f t="shared" si="34"/>
        <v>28</v>
      </c>
    </row>
    <row r="438" spans="1:12" ht="14.25" customHeight="1" x14ac:dyDescent="0.25">
      <c r="A438" s="4">
        <v>43980</v>
      </c>
      <c r="B438" s="5" t="s">
        <v>7</v>
      </c>
      <c r="C438" s="5">
        <v>8350.5</v>
      </c>
      <c r="D438" s="5">
        <v>651237</v>
      </c>
      <c r="E438" s="6">
        <f>VLOOKUP($B438,'доп табл'!$B$2:$C$505,2,FALSE)</f>
        <v>15</v>
      </c>
      <c r="F438" s="6">
        <f>VLOOKUP(B438,'доп табл'!$B$2:$D$505,3,FALSE)</f>
        <v>464</v>
      </c>
      <c r="G438" s="6">
        <f>VLOOKUP(B438,'доп табл'!$B$2:$E$505,4,FALSE)</f>
        <v>390</v>
      </c>
      <c r="H438">
        <f t="shared" si="30"/>
        <v>43415.8</v>
      </c>
      <c r="I438" t="str">
        <f t="shared" si="31"/>
        <v>пятница</v>
      </c>
      <c r="J438">
        <f t="shared" si="32"/>
        <v>2020</v>
      </c>
      <c r="K438" t="str">
        <f t="shared" si="33"/>
        <v>Май</v>
      </c>
      <c r="L438">
        <f t="shared" si="34"/>
        <v>29</v>
      </c>
    </row>
    <row r="439" spans="1:12" ht="14.25" customHeight="1" x14ac:dyDescent="0.25">
      <c r="A439" s="7">
        <v>43980</v>
      </c>
      <c r="B439" s="8" t="s">
        <v>8</v>
      </c>
      <c r="C439" s="8">
        <v>35431.5</v>
      </c>
      <c r="D439" s="8">
        <v>3193167</v>
      </c>
      <c r="E439" s="6">
        <f>VLOOKUP($B439,'доп табл'!$B$2:$C$505,2,FALSE)</f>
        <v>18</v>
      </c>
      <c r="F439" s="6">
        <f>VLOOKUP(B439,'доп табл'!$B$2:$D$505,3,FALSE)</f>
        <v>1539</v>
      </c>
      <c r="G439" s="6">
        <f>VLOOKUP(B439,'доп табл'!$B$2:$E$505,4,FALSE)</f>
        <v>1404</v>
      </c>
      <c r="H439">
        <f t="shared" si="30"/>
        <v>177398.16666666666</v>
      </c>
      <c r="I439" t="str">
        <f t="shared" si="31"/>
        <v>пятница</v>
      </c>
      <c r="J439">
        <f t="shared" si="32"/>
        <v>2020</v>
      </c>
      <c r="K439" t="str">
        <f t="shared" si="33"/>
        <v>Май</v>
      </c>
      <c r="L439">
        <f t="shared" si="34"/>
        <v>29</v>
      </c>
    </row>
    <row r="440" spans="1:12" ht="14.25" customHeight="1" x14ac:dyDescent="0.25">
      <c r="A440" s="4">
        <v>43980</v>
      </c>
      <c r="B440" s="5" t="s">
        <v>9</v>
      </c>
      <c r="C440" s="5">
        <v>87552</v>
      </c>
      <c r="D440" s="5">
        <v>7387116</v>
      </c>
      <c r="E440" s="6">
        <f>VLOOKUP($B440,'доп табл'!$B$2:$C$505,2,FALSE)</f>
        <v>31</v>
      </c>
      <c r="F440" s="6">
        <f>VLOOKUP(B440,'доп табл'!$B$2:$D$505,3,FALSE)</f>
        <v>5465</v>
      </c>
      <c r="G440" s="6">
        <f>VLOOKUP(B440,'доп табл'!$B$2:$E$505,4,FALSE)</f>
        <v>5096</v>
      </c>
      <c r="H440">
        <f t="shared" si="30"/>
        <v>238294.06451612903</v>
      </c>
      <c r="I440" t="str">
        <f t="shared" si="31"/>
        <v>пятница</v>
      </c>
      <c r="J440">
        <f t="shared" si="32"/>
        <v>2020</v>
      </c>
      <c r="K440" t="str">
        <f t="shared" si="33"/>
        <v>Май</v>
      </c>
      <c r="L440">
        <f t="shared" si="34"/>
        <v>29</v>
      </c>
    </row>
    <row r="441" spans="1:12" ht="14.25" customHeight="1" x14ac:dyDescent="0.25">
      <c r="A441" s="16">
        <v>43980</v>
      </c>
      <c r="B441" s="18" t="s">
        <v>10</v>
      </c>
      <c r="C441" s="18">
        <v>14823</v>
      </c>
      <c r="D441" s="18">
        <v>1273464</v>
      </c>
      <c r="E441" s="6">
        <f>VLOOKUP($B441,'доп табл'!$B$2:$C$505,2,FALSE)</f>
        <v>10</v>
      </c>
      <c r="F441" s="6">
        <f>VLOOKUP(B441,'доп табл'!$B$2:$D$505,3,FALSE)</f>
        <v>580</v>
      </c>
      <c r="G441" s="6">
        <f>VLOOKUP(B441,'доп табл'!$B$2:$E$505,4,FALSE)</f>
        <v>506</v>
      </c>
      <c r="H441">
        <f t="shared" si="30"/>
        <v>127346.4</v>
      </c>
      <c r="I441" t="str">
        <f t="shared" si="31"/>
        <v>пятница</v>
      </c>
      <c r="J441">
        <f t="shared" si="32"/>
        <v>2020</v>
      </c>
      <c r="K441" t="str">
        <f t="shared" si="33"/>
        <v>Май</v>
      </c>
      <c r="L441">
        <f t="shared" si="34"/>
        <v>29</v>
      </c>
    </row>
    <row r="442" spans="1:12" ht="14.25" customHeight="1" x14ac:dyDescent="0.25">
      <c r="A442" s="4">
        <v>43980</v>
      </c>
      <c r="B442" s="5" t="s">
        <v>11</v>
      </c>
      <c r="C442" s="5">
        <v>35346</v>
      </c>
      <c r="D442" s="5">
        <v>3258054</v>
      </c>
      <c r="E442" s="6">
        <f>VLOOKUP($B442,'доп табл'!$B$2:$C$505,2,FALSE)</f>
        <v>17</v>
      </c>
      <c r="F442" s="6">
        <f>VLOOKUP(B442,'доп табл'!$B$2:$D$505,3,FALSE)</f>
        <v>1439</v>
      </c>
      <c r="G442" s="6">
        <f>VLOOKUP(B442,'доп табл'!$B$2:$E$505,4,FALSE)</f>
        <v>1265</v>
      </c>
      <c r="H442">
        <f t="shared" si="30"/>
        <v>191650.23529411765</v>
      </c>
      <c r="I442" t="str">
        <f t="shared" si="31"/>
        <v>пятница</v>
      </c>
      <c r="J442">
        <f t="shared" si="32"/>
        <v>2020</v>
      </c>
      <c r="K442" t="str">
        <f t="shared" si="33"/>
        <v>Май</v>
      </c>
      <c r="L442">
        <f t="shared" si="34"/>
        <v>29</v>
      </c>
    </row>
    <row r="443" spans="1:12" ht="14.25" customHeight="1" x14ac:dyDescent="0.25">
      <c r="A443" s="16">
        <v>43980</v>
      </c>
      <c r="B443" s="18" t="s">
        <v>12</v>
      </c>
      <c r="C443" s="18">
        <v>422965.5</v>
      </c>
      <c r="D443" s="18">
        <v>41767140.105000004</v>
      </c>
      <c r="E443" s="6">
        <f>VLOOKUP($B443,'доп табл'!$B$2:$C$505,2,FALSE)</f>
        <v>128</v>
      </c>
      <c r="F443" s="6">
        <f>VLOOKUP(B443,'доп табл'!$B$2:$D$505,3,FALSE)</f>
        <v>16450</v>
      </c>
      <c r="G443" s="6">
        <f>VLOOKUP(B443,'доп табл'!$B$2:$E$505,4,FALSE)</f>
        <v>15320</v>
      </c>
      <c r="H443">
        <f t="shared" si="30"/>
        <v>326305.78207031253</v>
      </c>
      <c r="I443" t="str">
        <f t="shared" si="31"/>
        <v>пятница</v>
      </c>
      <c r="J443">
        <f t="shared" si="32"/>
        <v>2020</v>
      </c>
      <c r="K443" t="str">
        <f t="shared" si="33"/>
        <v>Май</v>
      </c>
      <c r="L443">
        <f t="shared" si="34"/>
        <v>29</v>
      </c>
    </row>
    <row r="444" spans="1:12" ht="14.25" customHeight="1" x14ac:dyDescent="0.25">
      <c r="A444" s="4">
        <v>43980</v>
      </c>
      <c r="B444" s="5" t="s">
        <v>13</v>
      </c>
      <c r="C444" s="5">
        <v>524481</v>
      </c>
      <c r="D444" s="5">
        <v>54172029</v>
      </c>
      <c r="E444" s="6">
        <f>VLOOKUP($B444,'доп табл'!$B$2:$C$505,2,FALSE)</f>
        <v>125</v>
      </c>
      <c r="F444" s="6">
        <f>VLOOKUP(B444,'доп табл'!$B$2:$D$505,3,FALSE)</f>
        <v>20914</v>
      </c>
      <c r="G444" s="6">
        <f>VLOOKUP(B444,'доп табл'!$B$2:$E$505,4,FALSE)</f>
        <v>19479</v>
      </c>
      <c r="H444">
        <f t="shared" si="30"/>
        <v>433376.23200000002</v>
      </c>
      <c r="I444" t="str">
        <f t="shared" si="31"/>
        <v>пятница</v>
      </c>
      <c r="J444">
        <f t="shared" si="32"/>
        <v>2020</v>
      </c>
      <c r="K444" t="str">
        <f t="shared" si="33"/>
        <v>Май</v>
      </c>
      <c r="L444">
        <f t="shared" si="34"/>
        <v>29</v>
      </c>
    </row>
    <row r="445" spans="1:12" ht="14.25" customHeight="1" x14ac:dyDescent="0.25">
      <c r="A445" s="16">
        <v>43980</v>
      </c>
      <c r="B445" s="18" t="s">
        <v>14</v>
      </c>
      <c r="C445" s="18">
        <v>84433.5</v>
      </c>
      <c r="D445" s="18">
        <v>7228395</v>
      </c>
      <c r="E445" s="6">
        <f>VLOOKUP($B445,'доп табл'!$B$2:$C$505,2,FALSE)</f>
        <v>36</v>
      </c>
      <c r="F445" s="6">
        <f>VLOOKUP(B445,'доп табл'!$B$2:$D$505,3,FALSE)</f>
        <v>4923</v>
      </c>
      <c r="G445" s="6">
        <f>VLOOKUP(B445,'доп табл'!$B$2:$E$505,4,FALSE)</f>
        <v>4560</v>
      </c>
      <c r="H445">
        <f t="shared" si="30"/>
        <v>200788.75</v>
      </c>
      <c r="I445" t="str">
        <f t="shared" si="31"/>
        <v>пятница</v>
      </c>
      <c r="J445">
        <f t="shared" si="32"/>
        <v>2020</v>
      </c>
      <c r="K445" t="str">
        <f t="shared" si="33"/>
        <v>Май</v>
      </c>
      <c r="L445">
        <f t="shared" si="34"/>
        <v>29</v>
      </c>
    </row>
    <row r="446" spans="1:12" ht="14.25" customHeight="1" x14ac:dyDescent="0.25">
      <c r="A446" s="4">
        <v>43980</v>
      </c>
      <c r="B446" s="5" t="s">
        <v>15</v>
      </c>
      <c r="C446" s="5">
        <v>44569.5</v>
      </c>
      <c r="D446" s="5">
        <v>4108596</v>
      </c>
      <c r="E446" s="6">
        <f>VLOOKUP($B446,'доп табл'!$B$2:$C$505,2,FALSE)</f>
        <v>19</v>
      </c>
      <c r="F446" s="6">
        <f>VLOOKUP(B446,'доп табл'!$B$2:$D$505,3,FALSE)</f>
        <v>1846</v>
      </c>
      <c r="G446" s="6">
        <f>VLOOKUP(B446,'доп табл'!$B$2:$E$505,4,FALSE)</f>
        <v>1681</v>
      </c>
      <c r="H446">
        <f t="shared" si="30"/>
        <v>216241.89473684211</v>
      </c>
      <c r="I446" t="str">
        <f t="shared" si="31"/>
        <v>пятница</v>
      </c>
      <c r="J446">
        <f t="shared" si="32"/>
        <v>2020</v>
      </c>
      <c r="K446" t="str">
        <f t="shared" si="33"/>
        <v>Май</v>
      </c>
      <c r="L446">
        <f t="shared" si="34"/>
        <v>29</v>
      </c>
    </row>
    <row r="447" spans="1:12" ht="14.25" customHeight="1" x14ac:dyDescent="0.25">
      <c r="A447" s="16">
        <v>43980</v>
      </c>
      <c r="B447" s="18" t="s">
        <v>16</v>
      </c>
      <c r="C447" s="18">
        <v>19647</v>
      </c>
      <c r="D447" s="18">
        <v>1764669</v>
      </c>
      <c r="E447" s="6">
        <f>VLOOKUP($B447,'доп табл'!$B$2:$C$505,2,FALSE)</f>
        <v>15</v>
      </c>
      <c r="F447" s="6">
        <f>VLOOKUP(B447,'доп табл'!$B$2:$D$505,3,FALSE)</f>
        <v>780</v>
      </c>
      <c r="G447" s="6">
        <f>VLOOKUP(B447,'доп табл'!$B$2:$E$505,4,FALSE)</f>
        <v>690</v>
      </c>
      <c r="H447">
        <f t="shared" si="30"/>
        <v>117644.6</v>
      </c>
      <c r="I447" t="str">
        <f t="shared" si="31"/>
        <v>пятница</v>
      </c>
      <c r="J447">
        <f t="shared" si="32"/>
        <v>2020</v>
      </c>
      <c r="K447" t="str">
        <f t="shared" si="33"/>
        <v>Май</v>
      </c>
      <c r="L447">
        <f t="shared" si="34"/>
        <v>29</v>
      </c>
    </row>
    <row r="448" spans="1:12" ht="14.25" customHeight="1" x14ac:dyDescent="0.25">
      <c r="A448" s="4">
        <v>43980</v>
      </c>
      <c r="B448" s="5" t="s">
        <v>17</v>
      </c>
      <c r="C448" s="5">
        <v>17052</v>
      </c>
      <c r="D448" s="5">
        <v>1549020</v>
      </c>
      <c r="E448" s="6">
        <f>VLOOKUP($B448,'доп табл'!$B$2:$C$505,2,FALSE)</f>
        <v>15</v>
      </c>
      <c r="F448" s="6">
        <f>VLOOKUP(B448,'доп табл'!$B$2:$D$505,3,FALSE)</f>
        <v>262</v>
      </c>
      <c r="G448" s="6">
        <f>VLOOKUP(B448,'доп табл'!$B$2:$E$505,4,FALSE)</f>
        <v>195</v>
      </c>
      <c r="H448">
        <f t="shared" si="30"/>
        <v>103268</v>
      </c>
      <c r="I448" t="str">
        <f t="shared" si="31"/>
        <v>пятница</v>
      </c>
      <c r="J448">
        <f t="shared" si="32"/>
        <v>2020</v>
      </c>
      <c r="K448" t="str">
        <f t="shared" si="33"/>
        <v>Май</v>
      </c>
      <c r="L448">
        <f t="shared" si="34"/>
        <v>29</v>
      </c>
    </row>
    <row r="449" spans="1:12" ht="14.25" customHeight="1" x14ac:dyDescent="0.25">
      <c r="A449" s="16">
        <v>43980</v>
      </c>
      <c r="B449" s="18" t="s">
        <v>18</v>
      </c>
      <c r="C449" s="18">
        <v>32782.5</v>
      </c>
      <c r="D449" s="18">
        <v>2854741.5</v>
      </c>
      <c r="E449" s="6">
        <f>VLOOKUP($B449,'доп табл'!$B$2:$C$505,2,FALSE)</f>
        <v>18</v>
      </c>
      <c r="F449" s="6">
        <f>VLOOKUP(B449,'доп табл'!$B$2:$D$505,3,FALSE)</f>
        <v>1505</v>
      </c>
      <c r="G449" s="6">
        <f>VLOOKUP(B449,'доп табл'!$B$2:$E$505,4,FALSE)</f>
        <v>1368</v>
      </c>
      <c r="H449">
        <f t="shared" si="30"/>
        <v>158596.75</v>
      </c>
      <c r="I449" t="str">
        <f t="shared" si="31"/>
        <v>пятница</v>
      </c>
      <c r="J449">
        <f t="shared" si="32"/>
        <v>2020</v>
      </c>
      <c r="K449" t="str">
        <f t="shared" si="33"/>
        <v>Май</v>
      </c>
      <c r="L449">
        <f t="shared" si="34"/>
        <v>29</v>
      </c>
    </row>
    <row r="450" spans="1:12" ht="14.25" customHeight="1" x14ac:dyDescent="0.25">
      <c r="A450" s="4">
        <v>43980</v>
      </c>
      <c r="B450" s="5" t="s">
        <v>19</v>
      </c>
      <c r="C450" s="5">
        <v>232102.5</v>
      </c>
      <c r="D450" s="5">
        <v>23120443.5</v>
      </c>
      <c r="E450" s="6">
        <f>VLOOKUP($B450,'доп табл'!$B$2:$C$505,2,FALSE)</f>
        <v>59</v>
      </c>
      <c r="F450" s="6">
        <f>VLOOKUP(B450,'доп табл'!$B$2:$D$505,3,FALSE)</f>
        <v>12943</v>
      </c>
      <c r="G450" s="6">
        <f>VLOOKUP(B450,'доп табл'!$B$2:$E$505,4,FALSE)</f>
        <v>12072</v>
      </c>
      <c r="H450">
        <f t="shared" ref="H450:H505" si="35">($D450/$E450)</f>
        <v>391871.92372881353</v>
      </c>
      <c r="I450" t="str">
        <f t="shared" ref="I450:I505" si="36">TEXT($A450,"ДДДД")</f>
        <v>пятница</v>
      </c>
      <c r="J450">
        <f t="shared" ref="J450:J505" si="37">YEAR($A450)</f>
        <v>2020</v>
      </c>
      <c r="K450" t="str">
        <f t="shared" si="33"/>
        <v>Май</v>
      </c>
      <c r="L450">
        <f t="shared" ref="L450:L505" si="38">DAY($A450)</f>
        <v>29</v>
      </c>
    </row>
    <row r="451" spans="1:12" ht="14.25" customHeight="1" x14ac:dyDescent="0.25">
      <c r="A451" s="16">
        <v>43980</v>
      </c>
      <c r="B451" s="18" t="s">
        <v>20</v>
      </c>
      <c r="C451" s="18">
        <v>226476</v>
      </c>
      <c r="D451" s="18">
        <v>22416151.5</v>
      </c>
      <c r="E451" s="6">
        <f>VLOOKUP($B451,'доп табл'!$B$2:$C$505,2,FALSE)</f>
        <v>54</v>
      </c>
      <c r="F451" s="6">
        <f>VLOOKUP(B451,'доп табл'!$B$2:$D$505,3,FALSE)</f>
        <v>12306</v>
      </c>
      <c r="G451" s="6">
        <f>VLOOKUP(B451,'доп табл'!$B$2:$E$505,4,FALSE)</f>
        <v>11532</v>
      </c>
      <c r="H451">
        <f t="shared" si="35"/>
        <v>415113.91666666669</v>
      </c>
      <c r="I451" t="str">
        <f t="shared" si="36"/>
        <v>пятница</v>
      </c>
      <c r="J451">
        <f t="shared" si="37"/>
        <v>2020</v>
      </c>
      <c r="K451" t="str">
        <f t="shared" si="33"/>
        <v>Май</v>
      </c>
      <c r="L451">
        <f t="shared" si="38"/>
        <v>29</v>
      </c>
    </row>
    <row r="452" spans="1:12" ht="14.25" customHeight="1" x14ac:dyDescent="0.25">
      <c r="A452" s="4">
        <v>43980</v>
      </c>
      <c r="B452" s="5" t="s">
        <v>22</v>
      </c>
      <c r="C452" s="5">
        <v>9927</v>
      </c>
      <c r="D452" s="5">
        <v>850840.5</v>
      </c>
      <c r="E452" s="6">
        <f>VLOOKUP($B452,'доп табл'!$B$2:$C$505,2,FALSE)</f>
        <v>7</v>
      </c>
      <c r="F452" s="6">
        <f>VLOOKUP(B452,'доп табл'!$B$2:$D$505,3,FALSE)</f>
        <v>577</v>
      </c>
      <c r="G452" s="6">
        <f>VLOOKUP(B452,'доп табл'!$B$2:$E$505,4,FALSE)</f>
        <v>389</v>
      </c>
      <c r="H452">
        <f t="shared" si="35"/>
        <v>121548.64285714286</v>
      </c>
      <c r="I452" t="str">
        <f t="shared" si="36"/>
        <v>пятница</v>
      </c>
      <c r="J452">
        <f t="shared" si="37"/>
        <v>2020</v>
      </c>
      <c r="K452" t="str">
        <f t="shared" si="33"/>
        <v>Май</v>
      </c>
      <c r="L452">
        <f t="shared" si="38"/>
        <v>29</v>
      </c>
    </row>
    <row r="453" spans="1:12" ht="14.25" customHeight="1" x14ac:dyDescent="0.25">
      <c r="A453" s="16">
        <v>43980</v>
      </c>
      <c r="B453" s="18" t="s">
        <v>21</v>
      </c>
      <c r="C453" s="18">
        <v>16878</v>
      </c>
      <c r="D453" s="18">
        <v>1438255.5</v>
      </c>
      <c r="E453" s="6">
        <f>VLOOKUP($B453,'доп табл'!$B$2:$C$505,2,FALSE)</f>
        <v>15</v>
      </c>
      <c r="F453" s="6">
        <f>VLOOKUP(B453,'доп табл'!$B$2:$D$505,3,FALSE)</f>
        <v>636</v>
      </c>
      <c r="G453" s="6">
        <f>VLOOKUP(B453,'доп табл'!$B$2:$E$505,4,FALSE)</f>
        <v>547</v>
      </c>
      <c r="H453">
        <f t="shared" si="35"/>
        <v>95883.7</v>
      </c>
      <c r="I453" t="str">
        <f t="shared" si="36"/>
        <v>пятница</v>
      </c>
      <c r="J453">
        <f t="shared" si="37"/>
        <v>2020</v>
      </c>
      <c r="K453" t="str">
        <f t="shared" si="33"/>
        <v>Май</v>
      </c>
      <c r="L453">
        <f t="shared" si="38"/>
        <v>29</v>
      </c>
    </row>
    <row r="454" spans="1:12" ht="14.25" customHeight="1" x14ac:dyDescent="0.25">
      <c r="A454" s="15">
        <v>43981</v>
      </c>
      <c r="B454" s="17" t="s">
        <v>7</v>
      </c>
      <c r="C454" s="17">
        <v>10029</v>
      </c>
      <c r="D454" s="17">
        <v>787101</v>
      </c>
      <c r="E454" s="6">
        <f>VLOOKUP($B454,'доп табл'!$B$2:$C$505,2,FALSE)</f>
        <v>15</v>
      </c>
      <c r="F454" s="6">
        <f>VLOOKUP(B454,'доп табл'!$B$2:$D$505,3,FALSE)</f>
        <v>464</v>
      </c>
      <c r="G454" s="6">
        <f>VLOOKUP(B454,'доп табл'!$B$2:$E$505,4,FALSE)</f>
        <v>390</v>
      </c>
      <c r="H454">
        <f t="shared" si="35"/>
        <v>52473.4</v>
      </c>
      <c r="I454" t="str">
        <f t="shared" si="36"/>
        <v>суббота</v>
      </c>
      <c r="J454">
        <f t="shared" si="37"/>
        <v>2020</v>
      </c>
      <c r="K454" t="str">
        <f>TEXT($A454,"ММММ")</f>
        <v>Май</v>
      </c>
      <c r="L454">
        <f t="shared" si="38"/>
        <v>30</v>
      </c>
    </row>
    <row r="455" spans="1:12" ht="14.25" customHeight="1" x14ac:dyDescent="0.25">
      <c r="A455" s="16">
        <v>43981</v>
      </c>
      <c r="B455" s="18" t="s">
        <v>8</v>
      </c>
      <c r="C455" s="18">
        <v>44001</v>
      </c>
      <c r="D455" s="18">
        <v>3921784.5</v>
      </c>
      <c r="E455" s="6">
        <f>VLOOKUP($B455,'доп табл'!$B$2:$C$505,2,FALSE)</f>
        <v>18</v>
      </c>
      <c r="F455" s="6">
        <f>VLOOKUP(B455,'доп табл'!$B$2:$D$505,3,FALSE)</f>
        <v>1539</v>
      </c>
      <c r="G455" s="6">
        <f>VLOOKUP(B455,'доп табл'!$B$2:$E$505,4,FALSE)</f>
        <v>1404</v>
      </c>
      <c r="H455">
        <f t="shared" si="35"/>
        <v>217876.91666666666</v>
      </c>
      <c r="I455" t="str">
        <f t="shared" si="36"/>
        <v>суббота</v>
      </c>
      <c r="J455">
        <f t="shared" si="37"/>
        <v>2020</v>
      </c>
      <c r="K455" t="str">
        <f t="shared" ref="K455:K469" si="39">TEXT($A454,"ММММ")</f>
        <v>Май</v>
      </c>
      <c r="L455">
        <f t="shared" si="38"/>
        <v>30</v>
      </c>
    </row>
    <row r="456" spans="1:12" ht="14.25" customHeight="1" x14ac:dyDescent="0.25">
      <c r="A456" s="15">
        <v>43981</v>
      </c>
      <c r="B456" s="17" t="s">
        <v>9</v>
      </c>
      <c r="C456" s="17">
        <v>108123</v>
      </c>
      <c r="D456" s="17">
        <v>9164707.5</v>
      </c>
      <c r="E456" s="6">
        <f>VLOOKUP($B456,'доп табл'!$B$2:$C$505,2,FALSE)</f>
        <v>31</v>
      </c>
      <c r="F456" s="6">
        <f>VLOOKUP(B456,'доп табл'!$B$2:$D$505,3,FALSE)</f>
        <v>5465</v>
      </c>
      <c r="G456" s="6">
        <f>VLOOKUP(B456,'доп табл'!$B$2:$E$505,4,FALSE)</f>
        <v>5096</v>
      </c>
      <c r="H456">
        <f t="shared" si="35"/>
        <v>295635.72580645164</v>
      </c>
      <c r="I456" t="str">
        <f t="shared" si="36"/>
        <v>суббота</v>
      </c>
      <c r="J456">
        <f t="shared" si="37"/>
        <v>2020</v>
      </c>
      <c r="K456" t="str">
        <f t="shared" si="39"/>
        <v>Май</v>
      </c>
      <c r="L456">
        <f t="shared" si="38"/>
        <v>30</v>
      </c>
    </row>
    <row r="457" spans="1:12" ht="14.25" customHeight="1" x14ac:dyDescent="0.25">
      <c r="A457" s="16">
        <v>43981</v>
      </c>
      <c r="B457" s="18" t="s">
        <v>10</v>
      </c>
      <c r="C457" s="18">
        <v>14728.5</v>
      </c>
      <c r="D457" s="18">
        <v>1260483</v>
      </c>
      <c r="E457" s="6">
        <f>VLOOKUP($B457,'доп табл'!$B$2:$C$505,2,FALSE)</f>
        <v>10</v>
      </c>
      <c r="F457" s="6">
        <f>VLOOKUP(B457,'доп табл'!$B$2:$D$505,3,FALSE)</f>
        <v>580</v>
      </c>
      <c r="G457" s="6">
        <f>VLOOKUP(B457,'доп табл'!$B$2:$E$505,4,FALSE)</f>
        <v>506</v>
      </c>
      <c r="H457">
        <f t="shared" si="35"/>
        <v>126048.3</v>
      </c>
      <c r="I457" t="str">
        <f t="shared" si="36"/>
        <v>суббота</v>
      </c>
      <c r="J457">
        <f t="shared" si="37"/>
        <v>2020</v>
      </c>
      <c r="K457" t="str">
        <f t="shared" si="39"/>
        <v>Май</v>
      </c>
      <c r="L457">
        <f t="shared" si="38"/>
        <v>30</v>
      </c>
    </row>
    <row r="458" spans="1:12" ht="14.25" customHeight="1" x14ac:dyDescent="0.25">
      <c r="A458" s="15">
        <v>43981</v>
      </c>
      <c r="B458" s="17" t="s">
        <v>11</v>
      </c>
      <c r="C458" s="17">
        <v>39867</v>
      </c>
      <c r="D458" s="17">
        <v>3654166.5</v>
      </c>
      <c r="E458" s="6">
        <f>VLOOKUP($B458,'доп табл'!$B$2:$C$505,2,FALSE)</f>
        <v>17</v>
      </c>
      <c r="F458" s="6">
        <f>VLOOKUP(B458,'доп табл'!$B$2:$D$505,3,FALSE)</f>
        <v>1439</v>
      </c>
      <c r="G458" s="6">
        <f>VLOOKUP(B458,'доп табл'!$B$2:$E$505,4,FALSE)</f>
        <v>1265</v>
      </c>
      <c r="H458">
        <f t="shared" si="35"/>
        <v>214950.9705882353</v>
      </c>
      <c r="I458" t="str">
        <f t="shared" si="36"/>
        <v>суббота</v>
      </c>
      <c r="J458">
        <f t="shared" si="37"/>
        <v>2020</v>
      </c>
      <c r="K458" t="str">
        <f t="shared" si="39"/>
        <v>Май</v>
      </c>
      <c r="L458">
        <f t="shared" si="38"/>
        <v>30</v>
      </c>
    </row>
    <row r="459" spans="1:12" ht="14.25" customHeight="1" x14ac:dyDescent="0.25">
      <c r="A459" s="16">
        <v>43981</v>
      </c>
      <c r="B459" s="18" t="s">
        <v>12</v>
      </c>
      <c r="C459" s="18">
        <v>364882.5</v>
      </c>
      <c r="D459" s="18">
        <v>35724493.5</v>
      </c>
      <c r="E459" s="6">
        <f>VLOOKUP($B459,'доп табл'!$B$2:$C$505,2,FALSE)</f>
        <v>128</v>
      </c>
      <c r="F459" s="6">
        <f>VLOOKUP(B459,'доп табл'!$B$2:$D$505,3,FALSE)</f>
        <v>16450</v>
      </c>
      <c r="G459" s="6">
        <f>VLOOKUP(B459,'доп табл'!$B$2:$E$505,4,FALSE)</f>
        <v>15320</v>
      </c>
      <c r="H459">
        <f t="shared" si="35"/>
        <v>279097.60546875</v>
      </c>
      <c r="I459" t="str">
        <f t="shared" si="36"/>
        <v>суббота</v>
      </c>
      <c r="J459">
        <f t="shared" si="37"/>
        <v>2020</v>
      </c>
      <c r="K459" t="str">
        <f t="shared" si="39"/>
        <v>Май</v>
      </c>
      <c r="L459">
        <f t="shared" si="38"/>
        <v>30</v>
      </c>
    </row>
    <row r="460" spans="1:12" ht="14.25" customHeight="1" x14ac:dyDescent="0.25">
      <c r="A460" s="15">
        <v>43981</v>
      </c>
      <c r="B460" s="17" t="s">
        <v>13</v>
      </c>
      <c r="C460" s="17">
        <v>453123</v>
      </c>
      <c r="D460" s="17">
        <v>46370904</v>
      </c>
      <c r="E460" s="6">
        <f>VLOOKUP($B460,'доп табл'!$B$2:$C$505,2,FALSE)</f>
        <v>125</v>
      </c>
      <c r="F460" s="6">
        <f>VLOOKUP(B460,'доп табл'!$B$2:$D$505,3,FALSE)</f>
        <v>20914</v>
      </c>
      <c r="G460" s="6">
        <f>VLOOKUP(B460,'доп табл'!$B$2:$E$505,4,FALSE)</f>
        <v>19479</v>
      </c>
      <c r="H460">
        <f t="shared" si="35"/>
        <v>370967.23200000002</v>
      </c>
      <c r="I460" t="str">
        <f t="shared" si="36"/>
        <v>суббота</v>
      </c>
      <c r="J460">
        <f t="shared" si="37"/>
        <v>2020</v>
      </c>
      <c r="K460" t="str">
        <f t="shared" si="39"/>
        <v>Май</v>
      </c>
      <c r="L460">
        <f t="shared" si="38"/>
        <v>30</v>
      </c>
    </row>
    <row r="461" spans="1:12" ht="14.25" customHeight="1" x14ac:dyDescent="0.25">
      <c r="A461" s="16">
        <v>43981</v>
      </c>
      <c r="B461" s="18" t="s">
        <v>14</v>
      </c>
      <c r="C461" s="18">
        <v>106926</v>
      </c>
      <c r="D461" s="18">
        <v>9098386.5</v>
      </c>
      <c r="E461" s="6">
        <f>VLOOKUP($B461,'доп табл'!$B$2:$C$505,2,FALSE)</f>
        <v>36</v>
      </c>
      <c r="F461" s="6">
        <f>VLOOKUP(B461,'доп табл'!$B$2:$D$505,3,FALSE)</f>
        <v>4923</v>
      </c>
      <c r="G461" s="6">
        <f>VLOOKUP(B461,'доп табл'!$B$2:$E$505,4,FALSE)</f>
        <v>4560</v>
      </c>
      <c r="H461">
        <f t="shared" si="35"/>
        <v>252732.95833333334</v>
      </c>
      <c r="I461" t="str">
        <f t="shared" si="36"/>
        <v>суббота</v>
      </c>
      <c r="J461">
        <f t="shared" si="37"/>
        <v>2020</v>
      </c>
      <c r="K461" t="str">
        <f t="shared" si="39"/>
        <v>Май</v>
      </c>
      <c r="L461">
        <f t="shared" si="38"/>
        <v>30</v>
      </c>
    </row>
    <row r="462" spans="1:12" ht="14.25" customHeight="1" x14ac:dyDescent="0.25">
      <c r="A462" s="15">
        <v>43981</v>
      </c>
      <c r="B462" s="17" t="s">
        <v>15</v>
      </c>
      <c r="C462" s="17">
        <v>48286.5</v>
      </c>
      <c r="D462" s="17">
        <v>4456441.5</v>
      </c>
      <c r="E462" s="6">
        <f>VLOOKUP($B462,'доп табл'!$B$2:$C$505,2,FALSE)</f>
        <v>19</v>
      </c>
      <c r="F462" s="6">
        <f>VLOOKUP(B462,'доп табл'!$B$2:$D$505,3,FALSE)</f>
        <v>1846</v>
      </c>
      <c r="G462" s="6">
        <f>VLOOKUP(B462,'доп табл'!$B$2:$E$505,4,FALSE)</f>
        <v>1681</v>
      </c>
      <c r="H462">
        <f t="shared" si="35"/>
        <v>234549.55263157896</v>
      </c>
      <c r="I462" t="str">
        <f t="shared" si="36"/>
        <v>суббота</v>
      </c>
      <c r="J462">
        <f t="shared" si="37"/>
        <v>2020</v>
      </c>
      <c r="K462" t="str">
        <f t="shared" si="39"/>
        <v>Май</v>
      </c>
      <c r="L462">
        <f t="shared" si="38"/>
        <v>30</v>
      </c>
    </row>
    <row r="463" spans="1:12" ht="14.25" customHeight="1" x14ac:dyDescent="0.25">
      <c r="A463" s="16">
        <v>43981</v>
      </c>
      <c r="B463" s="18" t="s">
        <v>16</v>
      </c>
      <c r="C463" s="18">
        <v>27250.5</v>
      </c>
      <c r="D463" s="18">
        <v>2457252</v>
      </c>
      <c r="E463" s="6">
        <f>VLOOKUP($B463,'доп табл'!$B$2:$C$505,2,FALSE)</f>
        <v>15</v>
      </c>
      <c r="F463" s="6">
        <f>VLOOKUP(B463,'доп табл'!$B$2:$D$505,3,FALSE)</f>
        <v>780</v>
      </c>
      <c r="G463" s="6">
        <f>VLOOKUP(B463,'доп табл'!$B$2:$E$505,4,FALSE)</f>
        <v>690</v>
      </c>
      <c r="H463">
        <f t="shared" si="35"/>
        <v>163816.79999999999</v>
      </c>
      <c r="I463" t="str">
        <f t="shared" si="36"/>
        <v>суббота</v>
      </c>
      <c r="J463">
        <f t="shared" si="37"/>
        <v>2020</v>
      </c>
      <c r="K463" t="str">
        <f t="shared" si="39"/>
        <v>Май</v>
      </c>
      <c r="L463">
        <f t="shared" si="38"/>
        <v>30</v>
      </c>
    </row>
    <row r="464" spans="1:12" ht="14.25" customHeight="1" x14ac:dyDescent="0.25">
      <c r="A464" s="15">
        <v>43981</v>
      </c>
      <c r="B464" s="17" t="s">
        <v>17</v>
      </c>
      <c r="C464" s="17">
        <v>17946</v>
      </c>
      <c r="D464" s="17">
        <v>1609090.5</v>
      </c>
      <c r="E464" s="6">
        <f>VLOOKUP($B464,'доп табл'!$B$2:$C$505,2,FALSE)</f>
        <v>15</v>
      </c>
      <c r="F464" s="6">
        <f>VLOOKUP(B464,'доп табл'!$B$2:$D$505,3,FALSE)</f>
        <v>262</v>
      </c>
      <c r="G464" s="6">
        <f>VLOOKUP(B464,'доп табл'!$B$2:$E$505,4,FALSE)</f>
        <v>195</v>
      </c>
      <c r="H464">
        <f t="shared" si="35"/>
        <v>107272.7</v>
      </c>
      <c r="I464" t="str">
        <f t="shared" si="36"/>
        <v>суббота</v>
      </c>
      <c r="J464">
        <f t="shared" si="37"/>
        <v>2020</v>
      </c>
      <c r="K464" t="str">
        <f t="shared" si="39"/>
        <v>Май</v>
      </c>
      <c r="L464">
        <f t="shared" si="38"/>
        <v>30</v>
      </c>
    </row>
    <row r="465" spans="1:12" ht="14.25" customHeight="1" x14ac:dyDescent="0.25">
      <c r="A465" s="16">
        <v>43981</v>
      </c>
      <c r="B465" s="18" t="s">
        <v>18</v>
      </c>
      <c r="C465" s="18">
        <v>34681.5</v>
      </c>
      <c r="D465" s="18">
        <v>3005334</v>
      </c>
      <c r="E465" s="6">
        <f>VLOOKUP($B465,'доп табл'!$B$2:$C$505,2,FALSE)</f>
        <v>18</v>
      </c>
      <c r="F465" s="6">
        <f>VLOOKUP(B465,'доп табл'!$B$2:$D$505,3,FALSE)</f>
        <v>1505</v>
      </c>
      <c r="G465" s="6">
        <f>VLOOKUP(B465,'доп табл'!$B$2:$E$505,4,FALSE)</f>
        <v>1368</v>
      </c>
      <c r="H465">
        <f t="shared" si="35"/>
        <v>166963</v>
      </c>
      <c r="I465" t="str">
        <f t="shared" si="36"/>
        <v>суббота</v>
      </c>
      <c r="J465">
        <f t="shared" si="37"/>
        <v>2020</v>
      </c>
      <c r="K465" t="str">
        <f t="shared" si="39"/>
        <v>Май</v>
      </c>
      <c r="L465">
        <f t="shared" si="38"/>
        <v>30</v>
      </c>
    </row>
    <row r="466" spans="1:12" ht="14.25" customHeight="1" x14ac:dyDescent="0.25">
      <c r="A466" s="15">
        <v>43981</v>
      </c>
      <c r="B466" s="17" t="s">
        <v>19</v>
      </c>
      <c r="C466" s="17">
        <v>246414</v>
      </c>
      <c r="D466" s="17">
        <v>24527245.5</v>
      </c>
      <c r="E466" s="6">
        <f>VLOOKUP($B466,'доп табл'!$B$2:$C$505,2,FALSE)</f>
        <v>59</v>
      </c>
      <c r="F466" s="6">
        <f>VLOOKUP(B466,'доп табл'!$B$2:$D$505,3,FALSE)</f>
        <v>12943</v>
      </c>
      <c r="G466" s="6">
        <f>VLOOKUP(B466,'доп табл'!$B$2:$E$505,4,FALSE)</f>
        <v>12072</v>
      </c>
      <c r="H466">
        <f t="shared" si="35"/>
        <v>415716.0254237288</v>
      </c>
      <c r="I466" t="str">
        <f t="shared" si="36"/>
        <v>суббота</v>
      </c>
      <c r="J466">
        <f t="shared" si="37"/>
        <v>2020</v>
      </c>
      <c r="K466" t="str">
        <f t="shared" si="39"/>
        <v>Май</v>
      </c>
      <c r="L466">
        <f t="shared" si="38"/>
        <v>30</v>
      </c>
    </row>
    <row r="467" spans="1:12" ht="14.25" customHeight="1" x14ac:dyDescent="0.25">
      <c r="A467" s="16">
        <v>43981</v>
      </c>
      <c r="B467" s="18" t="s">
        <v>20</v>
      </c>
      <c r="C467" s="18">
        <v>244734</v>
      </c>
      <c r="D467" s="18">
        <v>24151980</v>
      </c>
      <c r="E467" s="6">
        <f>VLOOKUP($B467,'доп табл'!$B$2:$C$505,2,FALSE)</f>
        <v>54</v>
      </c>
      <c r="F467" s="6">
        <f>VLOOKUP(B467,'доп табл'!$B$2:$D$505,3,FALSE)</f>
        <v>12306</v>
      </c>
      <c r="G467" s="6">
        <f>VLOOKUP(B467,'доп табл'!$B$2:$E$505,4,FALSE)</f>
        <v>11532</v>
      </c>
      <c r="H467">
        <f t="shared" si="35"/>
        <v>447258.88888888888</v>
      </c>
      <c r="I467" t="str">
        <f t="shared" si="36"/>
        <v>суббота</v>
      </c>
      <c r="J467">
        <f t="shared" si="37"/>
        <v>2020</v>
      </c>
      <c r="K467" t="str">
        <f t="shared" si="39"/>
        <v>Май</v>
      </c>
      <c r="L467">
        <f t="shared" si="38"/>
        <v>30</v>
      </c>
    </row>
    <row r="468" spans="1:12" ht="14.25" customHeight="1" x14ac:dyDescent="0.25">
      <c r="A468" s="15">
        <v>43981</v>
      </c>
      <c r="B468" s="17" t="s">
        <v>22</v>
      </c>
      <c r="C468" s="17">
        <v>11220</v>
      </c>
      <c r="D468" s="17">
        <v>928675.5</v>
      </c>
      <c r="E468" s="6">
        <f>VLOOKUP($B468,'доп табл'!$B$2:$C$505,2,FALSE)</f>
        <v>7</v>
      </c>
      <c r="F468" s="6">
        <f>VLOOKUP(B468,'доп табл'!$B$2:$D$505,3,FALSE)</f>
        <v>577</v>
      </c>
      <c r="G468" s="6">
        <f>VLOOKUP(B468,'доп табл'!$B$2:$E$505,4,FALSE)</f>
        <v>389</v>
      </c>
      <c r="H468">
        <f t="shared" si="35"/>
        <v>132667.92857142858</v>
      </c>
      <c r="I468" t="str">
        <f t="shared" si="36"/>
        <v>суббота</v>
      </c>
      <c r="J468">
        <f t="shared" si="37"/>
        <v>2020</v>
      </c>
      <c r="K468" t="str">
        <f t="shared" si="39"/>
        <v>Май</v>
      </c>
      <c r="L468">
        <f t="shared" si="38"/>
        <v>30</v>
      </c>
    </row>
    <row r="469" spans="1:12" ht="14.25" customHeight="1" x14ac:dyDescent="0.25">
      <c r="A469" s="16">
        <v>43981</v>
      </c>
      <c r="B469" s="18" t="s">
        <v>21</v>
      </c>
      <c r="C469" s="18">
        <v>20688</v>
      </c>
      <c r="D469" s="18">
        <v>1773154.5</v>
      </c>
      <c r="E469" s="6">
        <f>VLOOKUP($B469,'доп табл'!$B$2:$C$505,2,FALSE)</f>
        <v>15</v>
      </c>
      <c r="F469" s="6">
        <f>VLOOKUP(B469,'доп табл'!$B$2:$D$505,3,FALSE)</f>
        <v>636</v>
      </c>
      <c r="G469" s="6">
        <f>VLOOKUP(B469,'доп табл'!$B$2:$E$505,4,FALSE)</f>
        <v>547</v>
      </c>
      <c r="H469">
        <f t="shared" si="35"/>
        <v>118210.3</v>
      </c>
      <c r="I469" t="str">
        <f t="shared" si="36"/>
        <v>суббота</v>
      </c>
      <c r="J469">
        <f t="shared" si="37"/>
        <v>2020</v>
      </c>
      <c r="K469" t="str">
        <f t="shared" si="39"/>
        <v>Май</v>
      </c>
      <c r="L469">
        <f t="shared" si="38"/>
        <v>30</v>
      </c>
    </row>
    <row r="470" spans="1:12" ht="14.25" customHeight="1" x14ac:dyDescent="0.25">
      <c r="A470" s="4">
        <v>43982</v>
      </c>
      <c r="B470" s="5" t="s">
        <v>7</v>
      </c>
      <c r="C470" s="5">
        <v>7944</v>
      </c>
      <c r="D470" s="5">
        <v>623971.5</v>
      </c>
      <c r="E470" s="6">
        <f>VLOOKUP($B470,'доп табл'!$B$2:$C$505,2,FALSE)</f>
        <v>15</v>
      </c>
      <c r="F470" s="6">
        <f>VLOOKUP(B470,'доп табл'!$B$2:$D$505,3,FALSE)</f>
        <v>464</v>
      </c>
      <c r="G470" s="6">
        <f>VLOOKUP(B470,'доп табл'!$B$2:$E$505,4,FALSE)</f>
        <v>390</v>
      </c>
      <c r="H470">
        <f t="shared" si="35"/>
        <v>41598.1</v>
      </c>
      <c r="I470" t="str">
        <f t="shared" si="36"/>
        <v>воскресенье</v>
      </c>
      <c r="J470">
        <f t="shared" si="37"/>
        <v>2020</v>
      </c>
      <c r="K470" t="str">
        <f>TEXT($A471,"ММММ")</f>
        <v>Май</v>
      </c>
      <c r="L470">
        <f t="shared" si="38"/>
        <v>31</v>
      </c>
    </row>
    <row r="471" spans="1:12" ht="14.25" customHeight="1" x14ac:dyDescent="0.25">
      <c r="A471" s="7">
        <v>43982</v>
      </c>
      <c r="B471" s="8" t="s">
        <v>8</v>
      </c>
      <c r="C471" s="8">
        <v>36999</v>
      </c>
      <c r="D471" s="8">
        <v>3473895</v>
      </c>
      <c r="E471" s="6">
        <f>VLOOKUP($B471,'доп табл'!$B$2:$C$505,2,FALSE)</f>
        <v>18</v>
      </c>
      <c r="F471" s="6">
        <f>VLOOKUP(B471,'доп табл'!$B$2:$D$505,3,FALSE)</f>
        <v>1539</v>
      </c>
      <c r="G471" s="6">
        <f>VLOOKUP(B471,'доп табл'!$B$2:$E$505,4,FALSE)</f>
        <v>1404</v>
      </c>
      <c r="H471">
        <f t="shared" si="35"/>
        <v>192994.16666666666</v>
      </c>
      <c r="I471" t="str">
        <f t="shared" si="36"/>
        <v>воскресенье</v>
      </c>
      <c r="J471">
        <f t="shared" si="37"/>
        <v>2020</v>
      </c>
      <c r="K471" t="str">
        <f t="shared" ref="K471:K505" si="40">TEXT($A470,"ММММ")</f>
        <v>Май</v>
      </c>
      <c r="L471">
        <f t="shared" si="38"/>
        <v>31</v>
      </c>
    </row>
    <row r="472" spans="1:12" ht="14.25" customHeight="1" x14ac:dyDescent="0.25">
      <c r="A472" s="15">
        <v>43982</v>
      </c>
      <c r="B472" s="17" t="s">
        <v>9</v>
      </c>
      <c r="C472" s="17">
        <v>89149.5</v>
      </c>
      <c r="D472" s="17">
        <v>7512646.5</v>
      </c>
      <c r="E472" s="6">
        <f>VLOOKUP($B472,'доп табл'!$B$2:$C$505,2,FALSE)</f>
        <v>31</v>
      </c>
      <c r="F472" s="6">
        <f>VLOOKUP(B472,'доп табл'!$B$2:$D$505,3,FALSE)</f>
        <v>5465</v>
      </c>
      <c r="G472" s="6">
        <f>VLOOKUP(B472,'доп табл'!$B$2:$E$505,4,FALSE)</f>
        <v>5096</v>
      </c>
      <c r="H472">
        <f t="shared" si="35"/>
        <v>242343.43548387097</v>
      </c>
      <c r="I472" t="str">
        <f t="shared" si="36"/>
        <v>воскресенье</v>
      </c>
      <c r="J472">
        <f t="shared" si="37"/>
        <v>2020</v>
      </c>
      <c r="K472" t="str">
        <f t="shared" si="40"/>
        <v>Май</v>
      </c>
      <c r="L472">
        <f t="shared" si="38"/>
        <v>31</v>
      </c>
    </row>
    <row r="473" spans="1:12" ht="14.25" customHeight="1" x14ac:dyDescent="0.25">
      <c r="A473" s="7">
        <v>43982</v>
      </c>
      <c r="B473" s="8" t="s">
        <v>10</v>
      </c>
      <c r="C473" s="8">
        <v>12724.5</v>
      </c>
      <c r="D473" s="8">
        <v>1045515</v>
      </c>
      <c r="E473" s="6">
        <f>VLOOKUP($B473,'доп табл'!$B$2:$C$505,2,FALSE)</f>
        <v>10</v>
      </c>
      <c r="F473" s="6">
        <f>VLOOKUP(B473,'доп табл'!$B$2:$D$505,3,FALSE)</f>
        <v>580</v>
      </c>
      <c r="G473" s="6">
        <f>VLOOKUP(B473,'доп табл'!$B$2:$E$505,4,FALSE)</f>
        <v>506</v>
      </c>
      <c r="H473">
        <f t="shared" si="35"/>
        <v>104551.5</v>
      </c>
      <c r="I473" t="str">
        <f t="shared" si="36"/>
        <v>воскресенье</v>
      </c>
      <c r="J473">
        <f t="shared" si="37"/>
        <v>2020</v>
      </c>
      <c r="K473" t="str">
        <f t="shared" si="40"/>
        <v>Май</v>
      </c>
      <c r="L473">
        <f t="shared" si="38"/>
        <v>31</v>
      </c>
    </row>
    <row r="474" spans="1:12" ht="14.25" customHeight="1" x14ac:dyDescent="0.25">
      <c r="A474" s="4">
        <v>43982</v>
      </c>
      <c r="B474" s="5" t="s">
        <v>11</v>
      </c>
      <c r="C474" s="5">
        <v>32359.5</v>
      </c>
      <c r="D474" s="5">
        <v>2991999</v>
      </c>
      <c r="E474" s="6">
        <f>VLOOKUP($B474,'доп табл'!$B$2:$C$505,2,FALSE)</f>
        <v>17</v>
      </c>
      <c r="F474" s="6">
        <f>VLOOKUP(B474,'доп табл'!$B$2:$D$505,3,FALSE)</f>
        <v>1439</v>
      </c>
      <c r="G474" s="6">
        <f>VLOOKUP(B474,'доп табл'!$B$2:$E$505,4,FALSE)</f>
        <v>1265</v>
      </c>
      <c r="H474">
        <f t="shared" si="35"/>
        <v>175999.9411764706</v>
      </c>
      <c r="I474" t="str">
        <f t="shared" si="36"/>
        <v>воскресенье</v>
      </c>
      <c r="J474">
        <f t="shared" si="37"/>
        <v>2020</v>
      </c>
      <c r="K474" t="str">
        <f t="shared" si="40"/>
        <v>Май</v>
      </c>
      <c r="L474">
        <f t="shared" si="38"/>
        <v>31</v>
      </c>
    </row>
    <row r="475" spans="1:12" ht="14.25" customHeight="1" x14ac:dyDescent="0.25">
      <c r="A475" s="16">
        <v>43982</v>
      </c>
      <c r="B475" s="18" t="s">
        <v>12</v>
      </c>
      <c r="C475" s="18">
        <v>294337.5</v>
      </c>
      <c r="D475" s="18">
        <v>29327766</v>
      </c>
      <c r="E475" s="6">
        <f>VLOOKUP($B475,'доп табл'!$B$2:$C$505,2,FALSE)</f>
        <v>128</v>
      </c>
      <c r="F475" s="6">
        <f>VLOOKUP(B475,'доп табл'!$B$2:$D$505,3,FALSE)</f>
        <v>16450</v>
      </c>
      <c r="G475" s="6">
        <f>VLOOKUP(B475,'доп табл'!$B$2:$E$505,4,FALSE)</f>
        <v>15320</v>
      </c>
      <c r="H475">
        <f t="shared" si="35"/>
        <v>229123.171875</v>
      </c>
      <c r="I475" t="str">
        <f t="shared" si="36"/>
        <v>воскресенье</v>
      </c>
      <c r="J475">
        <f t="shared" si="37"/>
        <v>2020</v>
      </c>
      <c r="K475" t="str">
        <f t="shared" si="40"/>
        <v>Май</v>
      </c>
      <c r="L475">
        <f t="shared" si="38"/>
        <v>31</v>
      </c>
    </row>
    <row r="476" spans="1:12" ht="14.25" customHeight="1" x14ac:dyDescent="0.25">
      <c r="A476" s="15">
        <v>43982</v>
      </c>
      <c r="B476" s="17" t="s">
        <v>13</v>
      </c>
      <c r="C476" s="17">
        <v>379663.5</v>
      </c>
      <c r="D476" s="17">
        <v>39380178</v>
      </c>
      <c r="E476" s="6">
        <f>VLOOKUP($B476,'доп табл'!$B$2:$C$505,2,FALSE)</f>
        <v>125</v>
      </c>
      <c r="F476" s="6">
        <f>VLOOKUP(B476,'доп табл'!$B$2:$D$505,3,FALSE)</f>
        <v>20914</v>
      </c>
      <c r="G476" s="6">
        <f>VLOOKUP(B476,'доп табл'!$B$2:$E$505,4,FALSE)</f>
        <v>19479</v>
      </c>
      <c r="H476">
        <f t="shared" si="35"/>
        <v>315041.424</v>
      </c>
      <c r="I476" t="str">
        <f t="shared" si="36"/>
        <v>воскресенье</v>
      </c>
      <c r="J476">
        <f t="shared" si="37"/>
        <v>2020</v>
      </c>
      <c r="K476" t="str">
        <f t="shared" si="40"/>
        <v>Май</v>
      </c>
      <c r="L476">
        <f t="shared" si="38"/>
        <v>31</v>
      </c>
    </row>
    <row r="477" spans="1:12" ht="14.25" customHeight="1" x14ac:dyDescent="0.25">
      <c r="A477" s="16">
        <v>43982</v>
      </c>
      <c r="B477" s="18" t="s">
        <v>14</v>
      </c>
      <c r="C477" s="18">
        <v>76234.5</v>
      </c>
      <c r="D477" s="18">
        <v>6500848.5</v>
      </c>
      <c r="E477" s="6">
        <f>VLOOKUP($B477,'доп табл'!$B$2:$C$505,2,FALSE)</f>
        <v>36</v>
      </c>
      <c r="F477" s="6">
        <f>VLOOKUP(B477,'доп табл'!$B$2:$D$505,3,FALSE)</f>
        <v>4923</v>
      </c>
      <c r="G477" s="6">
        <f>VLOOKUP(B477,'доп табл'!$B$2:$E$505,4,FALSE)</f>
        <v>4560</v>
      </c>
      <c r="H477">
        <f t="shared" si="35"/>
        <v>180579.125</v>
      </c>
      <c r="I477" t="str">
        <f t="shared" si="36"/>
        <v>воскресенье</v>
      </c>
      <c r="J477">
        <f t="shared" si="37"/>
        <v>2020</v>
      </c>
      <c r="K477" t="str">
        <f t="shared" si="40"/>
        <v>Май</v>
      </c>
      <c r="L477">
        <f t="shared" si="38"/>
        <v>31</v>
      </c>
    </row>
    <row r="478" spans="1:12" ht="14.25" customHeight="1" x14ac:dyDescent="0.25">
      <c r="A478" s="4">
        <v>43982</v>
      </c>
      <c r="B478" s="5" t="s">
        <v>15</v>
      </c>
      <c r="C478" s="5">
        <v>42423</v>
      </c>
      <c r="D478" s="5">
        <v>3994153.5</v>
      </c>
      <c r="E478" s="6">
        <f>VLOOKUP($B478,'доп табл'!$B$2:$C$505,2,FALSE)</f>
        <v>19</v>
      </c>
      <c r="F478" s="6">
        <f>VLOOKUP(B478,'доп табл'!$B$2:$D$505,3,FALSE)</f>
        <v>1846</v>
      </c>
      <c r="G478" s="6">
        <f>VLOOKUP(B478,'доп табл'!$B$2:$E$505,4,FALSE)</f>
        <v>1681</v>
      </c>
      <c r="H478">
        <f t="shared" si="35"/>
        <v>210218.60526315789</v>
      </c>
      <c r="I478" t="str">
        <f t="shared" si="36"/>
        <v>воскресенье</v>
      </c>
      <c r="J478">
        <f t="shared" si="37"/>
        <v>2020</v>
      </c>
      <c r="K478" t="str">
        <f t="shared" si="40"/>
        <v>Май</v>
      </c>
      <c r="L478">
        <f t="shared" si="38"/>
        <v>31</v>
      </c>
    </row>
    <row r="479" spans="1:12" ht="14.25" customHeight="1" x14ac:dyDescent="0.25">
      <c r="A479" s="16">
        <v>43982</v>
      </c>
      <c r="B479" s="18" t="s">
        <v>16</v>
      </c>
      <c r="C479" s="18">
        <v>17689.5</v>
      </c>
      <c r="D479" s="18">
        <v>1592119.5</v>
      </c>
      <c r="E479" s="6">
        <f>VLOOKUP($B479,'доп табл'!$B$2:$C$505,2,FALSE)</f>
        <v>15</v>
      </c>
      <c r="F479" s="6">
        <f>VLOOKUP(B479,'доп табл'!$B$2:$D$505,3,FALSE)</f>
        <v>780</v>
      </c>
      <c r="G479" s="6">
        <f>VLOOKUP(B479,'доп табл'!$B$2:$E$505,4,FALSE)</f>
        <v>690</v>
      </c>
      <c r="H479">
        <f t="shared" si="35"/>
        <v>106141.3</v>
      </c>
      <c r="I479" t="str">
        <f t="shared" si="36"/>
        <v>воскресенье</v>
      </c>
      <c r="J479">
        <f t="shared" si="37"/>
        <v>2020</v>
      </c>
      <c r="K479" t="str">
        <f t="shared" si="40"/>
        <v>Май</v>
      </c>
      <c r="L479">
        <f t="shared" si="38"/>
        <v>31</v>
      </c>
    </row>
    <row r="480" spans="1:12" ht="14.25" customHeight="1" x14ac:dyDescent="0.25">
      <c r="A480" s="15">
        <v>43982</v>
      </c>
      <c r="B480" s="17" t="s">
        <v>17</v>
      </c>
      <c r="C480" s="17">
        <v>14808</v>
      </c>
      <c r="D480" s="17">
        <v>1336789.5</v>
      </c>
      <c r="E480" s="6">
        <f>VLOOKUP($B480,'доп табл'!$B$2:$C$505,2,FALSE)</f>
        <v>15</v>
      </c>
      <c r="F480" s="6">
        <f>VLOOKUP(B480,'доп табл'!$B$2:$D$505,3,FALSE)</f>
        <v>262</v>
      </c>
      <c r="G480" s="6">
        <f>VLOOKUP(B480,'доп табл'!$B$2:$E$505,4,FALSE)</f>
        <v>195</v>
      </c>
      <c r="H480">
        <f t="shared" si="35"/>
        <v>89119.3</v>
      </c>
      <c r="I480" t="str">
        <f t="shared" si="36"/>
        <v>воскресенье</v>
      </c>
      <c r="J480">
        <f t="shared" si="37"/>
        <v>2020</v>
      </c>
      <c r="K480" t="str">
        <f t="shared" si="40"/>
        <v>Май</v>
      </c>
      <c r="L480">
        <f t="shared" si="38"/>
        <v>31</v>
      </c>
    </row>
    <row r="481" spans="1:12" ht="14.25" customHeight="1" x14ac:dyDescent="0.25">
      <c r="A481" s="7">
        <v>43982</v>
      </c>
      <c r="B481" s="8" t="s">
        <v>18</v>
      </c>
      <c r="C481" s="8">
        <v>31372.5</v>
      </c>
      <c r="D481" s="8">
        <v>2794324.5</v>
      </c>
      <c r="E481" s="6">
        <f>VLOOKUP($B481,'доп табл'!$B$2:$C$505,2,FALSE)</f>
        <v>18</v>
      </c>
      <c r="F481" s="6">
        <f>VLOOKUP(B481,'доп табл'!$B$2:$D$505,3,FALSE)</f>
        <v>1505</v>
      </c>
      <c r="G481" s="6">
        <f>VLOOKUP(B481,'доп табл'!$B$2:$E$505,4,FALSE)</f>
        <v>1368</v>
      </c>
      <c r="H481">
        <f t="shared" si="35"/>
        <v>155240.25</v>
      </c>
      <c r="I481" t="str">
        <f t="shared" si="36"/>
        <v>воскресенье</v>
      </c>
      <c r="J481">
        <f t="shared" si="37"/>
        <v>2020</v>
      </c>
      <c r="K481" t="str">
        <f t="shared" si="40"/>
        <v>Май</v>
      </c>
      <c r="L481">
        <f t="shared" si="38"/>
        <v>31</v>
      </c>
    </row>
    <row r="482" spans="1:12" ht="14.25" customHeight="1" x14ac:dyDescent="0.25">
      <c r="A482" s="15">
        <v>43982</v>
      </c>
      <c r="B482" s="17" t="s">
        <v>19</v>
      </c>
      <c r="C482" s="17">
        <v>215277</v>
      </c>
      <c r="D482" s="17">
        <v>21585316.5</v>
      </c>
      <c r="E482" s="6">
        <f>VLOOKUP($B482,'доп табл'!$B$2:$C$505,2,FALSE)</f>
        <v>59</v>
      </c>
      <c r="F482" s="6">
        <f>VLOOKUP(B482,'доп табл'!$B$2:$D$505,3,FALSE)</f>
        <v>12943</v>
      </c>
      <c r="G482" s="6">
        <f>VLOOKUP(B482,'доп табл'!$B$2:$E$505,4,FALSE)</f>
        <v>12072</v>
      </c>
      <c r="H482">
        <f t="shared" si="35"/>
        <v>365852.82203389832</v>
      </c>
      <c r="I482" t="str">
        <f t="shared" si="36"/>
        <v>воскресенье</v>
      </c>
      <c r="J482">
        <f t="shared" si="37"/>
        <v>2020</v>
      </c>
      <c r="K482" t="str">
        <f t="shared" si="40"/>
        <v>Май</v>
      </c>
      <c r="L482">
        <f t="shared" si="38"/>
        <v>31</v>
      </c>
    </row>
    <row r="483" spans="1:12" ht="14.25" customHeight="1" x14ac:dyDescent="0.25">
      <c r="A483" s="7">
        <v>43982</v>
      </c>
      <c r="B483" s="8" t="s">
        <v>20</v>
      </c>
      <c r="C483" s="8">
        <v>206758.5</v>
      </c>
      <c r="D483" s="8">
        <v>20717248.5</v>
      </c>
      <c r="E483" s="6">
        <f>VLOOKUP($B483,'доп табл'!$B$2:$C$505,2,FALSE)</f>
        <v>54</v>
      </c>
      <c r="F483" s="6">
        <f>VLOOKUP(B483,'доп табл'!$B$2:$D$505,3,FALSE)</f>
        <v>12306</v>
      </c>
      <c r="G483" s="6">
        <f>VLOOKUP(B483,'доп табл'!$B$2:$E$505,4,FALSE)</f>
        <v>11532</v>
      </c>
      <c r="H483">
        <f t="shared" si="35"/>
        <v>383652.75</v>
      </c>
      <c r="I483" t="str">
        <f t="shared" si="36"/>
        <v>воскресенье</v>
      </c>
      <c r="J483">
        <f t="shared" si="37"/>
        <v>2020</v>
      </c>
      <c r="K483" t="str">
        <f t="shared" si="40"/>
        <v>Май</v>
      </c>
      <c r="L483">
        <f t="shared" si="38"/>
        <v>31</v>
      </c>
    </row>
    <row r="484" spans="1:12" ht="14.25" customHeight="1" x14ac:dyDescent="0.25">
      <c r="A484" s="4">
        <v>43982</v>
      </c>
      <c r="B484" s="5" t="s">
        <v>23</v>
      </c>
      <c r="C484" s="5">
        <v>6409.5</v>
      </c>
      <c r="D484" s="5">
        <v>493893</v>
      </c>
      <c r="E484" s="6">
        <f>VLOOKUP($B484,'доп табл'!$B$2:$C$505,2,FALSE)</f>
        <v>9</v>
      </c>
      <c r="F484" s="6">
        <f>VLOOKUP(B484,'доп табл'!$B$2:$D$505,3,FALSE)</f>
        <v>345</v>
      </c>
      <c r="G484" s="6">
        <f>VLOOKUP(B484,'доп табл'!$B$2:$E$505,4,FALSE)</f>
        <v>255</v>
      </c>
      <c r="H484">
        <f t="shared" si="35"/>
        <v>54877</v>
      </c>
      <c r="I484" t="str">
        <f t="shared" si="36"/>
        <v>воскресенье</v>
      </c>
      <c r="J484">
        <f t="shared" si="37"/>
        <v>2020</v>
      </c>
      <c r="K484" t="str">
        <f t="shared" si="40"/>
        <v>Май</v>
      </c>
      <c r="L484">
        <f t="shared" si="38"/>
        <v>31</v>
      </c>
    </row>
    <row r="485" spans="1:12" ht="14.25" customHeight="1" x14ac:dyDescent="0.25">
      <c r="A485" s="16">
        <v>43982</v>
      </c>
      <c r="B485" s="18" t="s">
        <v>24</v>
      </c>
      <c r="C485" s="18">
        <v>5127</v>
      </c>
      <c r="D485" s="18">
        <v>468835.5</v>
      </c>
      <c r="E485" s="6">
        <f>VLOOKUP($B485,'доп табл'!$B$2:$C$505,2,FALSE)</f>
        <v>6</v>
      </c>
      <c r="F485" s="6">
        <f>VLOOKUP(B485,'доп табл'!$B$2:$D$505,3,FALSE)</f>
        <v>261</v>
      </c>
      <c r="G485" s="6">
        <f>VLOOKUP(B485,'доп табл'!$B$2:$E$505,4,FALSE)</f>
        <v>188</v>
      </c>
      <c r="H485">
        <f t="shared" si="35"/>
        <v>78139.25</v>
      </c>
      <c r="I485" t="str">
        <f t="shared" si="36"/>
        <v>воскресенье</v>
      </c>
      <c r="J485">
        <f t="shared" si="37"/>
        <v>2020</v>
      </c>
      <c r="K485" t="str">
        <f t="shared" si="40"/>
        <v>Май</v>
      </c>
      <c r="L485">
        <f t="shared" si="38"/>
        <v>31</v>
      </c>
    </row>
    <row r="486" spans="1:12" ht="14.25" customHeight="1" x14ac:dyDescent="0.25">
      <c r="A486" s="4">
        <v>43982</v>
      </c>
      <c r="B486" s="5" t="s">
        <v>22</v>
      </c>
      <c r="C486" s="5">
        <v>10416</v>
      </c>
      <c r="D486" s="5">
        <v>866023.5</v>
      </c>
      <c r="E486" s="6">
        <f>VLOOKUP($B486,'доп табл'!$B$2:$C$505,2,FALSE)</f>
        <v>7</v>
      </c>
      <c r="F486" s="6">
        <f>VLOOKUP(B486,'доп табл'!$B$2:$D$505,3,FALSE)</f>
        <v>577</v>
      </c>
      <c r="G486" s="6">
        <f>VLOOKUP(B486,'доп табл'!$B$2:$E$505,4,FALSE)</f>
        <v>389</v>
      </c>
      <c r="H486">
        <f t="shared" si="35"/>
        <v>123717.64285714286</v>
      </c>
      <c r="I486" t="str">
        <f t="shared" si="36"/>
        <v>воскресенье</v>
      </c>
      <c r="J486">
        <f t="shared" si="37"/>
        <v>2020</v>
      </c>
      <c r="K486" t="str">
        <f t="shared" si="40"/>
        <v>Май</v>
      </c>
      <c r="L486">
        <f t="shared" si="38"/>
        <v>31</v>
      </c>
    </row>
    <row r="487" spans="1:12" ht="14.25" customHeight="1" x14ac:dyDescent="0.25">
      <c r="A487" s="7">
        <v>43982</v>
      </c>
      <c r="B487" s="8" t="s">
        <v>21</v>
      </c>
      <c r="C487" s="8">
        <v>16143</v>
      </c>
      <c r="D487" s="8">
        <v>1423410</v>
      </c>
      <c r="E487" s="6">
        <f>VLOOKUP($B487,'доп табл'!$B$2:$C$505,2,FALSE)</f>
        <v>15</v>
      </c>
      <c r="F487" s="6">
        <f>VLOOKUP(B487,'доп табл'!$B$2:$D$505,3,FALSE)</f>
        <v>636</v>
      </c>
      <c r="G487" s="6">
        <f>VLOOKUP(B487,'доп табл'!$B$2:$E$505,4,FALSE)</f>
        <v>547</v>
      </c>
      <c r="H487">
        <f t="shared" si="35"/>
        <v>94894</v>
      </c>
      <c r="I487" t="str">
        <f t="shared" si="36"/>
        <v>воскресенье</v>
      </c>
      <c r="J487">
        <f t="shared" si="37"/>
        <v>2020</v>
      </c>
      <c r="K487" t="str">
        <f t="shared" si="40"/>
        <v>Май</v>
      </c>
      <c r="L487">
        <f t="shared" si="38"/>
        <v>31</v>
      </c>
    </row>
    <row r="488" spans="1:12" ht="14.25" customHeight="1" x14ac:dyDescent="0.25">
      <c r="A488" s="15">
        <v>43983</v>
      </c>
      <c r="B488" s="17" t="s">
        <v>7</v>
      </c>
      <c r="C488" s="17">
        <v>7816.5</v>
      </c>
      <c r="D488" s="17">
        <v>636345</v>
      </c>
      <c r="E488" s="6">
        <f>VLOOKUP($B488,'доп табл'!$B$2:$C$505,2,FALSE)</f>
        <v>15</v>
      </c>
      <c r="F488" s="6">
        <f>VLOOKUP(B488,'доп табл'!$B$2:$D$505,3,FALSE)</f>
        <v>464</v>
      </c>
      <c r="G488" s="6">
        <f>VLOOKUP(B488,'доп табл'!$B$2:$E$505,4,FALSE)</f>
        <v>390</v>
      </c>
      <c r="H488">
        <f t="shared" si="35"/>
        <v>42423</v>
      </c>
      <c r="I488" t="str">
        <f t="shared" si="36"/>
        <v>понедельник</v>
      </c>
      <c r="J488">
        <f t="shared" si="37"/>
        <v>2020</v>
      </c>
      <c r="K488" t="str">
        <f t="shared" si="40"/>
        <v>Май</v>
      </c>
      <c r="L488">
        <f t="shared" si="38"/>
        <v>1</v>
      </c>
    </row>
    <row r="489" spans="1:12" ht="14.25" customHeight="1" x14ac:dyDescent="0.25">
      <c r="A489" s="7">
        <v>43983</v>
      </c>
      <c r="B489" s="8" t="s">
        <v>23</v>
      </c>
      <c r="C489" s="8">
        <v>5166</v>
      </c>
      <c r="D489" s="8">
        <v>389013</v>
      </c>
      <c r="E489" s="6">
        <f>VLOOKUP($B489,'доп табл'!$B$2:$C$505,2,FALSE)</f>
        <v>9</v>
      </c>
      <c r="F489" s="6">
        <f>VLOOKUP(B489,'доп табл'!$B$2:$D$505,3,FALSE)</f>
        <v>345</v>
      </c>
      <c r="G489" s="6">
        <f>VLOOKUP(B489,'доп табл'!$B$2:$E$505,4,FALSE)</f>
        <v>255</v>
      </c>
      <c r="H489">
        <f t="shared" si="35"/>
        <v>43223.666666666664</v>
      </c>
      <c r="I489" t="str">
        <f t="shared" si="36"/>
        <v>понедельник</v>
      </c>
      <c r="J489">
        <f t="shared" si="37"/>
        <v>2020</v>
      </c>
      <c r="K489" t="str">
        <f t="shared" si="40"/>
        <v>Июнь</v>
      </c>
      <c r="L489">
        <f t="shared" si="38"/>
        <v>1</v>
      </c>
    </row>
    <row r="490" spans="1:12" ht="14.25" customHeight="1" x14ac:dyDescent="0.25">
      <c r="A490" s="15">
        <v>43983</v>
      </c>
      <c r="B490" s="17" t="s">
        <v>24</v>
      </c>
      <c r="C490" s="17">
        <v>4408.5</v>
      </c>
      <c r="D490" s="17">
        <v>410892</v>
      </c>
      <c r="E490" s="6">
        <f>VLOOKUP($B490,'доп табл'!$B$2:$C$505,2,FALSE)</f>
        <v>6</v>
      </c>
      <c r="F490" s="6">
        <f>VLOOKUP(B490,'доп табл'!$B$2:$D$505,3,FALSE)</f>
        <v>261</v>
      </c>
      <c r="G490" s="6">
        <f>VLOOKUP(B490,'доп табл'!$B$2:$E$505,4,FALSE)</f>
        <v>188</v>
      </c>
      <c r="H490">
        <f t="shared" si="35"/>
        <v>68482</v>
      </c>
      <c r="I490" t="str">
        <f t="shared" si="36"/>
        <v>понедельник</v>
      </c>
      <c r="J490">
        <f t="shared" si="37"/>
        <v>2020</v>
      </c>
      <c r="K490" t="str">
        <f t="shared" si="40"/>
        <v>Июнь</v>
      </c>
      <c r="L490">
        <f t="shared" si="38"/>
        <v>1</v>
      </c>
    </row>
    <row r="491" spans="1:12" ht="14.25" customHeight="1" x14ac:dyDescent="0.25">
      <c r="A491" s="7">
        <v>43983</v>
      </c>
      <c r="B491" s="8" t="s">
        <v>21</v>
      </c>
      <c r="C491" s="8">
        <v>14238</v>
      </c>
      <c r="D491" s="8">
        <v>1293219</v>
      </c>
      <c r="E491" s="6">
        <f>VLOOKUP($B491,'доп табл'!$B$2:$C$505,2,FALSE)</f>
        <v>15</v>
      </c>
      <c r="F491" s="6">
        <f>VLOOKUP(B491,'доп табл'!$B$2:$D$505,3,FALSE)</f>
        <v>636</v>
      </c>
      <c r="G491" s="6">
        <f>VLOOKUP(B491,'доп табл'!$B$2:$E$505,4,FALSE)</f>
        <v>547</v>
      </c>
      <c r="H491">
        <f t="shared" si="35"/>
        <v>86214.6</v>
      </c>
      <c r="I491" t="str">
        <f t="shared" si="36"/>
        <v>понедельник</v>
      </c>
      <c r="J491">
        <f t="shared" si="37"/>
        <v>2020</v>
      </c>
      <c r="K491" t="str">
        <f t="shared" si="40"/>
        <v>Июнь</v>
      </c>
      <c r="L491">
        <f t="shared" si="38"/>
        <v>1</v>
      </c>
    </row>
    <row r="492" spans="1:12" ht="14.25" customHeight="1" x14ac:dyDescent="0.25">
      <c r="A492" s="4">
        <v>43983</v>
      </c>
      <c r="B492" s="5" t="s">
        <v>10</v>
      </c>
      <c r="C492" s="5">
        <v>11416.5</v>
      </c>
      <c r="D492" s="5">
        <v>1007742</v>
      </c>
      <c r="E492" s="6">
        <f>VLOOKUP($B492,'доп табл'!$B$2:$C$505,2,FALSE)</f>
        <v>10</v>
      </c>
      <c r="F492" s="6">
        <f>VLOOKUP(B492,'доп табл'!$B$2:$D$505,3,FALSE)</f>
        <v>580</v>
      </c>
      <c r="G492" s="6">
        <f>VLOOKUP(B492,'доп табл'!$B$2:$E$505,4,FALSE)</f>
        <v>506</v>
      </c>
      <c r="H492">
        <f t="shared" si="35"/>
        <v>100774.2</v>
      </c>
      <c r="I492" t="str">
        <f t="shared" si="36"/>
        <v>понедельник</v>
      </c>
      <c r="J492">
        <f t="shared" si="37"/>
        <v>2020</v>
      </c>
      <c r="K492" t="str">
        <f t="shared" si="40"/>
        <v>Июнь</v>
      </c>
      <c r="L492">
        <f t="shared" si="38"/>
        <v>1</v>
      </c>
    </row>
    <row r="493" spans="1:12" ht="14.25" customHeight="1" x14ac:dyDescent="0.25">
      <c r="A493" s="7">
        <v>43983</v>
      </c>
      <c r="B493" s="8" t="s">
        <v>16</v>
      </c>
      <c r="C493" s="8">
        <v>16687.5</v>
      </c>
      <c r="D493" s="8">
        <v>1526608.5</v>
      </c>
      <c r="E493" s="6">
        <f>VLOOKUP($B493,'доп табл'!$B$2:$C$505,2,FALSE)</f>
        <v>15</v>
      </c>
      <c r="F493" s="6">
        <f>VLOOKUP(B493,'доп табл'!$B$2:$D$505,3,FALSE)</f>
        <v>780</v>
      </c>
      <c r="G493" s="6">
        <f>VLOOKUP(B493,'доп табл'!$B$2:$E$505,4,FALSE)</f>
        <v>690</v>
      </c>
      <c r="H493">
        <f t="shared" si="35"/>
        <v>101773.9</v>
      </c>
      <c r="I493" t="str">
        <f t="shared" si="36"/>
        <v>понедельник</v>
      </c>
      <c r="J493">
        <f t="shared" si="37"/>
        <v>2020</v>
      </c>
      <c r="K493" t="str">
        <f t="shared" si="40"/>
        <v>Июнь</v>
      </c>
      <c r="L493">
        <f t="shared" si="38"/>
        <v>1</v>
      </c>
    </row>
    <row r="494" spans="1:12" ht="14.25" customHeight="1" x14ac:dyDescent="0.25">
      <c r="A494" s="4">
        <v>43983</v>
      </c>
      <c r="B494" s="5" t="s">
        <v>17</v>
      </c>
      <c r="C494" s="5">
        <v>16476</v>
      </c>
      <c r="D494" s="5">
        <v>1565632.5</v>
      </c>
      <c r="E494" s="6">
        <f>VLOOKUP($B494,'доп табл'!$B$2:$C$505,2,FALSE)</f>
        <v>15</v>
      </c>
      <c r="F494" s="6">
        <f>VLOOKUP(B494,'доп табл'!$B$2:$D$505,3,FALSE)</f>
        <v>262</v>
      </c>
      <c r="G494" s="6">
        <f>VLOOKUP(B494,'доп табл'!$B$2:$E$505,4,FALSE)</f>
        <v>195</v>
      </c>
      <c r="H494">
        <f t="shared" si="35"/>
        <v>104375.5</v>
      </c>
      <c r="I494" t="str">
        <f t="shared" si="36"/>
        <v>понедельник</v>
      </c>
      <c r="J494">
        <f t="shared" si="37"/>
        <v>2020</v>
      </c>
      <c r="K494" t="str">
        <f t="shared" si="40"/>
        <v>Июнь</v>
      </c>
      <c r="L494">
        <f t="shared" si="38"/>
        <v>1</v>
      </c>
    </row>
    <row r="495" spans="1:12" ht="14.25" customHeight="1" x14ac:dyDescent="0.25">
      <c r="A495" s="7">
        <v>43983</v>
      </c>
      <c r="B495" s="8" t="s">
        <v>22</v>
      </c>
      <c r="C495" s="8">
        <v>9474</v>
      </c>
      <c r="D495" s="8">
        <v>802447.5</v>
      </c>
      <c r="E495" s="6">
        <f>VLOOKUP($B495,'доп табл'!$B$2:$C$505,2,FALSE)</f>
        <v>7</v>
      </c>
      <c r="F495" s="6">
        <f>VLOOKUP(B495,'доп табл'!$B$2:$D$505,3,FALSE)</f>
        <v>577</v>
      </c>
      <c r="G495" s="6">
        <f>VLOOKUP(B495,'доп табл'!$B$2:$E$505,4,FALSE)</f>
        <v>389</v>
      </c>
      <c r="H495">
        <f t="shared" si="35"/>
        <v>114635.35714285714</v>
      </c>
      <c r="I495" t="str">
        <f t="shared" si="36"/>
        <v>понедельник</v>
      </c>
      <c r="J495">
        <f t="shared" si="37"/>
        <v>2020</v>
      </c>
      <c r="K495" t="str">
        <f t="shared" si="40"/>
        <v>Июнь</v>
      </c>
      <c r="L495">
        <f t="shared" si="38"/>
        <v>1</v>
      </c>
    </row>
    <row r="496" spans="1:12" ht="14.25" customHeight="1" x14ac:dyDescent="0.25">
      <c r="A496" s="4">
        <v>43983</v>
      </c>
      <c r="B496" s="5" t="s">
        <v>18</v>
      </c>
      <c r="C496" s="5">
        <v>27960</v>
      </c>
      <c r="D496" s="5">
        <v>2538967.5</v>
      </c>
      <c r="E496" s="6">
        <f>VLOOKUP($B496,'доп табл'!$B$2:$C$505,2,FALSE)</f>
        <v>18</v>
      </c>
      <c r="F496" s="6">
        <f>VLOOKUP(B496,'доп табл'!$B$2:$D$505,3,FALSE)</f>
        <v>1505</v>
      </c>
      <c r="G496" s="6">
        <f>VLOOKUP(B496,'доп табл'!$B$2:$E$505,4,FALSE)</f>
        <v>1368</v>
      </c>
      <c r="H496">
        <f t="shared" si="35"/>
        <v>141053.75</v>
      </c>
      <c r="I496" t="str">
        <f t="shared" si="36"/>
        <v>понедельник</v>
      </c>
      <c r="J496">
        <f t="shared" si="37"/>
        <v>2020</v>
      </c>
      <c r="K496" t="str">
        <f t="shared" si="40"/>
        <v>Июнь</v>
      </c>
      <c r="L496">
        <f t="shared" si="38"/>
        <v>1</v>
      </c>
    </row>
    <row r="497" spans="1:12" ht="14.25" customHeight="1" x14ac:dyDescent="0.25">
      <c r="A497" s="16">
        <v>43983</v>
      </c>
      <c r="B497" s="18" t="s">
        <v>14</v>
      </c>
      <c r="C497" s="18">
        <v>64740</v>
      </c>
      <c r="D497" s="18">
        <v>5800290</v>
      </c>
      <c r="E497" s="6">
        <f>VLOOKUP($B497,'доп табл'!$B$2:$C$505,2,FALSE)</f>
        <v>36</v>
      </c>
      <c r="F497" s="6">
        <f>VLOOKUP(B497,'доп табл'!$B$2:$D$505,3,FALSE)</f>
        <v>4923</v>
      </c>
      <c r="G497" s="6">
        <f>VLOOKUP(B497,'доп табл'!$B$2:$E$505,4,FALSE)</f>
        <v>4560</v>
      </c>
      <c r="H497">
        <f t="shared" si="35"/>
        <v>161119.16666666666</v>
      </c>
      <c r="I497" t="str">
        <f t="shared" si="36"/>
        <v>понедельник</v>
      </c>
      <c r="J497">
        <f t="shared" si="37"/>
        <v>2020</v>
      </c>
      <c r="K497" t="str">
        <f t="shared" si="40"/>
        <v>Июнь</v>
      </c>
      <c r="L497">
        <f t="shared" si="38"/>
        <v>1</v>
      </c>
    </row>
    <row r="498" spans="1:12" ht="14.25" customHeight="1" x14ac:dyDescent="0.25">
      <c r="A498" s="15">
        <v>43983</v>
      </c>
      <c r="B498" s="17" t="s">
        <v>8</v>
      </c>
      <c r="C498" s="17">
        <v>31947</v>
      </c>
      <c r="D498" s="17">
        <v>2945035.5</v>
      </c>
      <c r="E498" s="6">
        <f>VLOOKUP($B498,'доп табл'!$B$2:$C$505,2,FALSE)</f>
        <v>18</v>
      </c>
      <c r="F498" s="6">
        <f>VLOOKUP(B498,'доп табл'!$B$2:$D$505,3,FALSE)</f>
        <v>1539</v>
      </c>
      <c r="G498" s="6">
        <f>VLOOKUP(B498,'доп табл'!$B$2:$E$505,4,FALSE)</f>
        <v>1404</v>
      </c>
      <c r="H498">
        <f t="shared" si="35"/>
        <v>163613.08333333334</v>
      </c>
      <c r="I498" t="str">
        <f t="shared" si="36"/>
        <v>понедельник</v>
      </c>
      <c r="J498">
        <f t="shared" si="37"/>
        <v>2020</v>
      </c>
      <c r="K498" t="str">
        <f t="shared" si="40"/>
        <v>Июнь</v>
      </c>
      <c r="L498">
        <f t="shared" si="38"/>
        <v>1</v>
      </c>
    </row>
    <row r="499" spans="1:12" ht="14.25" customHeight="1" x14ac:dyDescent="0.25">
      <c r="A499" s="7">
        <v>43983</v>
      </c>
      <c r="B499" s="8" t="s">
        <v>11</v>
      </c>
      <c r="C499" s="8">
        <v>32170.5</v>
      </c>
      <c r="D499" s="8">
        <v>3013512</v>
      </c>
      <c r="E499" s="6">
        <f>VLOOKUP($B499,'доп табл'!$B$2:$C$505,2,FALSE)</f>
        <v>17</v>
      </c>
      <c r="F499" s="6">
        <f>VLOOKUP(B499,'доп табл'!$B$2:$D$505,3,FALSE)</f>
        <v>1439</v>
      </c>
      <c r="G499" s="6">
        <f>VLOOKUP(B499,'доп табл'!$B$2:$E$505,4,FALSE)</f>
        <v>1265</v>
      </c>
      <c r="H499">
        <f t="shared" si="35"/>
        <v>177265.41176470587</v>
      </c>
      <c r="I499" t="str">
        <f t="shared" si="36"/>
        <v>понедельник</v>
      </c>
      <c r="J499">
        <f t="shared" si="37"/>
        <v>2020</v>
      </c>
      <c r="K499" t="str">
        <f t="shared" si="40"/>
        <v>Июнь</v>
      </c>
      <c r="L499">
        <f t="shared" si="38"/>
        <v>1</v>
      </c>
    </row>
    <row r="500" spans="1:12" ht="14.25" customHeight="1" x14ac:dyDescent="0.25">
      <c r="A500" s="4">
        <v>43983</v>
      </c>
      <c r="B500" s="5" t="s">
        <v>15</v>
      </c>
      <c r="C500" s="5">
        <v>40528.5</v>
      </c>
      <c r="D500" s="5">
        <v>3865251</v>
      </c>
      <c r="E500" s="6">
        <f>VLOOKUP($B500,'доп табл'!$B$2:$C$505,2,FALSE)</f>
        <v>19</v>
      </c>
      <c r="F500" s="6">
        <f>VLOOKUP(B500,'доп табл'!$B$2:$D$505,3,FALSE)</f>
        <v>1846</v>
      </c>
      <c r="G500" s="6">
        <f>VLOOKUP(B500,'доп табл'!$B$2:$E$505,4,FALSE)</f>
        <v>1681</v>
      </c>
      <c r="H500">
        <f t="shared" si="35"/>
        <v>203434.26315789475</v>
      </c>
      <c r="I500" t="str">
        <f t="shared" si="36"/>
        <v>понедельник</v>
      </c>
      <c r="J500">
        <f t="shared" si="37"/>
        <v>2020</v>
      </c>
      <c r="K500" t="str">
        <f t="shared" si="40"/>
        <v>Июнь</v>
      </c>
      <c r="L500">
        <f t="shared" si="38"/>
        <v>1</v>
      </c>
    </row>
    <row r="501" spans="1:12" ht="14.25" customHeight="1" x14ac:dyDescent="0.25">
      <c r="A501" s="7">
        <v>43983</v>
      </c>
      <c r="B501" s="8" t="s">
        <v>12</v>
      </c>
      <c r="C501" s="8">
        <v>272926.5</v>
      </c>
      <c r="D501" s="8">
        <v>27770092.5</v>
      </c>
      <c r="E501" s="6">
        <f>VLOOKUP($B501,'доп табл'!$B$2:$C$505,2,FALSE)</f>
        <v>128</v>
      </c>
      <c r="F501" s="6">
        <f>VLOOKUP(B501,'доп табл'!$B$2:$D$505,3,FALSE)</f>
        <v>16450</v>
      </c>
      <c r="G501" s="6">
        <f>VLOOKUP(B501,'доп табл'!$B$2:$E$505,4,FALSE)</f>
        <v>15320</v>
      </c>
      <c r="H501">
        <f t="shared" si="35"/>
        <v>216953.84765625</v>
      </c>
      <c r="I501" t="str">
        <f t="shared" si="36"/>
        <v>понедельник</v>
      </c>
      <c r="J501">
        <f t="shared" si="37"/>
        <v>2020</v>
      </c>
      <c r="K501" t="str">
        <f t="shared" si="40"/>
        <v>Июнь</v>
      </c>
      <c r="L501">
        <f t="shared" si="38"/>
        <v>1</v>
      </c>
    </row>
    <row r="502" spans="1:12" ht="14.25" customHeight="1" x14ac:dyDescent="0.25">
      <c r="A502" s="4">
        <v>43983</v>
      </c>
      <c r="B502" s="5" t="s">
        <v>9</v>
      </c>
      <c r="C502" s="5">
        <v>77269.5</v>
      </c>
      <c r="D502" s="5">
        <v>6829921.5</v>
      </c>
      <c r="E502" s="6">
        <f>VLOOKUP($B502,'доп табл'!$B$2:$C$505,2,FALSE)</f>
        <v>31</v>
      </c>
      <c r="F502" s="6">
        <f>VLOOKUP(B502,'доп табл'!$B$2:$D$505,3,FALSE)</f>
        <v>5465</v>
      </c>
      <c r="G502" s="6">
        <f>VLOOKUP(B502,'доп табл'!$B$2:$E$505,4,FALSE)</f>
        <v>5096</v>
      </c>
      <c r="H502">
        <f t="shared" si="35"/>
        <v>220320.04838709679</v>
      </c>
      <c r="I502" t="str">
        <f t="shared" si="36"/>
        <v>понедельник</v>
      </c>
      <c r="J502">
        <f t="shared" si="37"/>
        <v>2020</v>
      </c>
      <c r="K502" t="str">
        <f t="shared" si="40"/>
        <v>Июнь</v>
      </c>
      <c r="L502">
        <f t="shared" si="38"/>
        <v>1</v>
      </c>
    </row>
    <row r="503" spans="1:12" ht="14.25" customHeight="1" x14ac:dyDescent="0.25">
      <c r="A503" s="16">
        <v>43983</v>
      </c>
      <c r="B503" s="18" t="s">
        <v>13</v>
      </c>
      <c r="C503" s="18">
        <v>349699.5</v>
      </c>
      <c r="D503" s="18">
        <v>37257840.18135</v>
      </c>
      <c r="E503" s="6">
        <f>VLOOKUP($B503,'доп табл'!$B$2:$C$505,2,FALSE)</f>
        <v>125</v>
      </c>
      <c r="F503" s="6">
        <f>VLOOKUP(B503,'доп табл'!$B$2:$D$505,3,FALSE)</f>
        <v>20914</v>
      </c>
      <c r="G503" s="6">
        <f>VLOOKUP(B503,'доп табл'!$B$2:$E$505,4,FALSE)</f>
        <v>19479</v>
      </c>
      <c r="H503">
        <f t="shared" si="35"/>
        <v>298062.72145080002</v>
      </c>
      <c r="I503" t="str">
        <f t="shared" si="36"/>
        <v>понедельник</v>
      </c>
      <c r="J503">
        <f t="shared" si="37"/>
        <v>2020</v>
      </c>
      <c r="K503" t="str">
        <f t="shared" si="40"/>
        <v>Июнь</v>
      </c>
      <c r="L503">
        <f t="shared" si="38"/>
        <v>1</v>
      </c>
    </row>
    <row r="504" spans="1:12" ht="14.25" customHeight="1" x14ac:dyDescent="0.25">
      <c r="A504" s="15">
        <v>43983</v>
      </c>
      <c r="B504" s="17" t="s">
        <v>19</v>
      </c>
      <c r="C504" s="17">
        <v>188776.5</v>
      </c>
      <c r="D504" s="17">
        <v>19465372.5</v>
      </c>
      <c r="E504" s="6">
        <f>VLOOKUP($B504,'доп табл'!$B$2:$C$505,2,FALSE)</f>
        <v>59</v>
      </c>
      <c r="F504" s="6">
        <f>VLOOKUP(B504,'доп табл'!$B$2:$D$505,3,FALSE)</f>
        <v>12943</v>
      </c>
      <c r="G504" s="6">
        <f>VLOOKUP(B504,'доп табл'!$B$2:$E$505,4,FALSE)</f>
        <v>12072</v>
      </c>
      <c r="H504">
        <f t="shared" si="35"/>
        <v>329921.56779661018</v>
      </c>
      <c r="I504" t="str">
        <f t="shared" si="36"/>
        <v>понедельник</v>
      </c>
      <c r="J504">
        <f t="shared" si="37"/>
        <v>2020</v>
      </c>
      <c r="K504" t="str">
        <f t="shared" si="40"/>
        <v>Июнь</v>
      </c>
      <c r="L504">
        <f t="shared" si="38"/>
        <v>1</v>
      </c>
    </row>
    <row r="505" spans="1:12" ht="14.25" customHeight="1" x14ac:dyDescent="0.25">
      <c r="A505" s="19">
        <v>43983</v>
      </c>
      <c r="B505" s="20" t="s">
        <v>20</v>
      </c>
      <c r="C505" s="20">
        <v>183228</v>
      </c>
      <c r="D505" s="20">
        <v>18914194.5</v>
      </c>
      <c r="E505" s="6">
        <f>VLOOKUP($B505,'доп табл'!$B$2:$C$505,2,FALSE)</f>
        <v>54</v>
      </c>
      <c r="F505" s="6">
        <f>VLOOKUP(B505,'доп табл'!$B$2:$D$505,3,FALSE)</f>
        <v>12306</v>
      </c>
      <c r="G505" s="6">
        <f>VLOOKUP(B505,'доп табл'!$B$2:$E$505,4,FALSE)</f>
        <v>11532</v>
      </c>
      <c r="H505">
        <f t="shared" si="35"/>
        <v>350262.86111111112</v>
      </c>
      <c r="I505" t="str">
        <f t="shared" si="36"/>
        <v>понедельник</v>
      </c>
      <c r="J505">
        <f t="shared" si="37"/>
        <v>2020</v>
      </c>
      <c r="K505" t="str">
        <f t="shared" si="40"/>
        <v>Июнь</v>
      </c>
      <c r="L505">
        <f t="shared" si="38"/>
        <v>1</v>
      </c>
    </row>
    <row r="506" spans="1:12" ht="14.25" customHeight="1" x14ac:dyDescent="0.25"/>
    <row r="507" spans="1:12" ht="14.25" customHeight="1" x14ac:dyDescent="0.25"/>
    <row r="508" spans="1:12" ht="14.25" customHeight="1" x14ac:dyDescent="0.25"/>
    <row r="509" spans="1:12" ht="14.25" customHeight="1" x14ac:dyDescent="0.25"/>
    <row r="510" spans="1:12" ht="14.25" customHeight="1" x14ac:dyDescent="0.25"/>
    <row r="511" spans="1:12" ht="14.25" customHeight="1" x14ac:dyDescent="0.25"/>
    <row r="512" spans="1: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A488:M505">
    <sortCondition ref="H1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C2" sqref="C2"/>
    </sheetView>
  </sheetViews>
  <sheetFormatPr defaultColWidth="14.42578125" defaultRowHeight="15" customHeight="1" x14ac:dyDescent="0.25"/>
  <cols>
    <col min="1" max="1" width="10.42578125" customWidth="1"/>
    <col min="2" max="2" width="22.85546875" customWidth="1"/>
    <col min="3" max="3" width="22.7109375" customWidth="1"/>
    <col min="4" max="4" width="22.140625" customWidth="1"/>
    <col min="5" max="5" width="25.42578125" customWidth="1"/>
    <col min="6" max="26" width="8.7109375" customWidth="1"/>
  </cols>
  <sheetData>
    <row r="1" spans="1:5" ht="14.25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 x14ac:dyDescent="0.25">
      <c r="A2" s="9">
        <v>43949</v>
      </c>
      <c r="B2" s="6" t="s">
        <v>14</v>
      </c>
      <c r="C2" s="6">
        <v>36</v>
      </c>
      <c r="D2" s="6">
        <v>4923</v>
      </c>
      <c r="E2" s="6">
        <v>4560</v>
      </c>
    </row>
    <row r="3" spans="1:5" ht="14.25" customHeight="1" x14ac:dyDescent="0.25">
      <c r="A3" s="9">
        <v>43949</v>
      </c>
      <c r="B3" s="6" t="s">
        <v>9</v>
      </c>
      <c r="C3" s="6">
        <v>31</v>
      </c>
      <c r="D3" s="6">
        <v>5465</v>
      </c>
      <c r="E3" s="6">
        <v>5096</v>
      </c>
    </row>
    <row r="4" spans="1:5" ht="14.25" customHeight="1" x14ac:dyDescent="0.25">
      <c r="A4" s="9">
        <v>43949</v>
      </c>
      <c r="B4" s="6" t="s">
        <v>15</v>
      </c>
      <c r="C4" s="6">
        <v>19</v>
      </c>
      <c r="D4" s="6">
        <v>1846</v>
      </c>
      <c r="E4" s="6">
        <v>1681</v>
      </c>
    </row>
    <row r="5" spans="1:5" ht="14.25" customHeight="1" x14ac:dyDescent="0.25">
      <c r="A5" s="9">
        <v>43949</v>
      </c>
      <c r="B5" s="6" t="s">
        <v>8</v>
      </c>
      <c r="C5" s="6">
        <v>18</v>
      </c>
      <c r="D5" s="6">
        <v>1539</v>
      </c>
      <c r="E5" s="6">
        <v>1404</v>
      </c>
    </row>
    <row r="6" spans="1:5" ht="14.25" customHeight="1" x14ac:dyDescent="0.25">
      <c r="A6" s="9">
        <v>43949</v>
      </c>
      <c r="B6" s="6" t="s">
        <v>18</v>
      </c>
      <c r="C6" s="6">
        <v>18</v>
      </c>
      <c r="D6" s="6">
        <v>1505</v>
      </c>
      <c r="E6" s="6">
        <v>1368</v>
      </c>
    </row>
    <row r="7" spans="1:5" ht="14.25" customHeight="1" x14ac:dyDescent="0.25">
      <c r="A7" s="9">
        <v>43949</v>
      </c>
      <c r="B7" s="6" t="s">
        <v>20</v>
      </c>
      <c r="C7" s="6">
        <v>54</v>
      </c>
      <c r="D7" s="6">
        <v>12306</v>
      </c>
      <c r="E7" s="6">
        <v>11532</v>
      </c>
    </row>
    <row r="8" spans="1:5" ht="14.25" customHeight="1" x14ac:dyDescent="0.25">
      <c r="A8" s="9">
        <v>43949</v>
      </c>
      <c r="B8" s="6" t="s">
        <v>19</v>
      </c>
      <c r="C8" s="6">
        <v>59</v>
      </c>
      <c r="D8" s="6">
        <v>12943</v>
      </c>
      <c r="E8" s="6">
        <v>12072</v>
      </c>
    </row>
    <row r="9" spans="1:5" ht="14.25" customHeight="1" x14ac:dyDescent="0.25">
      <c r="A9" s="9">
        <v>43949</v>
      </c>
      <c r="B9" s="6" t="s">
        <v>11</v>
      </c>
      <c r="C9" s="6">
        <v>17</v>
      </c>
      <c r="D9" s="6">
        <v>1439</v>
      </c>
      <c r="E9" s="6">
        <v>1265</v>
      </c>
    </row>
    <row r="10" spans="1:5" ht="14.25" customHeight="1" x14ac:dyDescent="0.25">
      <c r="A10" s="9">
        <v>43949</v>
      </c>
      <c r="B10" s="6" t="s">
        <v>21</v>
      </c>
      <c r="C10" s="6">
        <v>15</v>
      </c>
      <c r="D10" s="6">
        <v>636</v>
      </c>
      <c r="E10" s="6">
        <v>547</v>
      </c>
    </row>
    <row r="11" spans="1:5" ht="14.25" customHeight="1" x14ac:dyDescent="0.25">
      <c r="A11" s="9">
        <v>43949</v>
      </c>
      <c r="B11" s="6" t="s">
        <v>16</v>
      </c>
      <c r="C11" s="6">
        <v>15</v>
      </c>
      <c r="D11" s="6">
        <v>780</v>
      </c>
      <c r="E11" s="6">
        <v>690</v>
      </c>
    </row>
    <row r="12" spans="1:5" ht="14.25" customHeight="1" x14ac:dyDescent="0.25">
      <c r="A12" s="9">
        <v>43949</v>
      </c>
      <c r="B12" s="6" t="s">
        <v>13</v>
      </c>
      <c r="C12" s="6">
        <v>125</v>
      </c>
      <c r="D12" s="6">
        <v>20914</v>
      </c>
      <c r="E12" s="6">
        <v>19479</v>
      </c>
    </row>
    <row r="13" spans="1:5" ht="14.25" customHeight="1" x14ac:dyDescent="0.25">
      <c r="A13" s="9">
        <v>43949</v>
      </c>
      <c r="B13" s="6" t="s">
        <v>12</v>
      </c>
      <c r="C13" s="6">
        <v>128</v>
      </c>
      <c r="D13" s="6">
        <v>16450</v>
      </c>
      <c r="E13" s="6">
        <v>15320</v>
      </c>
    </row>
    <row r="14" spans="1:5" ht="14.25" customHeight="1" x14ac:dyDescent="0.25">
      <c r="A14" s="9">
        <v>43949</v>
      </c>
      <c r="B14" s="6" t="s">
        <v>10</v>
      </c>
      <c r="C14" s="6">
        <v>10</v>
      </c>
      <c r="D14" s="6">
        <v>580</v>
      </c>
      <c r="E14" s="6">
        <v>506</v>
      </c>
    </row>
    <row r="15" spans="1:5" ht="14.25" customHeight="1" x14ac:dyDescent="0.25">
      <c r="A15" s="9">
        <v>43950</v>
      </c>
      <c r="B15" s="6" t="s">
        <v>14</v>
      </c>
      <c r="C15" s="6">
        <v>36</v>
      </c>
      <c r="D15" s="6">
        <v>4937</v>
      </c>
      <c r="E15" s="6">
        <v>4561</v>
      </c>
    </row>
    <row r="16" spans="1:5" ht="14.25" customHeight="1" x14ac:dyDescent="0.25">
      <c r="A16" s="9">
        <v>43950</v>
      </c>
      <c r="B16" s="6" t="s">
        <v>9</v>
      </c>
      <c r="C16" s="6">
        <v>31</v>
      </c>
      <c r="D16" s="6">
        <v>5378</v>
      </c>
      <c r="E16" s="6">
        <v>4985</v>
      </c>
    </row>
    <row r="17" spans="1:5" ht="14.25" customHeight="1" x14ac:dyDescent="0.25">
      <c r="A17" s="9">
        <v>43950</v>
      </c>
      <c r="B17" s="6" t="s">
        <v>15</v>
      </c>
      <c r="C17" s="6">
        <v>19</v>
      </c>
      <c r="D17" s="6">
        <v>1676</v>
      </c>
      <c r="E17" s="6">
        <v>1516</v>
      </c>
    </row>
    <row r="18" spans="1:5" ht="14.25" customHeight="1" x14ac:dyDescent="0.25">
      <c r="A18" s="9">
        <v>43950</v>
      </c>
      <c r="B18" s="6" t="s">
        <v>8</v>
      </c>
      <c r="C18" s="6">
        <v>18</v>
      </c>
      <c r="D18" s="6">
        <v>1684</v>
      </c>
      <c r="E18" s="6">
        <v>1528</v>
      </c>
    </row>
    <row r="19" spans="1:5" ht="14.25" customHeight="1" x14ac:dyDescent="0.25">
      <c r="A19" s="9">
        <v>43950</v>
      </c>
      <c r="B19" s="6" t="s">
        <v>18</v>
      </c>
      <c r="C19" s="6">
        <v>18</v>
      </c>
      <c r="D19" s="6">
        <v>1599</v>
      </c>
      <c r="E19" s="6">
        <v>1450</v>
      </c>
    </row>
    <row r="20" spans="1:5" ht="14.25" customHeight="1" x14ac:dyDescent="0.25">
      <c r="A20" s="9">
        <v>43950</v>
      </c>
      <c r="B20" s="6" t="s">
        <v>20</v>
      </c>
      <c r="C20" s="6">
        <v>54</v>
      </c>
      <c r="D20" s="6">
        <v>12747</v>
      </c>
      <c r="E20" s="6">
        <v>11884</v>
      </c>
    </row>
    <row r="21" spans="1:5" ht="14.25" customHeight="1" x14ac:dyDescent="0.25">
      <c r="A21" s="9">
        <v>43950</v>
      </c>
      <c r="B21" s="6" t="s">
        <v>19</v>
      </c>
      <c r="C21" s="6">
        <v>59</v>
      </c>
      <c r="D21" s="6">
        <v>13186</v>
      </c>
      <c r="E21" s="6">
        <v>12251</v>
      </c>
    </row>
    <row r="22" spans="1:5" ht="14.25" customHeight="1" x14ac:dyDescent="0.25">
      <c r="A22" s="9">
        <v>43950</v>
      </c>
      <c r="B22" s="6" t="s">
        <v>11</v>
      </c>
      <c r="C22" s="6">
        <v>18</v>
      </c>
      <c r="D22" s="6">
        <v>1534</v>
      </c>
      <c r="E22" s="6">
        <v>1369</v>
      </c>
    </row>
    <row r="23" spans="1:5" ht="14.25" customHeight="1" x14ac:dyDescent="0.25">
      <c r="A23" s="9">
        <v>43950</v>
      </c>
      <c r="B23" s="6" t="s">
        <v>21</v>
      </c>
      <c r="C23" s="6">
        <v>15</v>
      </c>
      <c r="D23" s="6">
        <v>659</v>
      </c>
      <c r="E23" s="6">
        <v>575</v>
      </c>
    </row>
    <row r="24" spans="1:5" ht="14.25" customHeight="1" x14ac:dyDescent="0.25">
      <c r="A24" s="9">
        <v>43950</v>
      </c>
      <c r="B24" s="6" t="s">
        <v>16</v>
      </c>
      <c r="C24" s="6">
        <v>15</v>
      </c>
      <c r="D24" s="6">
        <v>786</v>
      </c>
      <c r="E24" s="6">
        <v>695</v>
      </c>
    </row>
    <row r="25" spans="1:5" ht="14.25" customHeight="1" x14ac:dyDescent="0.25">
      <c r="A25" s="9">
        <v>43950</v>
      </c>
      <c r="B25" s="6" t="s">
        <v>13</v>
      </c>
      <c r="C25" s="6">
        <v>125</v>
      </c>
      <c r="D25" s="6">
        <v>21863</v>
      </c>
      <c r="E25" s="6">
        <v>20160</v>
      </c>
    </row>
    <row r="26" spans="1:5" ht="14.25" customHeight="1" x14ac:dyDescent="0.25">
      <c r="A26" s="9">
        <v>43950</v>
      </c>
      <c r="B26" s="6" t="s">
        <v>12</v>
      </c>
      <c r="C26" s="6">
        <v>128</v>
      </c>
      <c r="D26" s="6">
        <v>17368</v>
      </c>
      <c r="E26" s="6">
        <v>16077</v>
      </c>
    </row>
    <row r="27" spans="1:5" ht="14.25" customHeight="1" x14ac:dyDescent="0.25">
      <c r="A27" s="9">
        <v>43950</v>
      </c>
      <c r="B27" s="6" t="s">
        <v>10</v>
      </c>
      <c r="C27" s="6">
        <v>10</v>
      </c>
      <c r="D27" s="6">
        <v>502</v>
      </c>
      <c r="E27" s="6">
        <v>433</v>
      </c>
    </row>
    <row r="28" spans="1:5" ht="14.25" customHeight="1" x14ac:dyDescent="0.25">
      <c r="A28" s="9">
        <v>43951</v>
      </c>
      <c r="B28" s="6" t="s">
        <v>14</v>
      </c>
      <c r="C28" s="6">
        <v>36</v>
      </c>
      <c r="D28" s="6">
        <v>5143</v>
      </c>
      <c r="E28" s="6">
        <v>4715</v>
      </c>
    </row>
    <row r="29" spans="1:5" ht="14.25" customHeight="1" x14ac:dyDescent="0.25">
      <c r="A29" s="9">
        <v>43951</v>
      </c>
      <c r="B29" s="6" t="s">
        <v>9</v>
      </c>
      <c r="C29" s="6">
        <v>31</v>
      </c>
      <c r="D29" s="6">
        <v>5120</v>
      </c>
      <c r="E29" s="6">
        <v>4737</v>
      </c>
    </row>
    <row r="30" spans="1:5" ht="14.25" customHeight="1" x14ac:dyDescent="0.25">
      <c r="A30" s="9">
        <v>43951</v>
      </c>
      <c r="B30" s="6" t="s">
        <v>15</v>
      </c>
      <c r="C30" s="6">
        <v>20</v>
      </c>
      <c r="D30" s="6">
        <v>1756</v>
      </c>
      <c r="E30" s="6">
        <v>1586</v>
      </c>
    </row>
    <row r="31" spans="1:5" ht="14.25" customHeight="1" x14ac:dyDescent="0.25">
      <c r="A31" s="9">
        <v>43951</v>
      </c>
      <c r="B31" s="6" t="s">
        <v>8</v>
      </c>
      <c r="C31" s="6">
        <v>19</v>
      </c>
      <c r="D31" s="6">
        <v>1712</v>
      </c>
      <c r="E31" s="6">
        <v>1552</v>
      </c>
    </row>
    <row r="32" spans="1:5" ht="14.25" customHeight="1" x14ac:dyDescent="0.25">
      <c r="A32" s="9">
        <v>43951</v>
      </c>
      <c r="B32" s="6" t="s">
        <v>18</v>
      </c>
      <c r="C32" s="6">
        <v>19</v>
      </c>
      <c r="D32" s="6">
        <v>1662</v>
      </c>
      <c r="E32" s="6">
        <v>1506</v>
      </c>
    </row>
    <row r="33" spans="1:5" ht="14.25" customHeight="1" x14ac:dyDescent="0.25">
      <c r="A33" s="9">
        <v>43951</v>
      </c>
      <c r="B33" s="6" t="s">
        <v>20</v>
      </c>
      <c r="C33" s="6">
        <v>54</v>
      </c>
      <c r="D33" s="6">
        <v>12817</v>
      </c>
      <c r="E33" s="6">
        <v>11865</v>
      </c>
    </row>
    <row r="34" spans="1:5" ht="14.25" customHeight="1" x14ac:dyDescent="0.25">
      <c r="A34" s="9">
        <v>43951</v>
      </c>
      <c r="B34" s="6" t="s">
        <v>19</v>
      </c>
      <c r="C34" s="6">
        <v>59</v>
      </c>
      <c r="D34" s="6">
        <v>13251</v>
      </c>
      <c r="E34" s="6">
        <v>12255</v>
      </c>
    </row>
    <row r="35" spans="1:5" ht="14.25" customHeight="1" x14ac:dyDescent="0.25">
      <c r="A35" s="9">
        <v>43951</v>
      </c>
      <c r="B35" s="6" t="s">
        <v>11</v>
      </c>
      <c r="C35" s="6">
        <v>19</v>
      </c>
      <c r="D35" s="6">
        <v>1499</v>
      </c>
      <c r="E35" s="6">
        <v>1322</v>
      </c>
    </row>
    <row r="36" spans="1:5" ht="14.25" customHeight="1" x14ac:dyDescent="0.25">
      <c r="A36" s="9">
        <v>43951</v>
      </c>
      <c r="B36" s="6" t="s">
        <v>21</v>
      </c>
      <c r="C36" s="6">
        <v>15</v>
      </c>
      <c r="D36" s="6">
        <v>644</v>
      </c>
      <c r="E36" s="6">
        <v>550</v>
      </c>
    </row>
    <row r="37" spans="1:5" ht="14.25" customHeight="1" x14ac:dyDescent="0.25">
      <c r="A37" s="9">
        <v>43951</v>
      </c>
      <c r="B37" s="6" t="s">
        <v>16</v>
      </c>
      <c r="C37" s="6">
        <v>15</v>
      </c>
      <c r="D37" s="6">
        <v>791</v>
      </c>
      <c r="E37" s="6">
        <v>691</v>
      </c>
    </row>
    <row r="38" spans="1:5" ht="14.25" customHeight="1" x14ac:dyDescent="0.25">
      <c r="A38" s="9">
        <v>43951</v>
      </c>
      <c r="B38" s="6" t="s">
        <v>17</v>
      </c>
      <c r="C38" s="6">
        <v>15</v>
      </c>
      <c r="D38" s="6">
        <v>262</v>
      </c>
      <c r="E38" s="6">
        <v>195</v>
      </c>
    </row>
    <row r="39" spans="1:5" ht="14.25" customHeight="1" x14ac:dyDescent="0.25">
      <c r="A39" s="9">
        <v>43951</v>
      </c>
      <c r="B39" s="6" t="s">
        <v>13</v>
      </c>
      <c r="C39" s="6">
        <v>125</v>
      </c>
      <c r="D39" s="6">
        <v>22368</v>
      </c>
      <c r="E39" s="6">
        <v>20625</v>
      </c>
    </row>
    <row r="40" spans="1:5" ht="14.25" customHeight="1" x14ac:dyDescent="0.25">
      <c r="A40" s="9">
        <v>43951</v>
      </c>
      <c r="B40" s="6" t="s">
        <v>12</v>
      </c>
      <c r="C40" s="6">
        <v>129</v>
      </c>
      <c r="D40" s="6">
        <v>18042</v>
      </c>
      <c r="E40" s="6">
        <v>16631</v>
      </c>
    </row>
    <row r="41" spans="1:5" ht="14.25" customHeight="1" x14ac:dyDescent="0.25">
      <c r="A41" s="9">
        <v>43951</v>
      </c>
      <c r="B41" s="6" t="s">
        <v>10</v>
      </c>
      <c r="C41" s="6">
        <v>10</v>
      </c>
      <c r="D41" s="6">
        <v>448</v>
      </c>
      <c r="E41" s="6">
        <v>376</v>
      </c>
    </row>
    <row r="42" spans="1:5" ht="14.25" customHeight="1" x14ac:dyDescent="0.25">
      <c r="A42" s="9">
        <v>43952</v>
      </c>
      <c r="B42" s="6" t="s">
        <v>14</v>
      </c>
      <c r="C42" s="6">
        <v>36</v>
      </c>
      <c r="D42" s="6">
        <v>5457</v>
      </c>
      <c r="E42" s="6">
        <v>4916</v>
      </c>
    </row>
    <row r="43" spans="1:5" ht="14.25" customHeight="1" x14ac:dyDescent="0.25">
      <c r="A43" s="9">
        <v>43952</v>
      </c>
      <c r="B43" s="6" t="s">
        <v>9</v>
      </c>
      <c r="C43" s="6">
        <v>31</v>
      </c>
      <c r="D43" s="6">
        <v>6118</v>
      </c>
      <c r="E43" s="6">
        <v>5564</v>
      </c>
    </row>
    <row r="44" spans="1:5" ht="14.25" customHeight="1" x14ac:dyDescent="0.25">
      <c r="A44" s="9">
        <v>43952</v>
      </c>
      <c r="B44" s="6" t="s">
        <v>15</v>
      </c>
      <c r="C44" s="6">
        <v>20</v>
      </c>
      <c r="D44" s="6">
        <v>2468</v>
      </c>
      <c r="E44" s="6">
        <v>2221</v>
      </c>
    </row>
    <row r="45" spans="1:5" ht="14.25" customHeight="1" x14ac:dyDescent="0.25">
      <c r="A45" s="9">
        <v>43952</v>
      </c>
      <c r="B45" s="6" t="s">
        <v>8</v>
      </c>
      <c r="C45" s="6">
        <v>18</v>
      </c>
      <c r="D45" s="6">
        <v>1826</v>
      </c>
      <c r="E45" s="6">
        <v>1633</v>
      </c>
    </row>
    <row r="46" spans="1:5" ht="14.25" customHeight="1" x14ac:dyDescent="0.25">
      <c r="A46" s="9">
        <v>43952</v>
      </c>
      <c r="B46" s="6" t="s">
        <v>18</v>
      </c>
      <c r="C46" s="6">
        <v>19</v>
      </c>
      <c r="D46" s="6">
        <v>1987</v>
      </c>
      <c r="E46" s="6">
        <v>1791</v>
      </c>
    </row>
    <row r="47" spans="1:5" ht="14.25" customHeight="1" x14ac:dyDescent="0.25">
      <c r="A47" s="9">
        <v>43952</v>
      </c>
      <c r="B47" s="6" t="s">
        <v>20</v>
      </c>
      <c r="C47" s="6">
        <v>54</v>
      </c>
      <c r="D47" s="6">
        <v>14205</v>
      </c>
      <c r="E47" s="6">
        <v>13026</v>
      </c>
    </row>
    <row r="48" spans="1:5" ht="14.25" customHeight="1" x14ac:dyDescent="0.25">
      <c r="A48" s="9">
        <v>43952</v>
      </c>
      <c r="B48" s="6" t="s">
        <v>19</v>
      </c>
      <c r="C48" s="6">
        <v>59</v>
      </c>
      <c r="D48" s="6">
        <v>15222</v>
      </c>
      <c r="E48" s="6">
        <v>13873</v>
      </c>
    </row>
    <row r="49" spans="1:5" ht="14.25" customHeight="1" x14ac:dyDescent="0.25">
      <c r="A49" s="9">
        <v>43952</v>
      </c>
      <c r="B49" s="6" t="s">
        <v>11</v>
      </c>
      <c r="C49" s="6">
        <v>19</v>
      </c>
      <c r="D49" s="6">
        <v>1497</v>
      </c>
      <c r="E49" s="6">
        <v>1291</v>
      </c>
    </row>
    <row r="50" spans="1:5" ht="14.25" customHeight="1" x14ac:dyDescent="0.25">
      <c r="A50" s="9">
        <v>43952</v>
      </c>
      <c r="B50" s="6" t="s">
        <v>21</v>
      </c>
      <c r="C50" s="6">
        <v>15</v>
      </c>
      <c r="D50" s="6">
        <v>721</v>
      </c>
      <c r="E50" s="6">
        <v>625</v>
      </c>
    </row>
    <row r="51" spans="1:5" ht="14.25" customHeight="1" x14ac:dyDescent="0.25">
      <c r="A51" s="9">
        <v>43952</v>
      </c>
      <c r="B51" s="6" t="s">
        <v>16</v>
      </c>
      <c r="C51" s="6">
        <v>15</v>
      </c>
      <c r="D51" s="6">
        <v>996</v>
      </c>
      <c r="E51" s="6">
        <v>888</v>
      </c>
    </row>
    <row r="52" spans="1:5" ht="14.25" customHeight="1" x14ac:dyDescent="0.25">
      <c r="A52" s="9">
        <v>43952</v>
      </c>
      <c r="B52" s="6" t="s">
        <v>17</v>
      </c>
      <c r="C52" s="6">
        <v>15</v>
      </c>
      <c r="D52" s="6">
        <v>294</v>
      </c>
      <c r="E52" s="6">
        <v>225</v>
      </c>
    </row>
    <row r="53" spans="1:5" ht="14.25" customHeight="1" x14ac:dyDescent="0.25">
      <c r="A53" s="9">
        <v>43952</v>
      </c>
      <c r="B53" s="6" t="s">
        <v>13</v>
      </c>
      <c r="C53" s="6">
        <v>125</v>
      </c>
      <c r="D53" s="6">
        <v>20602</v>
      </c>
      <c r="E53" s="6">
        <v>18845</v>
      </c>
    </row>
    <row r="54" spans="1:5" ht="14.25" customHeight="1" x14ac:dyDescent="0.25">
      <c r="A54" s="9">
        <v>43952</v>
      </c>
      <c r="B54" s="6" t="s">
        <v>12</v>
      </c>
      <c r="C54" s="6">
        <v>129</v>
      </c>
      <c r="D54" s="6">
        <v>17002</v>
      </c>
      <c r="E54" s="6">
        <v>15570</v>
      </c>
    </row>
    <row r="55" spans="1:5" ht="14.25" customHeight="1" x14ac:dyDescent="0.25">
      <c r="A55" s="9">
        <v>43952</v>
      </c>
      <c r="B55" s="6" t="s">
        <v>10</v>
      </c>
      <c r="C55" s="6">
        <v>10</v>
      </c>
      <c r="D55" s="6">
        <v>554</v>
      </c>
      <c r="E55" s="6">
        <v>472</v>
      </c>
    </row>
    <row r="56" spans="1:5" ht="14.25" customHeight="1" x14ac:dyDescent="0.25">
      <c r="A56" s="9">
        <v>43953</v>
      </c>
      <c r="B56" s="6" t="s">
        <v>14</v>
      </c>
      <c r="C56" s="6">
        <v>36</v>
      </c>
      <c r="D56" s="6">
        <v>3442</v>
      </c>
      <c r="E56" s="6">
        <v>3147</v>
      </c>
    </row>
    <row r="57" spans="1:5" ht="14.25" customHeight="1" x14ac:dyDescent="0.25">
      <c r="A57" s="9">
        <v>43953</v>
      </c>
      <c r="B57" s="6" t="s">
        <v>9</v>
      </c>
      <c r="C57" s="6">
        <v>31</v>
      </c>
      <c r="D57" s="6">
        <v>4157</v>
      </c>
      <c r="E57" s="6">
        <v>3823</v>
      </c>
    </row>
    <row r="58" spans="1:5" ht="14.25" customHeight="1" x14ac:dyDescent="0.25">
      <c r="A58" s="9">
        <v>43953</v>
      </c>
      <c r="B58" s="6" t="s">
        <v>15</v>
      </c>
      <c r="C58" s="6">
        <v>20</v>
      </c>
      <c r="D58" s="6">
        <v>1613</v>
      </c>
      <c r="E58" s="6">
        <v>1457</v>
      </c>
    </row>
    <row r="59" spans="1:5" ht="14.25" customHeight="1" x14ac:dyDescent="0.25">
      <c r="A59" s="9">
        <v>43953</v>
      </c>
      <c r="B59" s="6" t="s">
        <v>8</v>
      </c>
      <c r="C59" s="6">
        <v>18</v>
      </c>
      <c r="D59" s="6">
        <v>1708</v>
      </c>
      <c r="E59" s="6">
        <v>1534</v>
      </c>
    </row>
    <row r="60" spans="1:5" ht="14.25" customHeight="1" x14ac:dyDescent="0.25">
      <c r="A60" s="9">
        <v>43953</v>
      </c>
      <c r="B60" s="6" t="s">
        <v>18</v>
      </c>
      <c r="C60" s="6">
        <v>19</v>
      </c>
      <c r="D60" s="6">
        <v>1206</v>
      </c>
      <c r="E60" s="6">
        <v>1080</v>
      </c>
    </row>
    <row r="61" spans="1:5" ht="14.25" customHeight="1" x14ac:dyDescent="0.25">
      <c r="A61" s="9">
        <v>43953</v>
      </c>
      <c r="B61" s="6" t="s">
        <v>20</v>
      </c>
      <c r="C61" s="6">
        <v>54</v>
      </c>
      <c r="D61" s="6">
        <v>11622</v>
      </c>
      <c r="E61" s="6">
        <v>10754</v>
      </c>
    </row>
    <row r="62" spans="1:5" ht="14.25" customHeight="1" x14ac:dyDescent="0.25">
      <c r="A62" s="9">
        <v>43953</v>
      </c>
      <c r="B62" s="6" t="s">
        <v>19</v>
      </c>
      <c r="C62" s="6">
        <v>59</v>
      </c>
      <c r="D62" s="6">
        <v>12429</v>
      </c>
      <c r="E62" s="6">
        <v>11477</v>
      </c>
    </row>
    <row r="63" spans="1:5" ht="14.25" customHeight="1" x14ac:dyDescent="0.25">
      <c r="A63" s="9">
        <v>43953</v>
      </c>
      <c r="B63" s="6" t="s">
        <v>11</v>
      </c>
      <c r="C63" s="6">
        <v>19</v>
      </c>
      <c r="D63" s="6">
        <v>1217</v>
      </c>
      <c r="E63" s="6">
        <v>1048</v>
      </c>
    </row>
    <row r="64" spans="1:5" ht="14.25" customHeight="1" x14ac:dyDescent="0.25">
      <c r="A64" s="9">
        <v>43953</v>
      </c>
      <c r="B64" s="6" t="s">
        <v>21</v>
      </c>
      <c r="C64" s="6">
        <v>15</v>
      </c>
      <c r="D64" s="6">
        <v>567</v>
      </c>
      <c r="E64" s="6">
        <v>493</v>
      </c>
    </row>
    <row r="65" spans="1:5" ht="14.25" customHeight="1" x14ac:dyDescent="0.25">
      <c r="A65" s="9">
        <v>43953</v>
      </c>
      <c r="B65" s="6" t="s">
        <v>16</v>
      </c>
      <c r="C65" s="6">
        <v>15</v>
      </c>
      <c r="D65" s="6">
        <v>751</v>
      </c>
      <c r="E65" s="6">
        <v>651</v>
      </c>
    </row>
    <row r="66" spans="1:5" ht="14.25" customHeight="1" x14ac:dyDescent="0.25">
      <c r="A66" s="9">
        <v>43953</v>
      </c>
      <c r="B66" s="6" t="s">
        <v>17</v>
      </c>
      <c r="C66" s="6">
        <v>15</v>
      </c>
      <c r="D66" s="6">
        <v>274</v>
      </c>
      <c r="E66" s="6">
        <v>203</v>
      </c>
    </row>
    <row r="67" spans="1:5" ht="14.25" customHeight="1" x14ac:dyDescent="0.25">
      <c r="A67" s="9">
        <v>43953</v>
      </c>
      <c r="B67" s="6" t="s">
        <v>13</v>
      </c>
      <c r="C67" s="6">
        <v>125</v>
      </c>
      <c r="D67" s="6">
        <v>16932</v>
      </c>
      <c r="E67" s="6">
        <v>15601</v>
      </c>
    </row>
    <row r="68" spans="1:5" ht="14.25" customHeight="1" x14ac:dyDescent="0.25">
      <c r="A68" s="9">
        <v>43953</v>
      </c>
      <c r="B68" s="6" t="s">
        <v>12</v>
      </c>
      <c r="C68" s="6">
        <v>129</v>
      </c>
      <c r="D68" s="6">
        <v>14009</v>
      </c>
      <c r="E68" s="6">
        <v>12920</v>
      </c>
    </row>
    <row r="69" spans="1:5" ht="14.25" customHeight="1" x14ac:dyDescent="0.25">
      <c r="A69" s="9">
        <v>43953</v>
      </c>
      <c r="B69" s="6" t="s">
        <v>10</v>
      </c>
      <c r="C69" s="6">
        <v>10</v>
      </c>
      <c r="D69" s="6">
        <v>416</v>
      </c>
      <c r="E69" s="6">
        <v>341</v>
      </c>
    </row>
    <row r="70" spans="1:5" ht="14.25" customHeight="1" x14ac:dyDescent="0.25">
      <c r="A70" s="9">
        <v>43954</v>
      </c>
      <c r="B70" s="6" t="s">
        <v>14</v>
      </c>
      <c r="C70" s="6">
        <v>36</v>
      </c>
      <c r="D70" s="6">
        <v>4751</v>
      </c>
      <c r="E70" s="6">
        <v>4370</v>
      </c>
    </row>
    <row r="71" spans="1:5" ht="14.25" customHeight="1" x14ac:dyDescent="0.25">
      <c r="A71" s="9">
        <v>43954</v>
      </c>
      <c r="B71" s="6" t="s">
        <v>9</v>
      </c>
      <c r="C71" s="6">
        <v>31</v>
      </c>
      <c r="D71" s="6">
        <v>5155</v>
      </c>
      <c r="E71" s="6">
        <v>4762</v>
      </c>
    </row>
    <row r="72" spans="1:5" ht="14.25" customHeight="1" x14ac:dyDescent="0.25">
      <c r="A72" s="9">
        <v>43954</v>
      </c>
      <c r="B72" s="6" t="s">
        <v>15</v>
      </c>
      <c r="C72" s="6">
        <v>20</v>
      </c>
      <c r="D72" s="6">
        <v>1716</v>
      </c>
      <c r="E72" s="6">
        <v>1561</v>
      </c>
    </row>
    <row r="73" spans="1:5" ht="14.25" customHeight="1" x14ac:dyDescent="0.25">
      <c r="A73" s="9">
        <v>43954</v>
      </c>
      <c r="B73" s="6" t="s">
        <v>8</v>
      </c>
      <c r="C73" s="6">
        <v>20</v>
      </c>
      <c r="D73" s="6">
        <v>1520</v>
      </c>
      <c r="E73" s="6">
        <v>1373</v>
      </c>
    </row>
    <row r="74" spans="1:5" ht="14.25" customHeight="1" x14ac:dyDescent="0.25">
      <c r="A74" s="9">
        <v>43954</v>
      </c>
      <c r="B74" s="6" t="s">
        <v>18</v>
      </c>
      <c r="C74" s="6">
        <v>19</v>
      </c>
      <c r="D74" s="6">
        <v>1314</v>
      </c>
      <c r="E74" s="6">
        <v>1192</v>
      </c>
    </row>
    <row r="75" spans="1:5" ht="14.25" customHeight="1" x14ac:dyDescent="0.25">
      <c r="A75" s="9">
        <v>43954</v>
      </c>
      <c r="B75" s="6" t="s">
        <v>20</v>
      </c>
      <c r="C75" s="6">
        <v>54</v>
      </c>
      <c r="D75" s="6">
        <v>14823</v>
      </c>
      <c r="E75" s="6">
        <v>13751</v>
      </c>
    </row>
    <row r="76" spans="1:5" ht="14.25" customHeight="1" x14ac:dyDescent="0.25">
      <c r="A76" s="9">
        <v>43954</v>
      </c>
      <c r="B76" s="6" t="s">
        <v>19</v>
      </c>
      <c r="C76" s="6">
        <v>59</v>
      </c>
      <c r="D76" s="6">
        <v>15277</v>
      </c>
      <c r="E76" s="6">
        <v>14163</v>
      </c>
    </row>
    <row r="77" spans="1:5" ht="14.25" customHeight="1" x14ac:dyDescent="0.25">
      <c r="A77" s="9">
        <v>43954</v>
      </c>
      <c r="B77" s="6" t="s">
        <v>11</v>
      </c>
      <c r="C77" s="6">
        <v>19</v>
      </c>
      <c r="D77" s="6">
        <v>1402</v>
      </c>
      <c r="E77" s="6">
        <v>1234</v>
      </c>
    </row>
    <row r="78" spans="1:5" ht="14.25" customHeight="1" x14ac:dyDescent="0.25">
      <c r="A78" s="9">
        <v>43954</v>
      </c>
      <c r="B78" s="6" t="s">
        <v>21</v>
      </c>
      <c r="C78" s="6">
        <v>15</v>
      </c>
      <c r="D78" s="6">
        <v>585</v>
      </c>
      <c r="E78" s="6">
        <v>502</v>
      </c>
    </row>
    <row r="79" spans="1:5" ht="14.25" customHeight="1" x14ac:dyDescent="0.25">
      <c r="A79" s="9">
        <v>43954</v>
      </c>
      <c r="B79" s="6" t="s">
        <v>16</v>
      </c>
      <c r="C79" s="6">
        <v>15</v>
      </c>
      <c r="D79" s="6">
        <v>784</v>
      </c>
      <c r="E79" s="6">
        <v>696</v>
      </c>
    </row>
    <row r="80" spans="1:5" ht="14.25" customHeight="1" x14ac:dyDescent="0.25">
      <c r="A80" s="9">
        <v>43954</v>
      </c>
      <c r="B80" s="6" t="s">
        <v>17</v>
      </c>
      <c r="C80" s="6">
        <v>15</v>
      </c>
      <c r="D80" s="6">
        <v>455</v>
      </c>
      <c r="E80" s="6">
        <v>384</v>
      </c>
    </row>
    <row r="81" spans="1:5" ht="14.25" customHeight="1" x14ac:dyDescent="0.25">
      <c r="A81" s="9">
        <v>43954</v>
      </c>
      <c r="B81" s="6" t="s">
        <v>13</v>
      </c>
      <c r="C81" s="6">
        <v>125</v>
      </c>
      <c r="D81" s="6">
        <v>18861</v>
      </c>
      <c r="E81" s="6">
        <v>17420</v>
      </c>
    </row>
    <row r="82" spans="1:5" ht="14.25" customHeight="1" x14ac:dyDescent="0.25">
      <c r="A82" s="9">
        <v>43954</v>
      </c>
      <c r="B82" s="6" t="s">
        <v>12</v>
      </c>
      <c r="C82" s="6">
        <v>129</v>
      </c>
      <c r="D82" s="6">
        <v>15778</v>
      </c>
      <c r="E82" s="6">
        <v>14624</v>
      </c>
    </row>
    <row r="83" spans="1:5" ht="14.25" customHeight="1" x14ac:dyDescent="0.25">
      <c r="A83" s="9">
        <v>43954</v>
      </c>
      <c r="B83" s="6" t="s">
        <v>10</v>
      </c>
      <c r="C83" s="6">
        <v>10</v>
      </c>
      <c r="D83" s="6">
        <v>402</v>
      </c>
      <c r="E83" s="6">
        <v>333</v>
      </c>
    </row>
    <row r="84" spans="1:5" ht="14.25" customHeight="1" x14ac:dyDescent="0.25">
      <c r="A84" s="9">
        <v>43955</v>
      </c>
      <c r="B84" s="6" t="s">
        <v>14</v>
      </c>
      <c r="C84" s="6">
        <v>36</v>
      </c>
      <c r="D84" s="6">
        <v>4508</v>
      </c>
      <c r="E84" s="6">
        <v>4149</v>
      </c>
    </row>
    <row r="85" spans="1:5" ht="14.25" customHeight="1" x14ac:dyDescent="0.25">
      <c r="A85" s="9">
        <v>43955</v>
      </c>
      <c r="B85" s="6" t="s">
        <v>9</v>
      </c>
      <c r="C85" s="6">
        <v>31</v>
      </c>
      <c r="D85" s="6">
        <v>4968</v>
      </c>
      <c r="E85" s="6">
        <v>4596</v>
      </c>
    </row>
    <row r="86" spans="1:5" ht="14.25" customHeight="1" x14ac:dyDescent="0.25">
      <c r="A86" s="9">
        <v>43955</v>
      </c>
      <c r="B86" s="6" t="s">
        <v>15</v>
      </c>
      <c r="C86" s="6">
        <v>20</v>
      </c>
      <c r="D86" s="6">
        <v>1804</v>
      </c>
      <c r="E86" s="6">
        <v>1638</v>
      </c>
    </row>
    <row r="87" spans="1:5" ht="14.25" customHeight="1" x14ac:dyDescent="0.25">
      <c r="A87" s="9">
        <v>43955</v>
      </c>
      <c r="B87" s="6" t="s">
        <v>8</v>
      </c>
      <c r="C87" s="6">
        <v>20</v>
      </c>
      <c r="D87" s="6">
        <v>1519</v>
      </c>
      <c r="E87" s="6">
        <v>1372</v>
      </c>
    </row>
    <row r="88" spans="1:5" ht="14.25" customHeight="1" x14ac:dyDescent="0.25">
      <c r="A88" s="9">
        <v>43955</v>
      </c>
      <c r="B88" s="6" t="s">
        <v>18</v>
      </c>
      <c r="C88" s="6">
        <v>19</v>
      </c>
      <c r="D88" s="6">
        <v>1479</v>
      </c>
      <c r="E88" s="6">
        <v>1346</v>
      </c>
    </row>
    <row r="89" spans="1:5" ht="14.25" customHeight="1" x14ac:dyDescent="0.25">
      <c r="A89" s="9">
        <v>43955</v>
      </c>
      <c r="B89" s="6" t="s">
        <v>20</v>
      </c>
      <c r="C89" s="6">
        <v>54</v>
      </c>
      <c r="D89" s="6">
        <v>13606</v>
      </c>
      <c r="E89" s="6">
        <v>12697</v>
      </c>
    </row>
    <row r="90" spans="1:5" ht="14.25" customHeight="1" x14ac:dyDescent="0.25">
      <c r="A90" s="9">
        <v>43955</v>
      </c>
      <c r="B90" s="6" t="s">
        <v>19</v>
      </c>
      <c r="C90" s="6">
        <v>59</v>
      </c>
      <c r="D90" s="6">
        <v>14423</v>
      </c>
      <c r="E90" s="6">
        <v>13432</v>
      </c>
    </row>
    <row r="91" spans="1:5" ht="14.25" customHeight="1" x14ac:dyDescent="0.25">
      <c r="A91" s="9">
        <v>43955</v>
      </c>
      <c r="B91" s="6" t="s">
        <v>11</v>
      </c>
      <c r="C91" s="6">
        <v>19</v>
      </c>
      <c r="D91" s="6">
        <v>1582</v>
      </c>
      <c r="E91" s="6">
        <v>1403</v>
      </c>
    </row>
    <row r="92" spans="1:5" ht="14.25" customHeight="1" x14ac:dyDescent="0.25">
      <c r="A92" s="9">
        <v>43955</v>
      </c>
      <c r="B92" s="6" t="s">
        <v>21</v>
      </c>
      <c r="C92" s="6">
        <v>15</v>
      </c>
      <c r="D92" s="6">
        <v>622</v>
      </c>
      <c r="E92" s="6">
        <v>538</v>
      </c>
    </row>
    <row r="93" spans="1:5" ht="14.25" customHeight="1" x14ac:dyDescent="0.25">
      <c r="A93" s="9">
        <v>43955</v>
      </c>
      <c r="B93" s="6" t="s">
        <v>16</v>
      </c>
      <c r="C93" s="6">
        <v>15</v>
      </c>
      <c r="D93" s="6">
        <v>750</v>
      </c>
      <c r="E93" s="6">
        <v>647</v>
      </c>
    </row>
    <row r="94" spans="1:5" ht="14.25" customHeight="1" x14ac:dyDescent="0.25">
      <c r="A94" s="9">
        <v>43955</v>
      </c>
      <c r="B94" s="6" t="s">
        <v>17</v>
      </c>
      <c r="C94" s="6">
        <v>15</v>
      </c>
      <c r="D94" s="6">
        <v>390</v>
      </c>
      <c r="E94" s="6">
        <v>315</v>
      </c>
    </row>
    <row r="95" spans="1:5" ht="14.25" customHeight="1" x14ac:dyDescent="0.25">
      <c r="A95" s="9">
        <v>43955</v>
      </c>
      <c r="B95" s="6" t="s">
        <v>13</v>
      </c>
      <c r="C95" s="6">
        <v>125</v>
      </c>
      <c r="D95" s="6">
        <v>20495</v>
      </c>
      <c r="E95" s="6">
        <v>18964</v>
      </c>
    </row>
    <row r="96" spans="1:5" ht="14.25" customHeight="1" x14ac:dyDescent="0.25">
      <c r="A96" s="9">
        <v>43955</v>
      </c>
      <c r="B96" s="6" t="s">
        <v>12</v>
      </c>
      <c r="C96" s="6">
        <v>129</v>
      </c>
      <c r="D96" s="6">
        <v>16525</v>
      </c>
      <c r="E96" s="6">
        <v>15310</v>
      </c>
    </row>
    <row r="97" spans="1:5" ht="14.25" customHeight="1" x14ac:dyDescent="0.25">
      <c r="A97" s="9">
        <v>43955</v>
      </c>
      <c r="B97" s="6" t="s">
        <v>10</v>
      </c>
      <c r="C97" s="6">
        <v>10</v>
      </c>
      <c r="D97" s="6">
        <v>462</v>
      </c>
      <c r="E97" s="6">
        <v>396</v>
      </c>
    </row>
    <row r="98" spans="1:5" ht="14.25" customHeight="1" x14ac:dyDescent="0.25">
      <c r="A98" s="9">
        <v>43956</v>
      </c>
      <c r="B98" s="6" t="s">
        <v>14</v>
      </c>
      <c r="C98" s="6">
        <v>36</v>
      </c>
      <c r="D98" s="6">
        <v>4575</v>
      </c>
      <c r="E98" s="6">
        <v>4206</v>
      </c>
    </row>
    <row r="99" spans="1:5" ht="14.25" customHeight="1" x14ac:dyDescent="0.25">
      <c r="A99" s="9">
        <v>43956</v>
      </c>
      <c r="B99" s="6" t="s">
        <v>9</v>
      </c>
      <c r="C99" s="6">
        <v>31</v>
      </c>
      <c r="D99" s="6">
        <v>5188</v>
      </c>
      <c r="E99" s="6">
        <v>4800</v>
      </c>
    </row>
    <row r="100" spans="1:5" ht="14.25" customHeight="1" x14ac:dyDescent="0.25">
      <c r="A100" s="9">
        <v>43956</v>
      </c>
      <c r="B100" s="6" t="s">
        <v>15</v>
      </c>
      <c r="C100" s="6">
        <v>20</v>
      </c>
      <c r="D100" s="6">
        <v>1757</v>
      </c>
      <c r="E100" s="6">
        <v>1596</v>
      </c>
    </row>
    <row r="101" spans="1:5" ht="14.25" customHeight="1" x14ac:dyDescent="0.25">
      <c r="A101" s="9">
        <v>43956</v>
      </c>
      <c r="B101" s="6" t="s">
        <v>8</v>
      </c>
      <c r="C101" s="6">
        <v>20</v>
      </c>
      <c r="D101" s="6">
        <v>1773</v>
      </c>
      <c r="E101" s="6">
        <v>1604</v>
      </c>
    </row>
    <row r="102" spans="1:5" ht="14.25" customHeight="1" x14ac:dyDescent="0.25">
      <c r="A102" s="9">
        <v>43956</v>
      </c>
      <c r="B102" s="6" t="s">
        <v>18</v>
      </c>
      <c r="C102" s="6">
        <v>19</v>
      </c>
      <c r="D102" s="6">
        <v>1622</v>
      </c>
      <c r="E102" s="6">
        <v>1482</v>
      </c>
    </row>
    <row r="103" spans="1:5" ht="14.25" customHeight="1" x14ac:dyDescent="0.25">
      <c r="A103" s="9">
        <v>43956</v>
      </c>
      <c r="B103" s="6" t="s">
        <v>20</v>
      </c>
      <c r="C103" s="6">
        <v>54</v>
      </c>
      <c r="D103" s="6">
        <v>12775</v>
      </c>
      <c r="E103" s="6">
        <v>11887</v>
      </c>
    </row>
    <row r="104" spans="1:5" ht="14.25" customHeight="1" x14ac:dyDescent="0.25">
      <c r="A104" s="9">
        <v>43956</v>
      </c>
      <c r="B104" s="6" t="s">
        <v>19</v>
      </c>
      <c r="C104" s="6">
        <v>59</v>
      </c>
      <c r="D104" s="6">
        <v>13469</v>
      </c>
      <c r="E104" s="6">
        <v>12486</v>
      </c>
    </row>
    <row r="105" spans="1:5" ht="14.25" customHeight="1" x14ac:dyDescent="0.25">
      <c r="A105" s="9">
        <v>43956</v>
      </c>
      <c r="B105" s="6" t="s">
        <v>11</v>
      </c>
      <c r="C105" s="6">
        <v>19</v>
      </c>
      <c r="D105" s="6">
        <v>1417</v>
      </c>
      <c r="E105" s="6">
        <v>1245</v>
      </c>
    </row>
    <row r="106" spans="1:5" ht="14.25" customHeight="1" x14ac:dyDescent="0.25">
      <c r="A106" s="9">
        <v>43956</v>
      </c>
      <c r="B106" s="6" t="s">
        <v>21</v>
      </c>
      <c r="C106" s="6">
        <v>15</v>
      </c>
      <c r="D106" s="6">
        <v>750</v>
      </c>
      <c r="E106" s="6">
        <v>658</v>
      </c>
    </row>
    <row r="107" spans="1:5" ht="14.25" customHeight="1" x14ac:dyDescent="0.25">
      <c r="A107" s="9">
        <v>43956</v>
      </c>
      <c r="B107" s="6" t="s">
        <v>16</v>
      </c>
      <c r="C107" s="6">
        <v>15</v>
      </c>
      <c r="D107" s="6">
        <v>922</v>
      </c>
      <c r="E107" s="6">
        <v>823</v>
      </c>
    </row>
    <row r="108" spans="1:5" ht="14.25" customHeight="1" x14ac:dyDescent="0.25">
      <c r="A108" s="9">
        <v>43956</v>
      </c>
      <c r="B108" s="6" t="s">
        <v>17</v>
      </c>
      <c r="C108" s="6">
        <v>15</v>
      </c>
      <c r="D108" s="6">
        <v>455</v>
      </c>
      <c r="E108" s="6">
        <v>381</v>
      </c>
    </row>
    <row r="109" spans="1:5" ht="14.25" customHeight="1" x14ac:dyDescent="0.25">
      <c r="A109" s="9">
        <v>43956</v>
      </c>
      <c r="B109" s="6" t="s">
        <v>13</v>
      </c>
      <c r="C109" s="6">
        <v>125</v>
      </c>
      <c r="D109" s="6">
        <v>18944</v>
      </c>
      <c r="E109" s="6">
        <v>17541</v>
      </c>
    </row>
    <row r="110" spans="1:5" ht="14.25" customHeight="1" x14ac:dyDescent="0.25">
      <c r="A110" s="9">
        <v>43956</v>
      </c>
      <c r="B110" s="6" t="s">
        <v>12</v>
      </c>
      <c r="C110" s="6">
        <v>129</v>
      </c>
      <c r="D110" s="6">
        <v>15665</v>
      </c>
      <c r="E110" s="6">
        <v>14501</v>
      </c>
    </row>
    <row r="111" spans="1:5" ht="14.25" customHeight="1" x14ac:dyDescent="0.25">
      <c r="A111" s="9">
        <v>43956</v>
      </c>
      <c r="B111" s="6" t="s">
        <v>10</v>
      </c>
      <c r="C111" s="6">
        <v>10</v>
      </c>
      <c r="D111" s="6">
        <v>511</v>
      </c>
      <c r="E111" s="6">
        <v>437</v>
      </c>
    </row>
    <row r="112" spans="1:5" ht="14.25" customHeight="1" x14ac:dyDescent="0.25">
      <c r="A112" s="9">
        <v>43957</v>
      </c>
      <c r="B112" s="6" t="s">
        <v>14</v>
      </c>
      <c r="C112" s="6">
        <v>36</v>
      </c>
      <c r="D112" s="6">
        <v>4384</v>
      </c>
      <c r="E112" s="6">
        <v>4025</v>
      </c>
    </row>
    <row r="113" spans="1:5" ht="14.25" customHeight="1" x14ac:dyDescent="0.25">
      <c r="A113" s="9">
        <v>43957</v>
      </c>
      <c r="B113" s="6" t="s">
        <v>9</v>
      </c>
      <c r="C113" s="6">
        <v>31</v>
      </c>
      <c r="D113" s="6">
        <v>4709</v>
      </c>
      <c r="E113" s="6">
        <v>4348</v>
      </c>
    </row>
    <row r="114" spans="1:5" ht="14.25" customHeight="1" x14ac:dyDescent="0.25">
      <c r="A114" s="9">
        <v>43957</v>
      </c>
      <c r="B114" s="6" t="s">
        <v>15</v>
      </c>
      <c r="C114" s="6">
        <v>20</v>
      </c>
      <c r="D114" s="6">
        <v>1747</v>
      </c>
      <c r="E114" s="6">
        <v>1570</v>
      </c>
    </row>
    <row r="115" spans="1:5" ht="14.25" customHeight="1" x14ac:dyDescent="0.25">
      <c r="A115" s="9">
        <v>43957</v>
      </c>
      <c r="B115" s="6" t="s">
        <v>8</v>
      </c>
      <c r="C115" s="6">
        <v>20</v>
      </c>
      <c r="D115" s="6">
        <v>1784</v>
      </c>
      <c r="E115" s="6">
        <v>1632</v>
      </c>
    </row>
    <row r="116" spans="1:5" ht="14.25" customHeight="1" x14ac:dyDescent="0.25">
      <c r="A116" s="9">
        <v>43957</v>
      </c>
      <c r="B116" s="6" t="s">
        <v>18</v>
      </c>
      <c r="C116" s="6">
        <v>19</v>
      </c>
      <c r="D116" s="6">
        <v>1509</v>
      </c>
      <c r="E116" s="6">
        <v>1374</v>
      </c>
    </row>
    <row r="117" spans="1:5" ht="14.25" customHeight="1" x14ac:dyDescent="0.25">
      <c r="A117" s="9">
        <v>43957</v>
      </c>
      <c r="B117" s="6" t="s">
        <v>20</v>
      </c>
      <c r="C117" s="6">
        <v>54</v>
      </c>
      <c r="D117" s="6">
        <v>13406</v>
      </c>
      <c r="E117" s="6">
        <v>12518</v>
      </c>
    </row>
    <row r="118" spans="1:5" ht="14.25" customHeight="1" x14ac:dyDescent="0.25">
      <c r="A118" s="9">
        <v>43957</v>
      </c>
      <c r="B118" s="6" t="s">
        <v>19</v>
      </c>
      <c r="C118" s="6">
        <v>59</v>
      </c>
      <c r="D118" s="6">
        <v>14103</v>
      </c>
      <c r="E118" s="6">
        <v>13118</v>
      </c>
    </row>
    <row r="119" spans="1:5" ht="14.25" customHeight="1" x14ac:dyDescent="0.25">
      <c r="A119" s="9">
        <v>43957</v>
      </c>
      <c r="B119" s="6" t="s">
        <v>11</v>
      </c>
      <c r="C119" s="6">
        <v>19</v>
      </c>
      <c r="D119" s="6">
        <v>1499</v>
      </c>
      <c r="E119" s="6">
        <v>1323</v>
      </c>
    </row>
    <row r="120" spans="1:5" ht="14.25" customHeight="1" x14ac:dyDescent="0.25">
      <c r="A120" s="9">
        <v>43957</v>
      </c>
      <c r="B120" s="6" t="s">
        <v>21</v>
      </c>
      <c r="C120" s="6">
        <v>15</v>
      </c>
      <c r="D120" s="6">
        <v>701</v>
      </c>
      <c r="E120" s="6">
        <v>611</v>
      </c>
    </row>
    <row r="121" spans="1:5" ht="14.25" customHeight="1" x14ac:dyDescent="0.25">
      <c r="A121" s="9">
        <v>43957</v>
      </c>
      <c r="B121" s="6" t="s">
        <v>16</v>
      </c>
      <c r="C121" s="6">
        <v>15</v>
      </c>
      <c r="D121" s="6">
        <v>839</v>
      </c>
      <c r="E121" s="6">
        <v>733</v>
      </c>
    </row>
    <row r="122" spans="1:5" ht="14.25" customHeight="1" x14ac:dyDescent="0.25">
      <c r="A122" s="9">
        <v>43957</v>
      </c>
      <c r="B122" s="6" t="s">
        <v>17</v>
      </c>
      <c r="C122" s="6">
        <v>15</v>
      </c>
      <c r="D122" s="6">
        <v>467</v>
      </c>
      <c r="E122" s="6">
        <v>389</v>
      </c>
    </row>
    <row r="123" spans="1:5" ht="14.25" customHeight="1" x14ac:dyDescent="0.25">
      <c r="A123" s="9">
        <v>43957</v>
      </c>
      <c r="B123" s="6" t="s">
        <v>13</v>
      </c>
      <c r="C123" s="6">
        <v>125</v>
      </c>
      <c r="D123" s="6">
        <v>20218</v>
      </c>
      <c r="E123" s="6">
        <v>18647</v>
      </c>
    </row>
    <row r="124" spans="1:5" ht="14.25" customHeight="1" x14ac:dyDescent="0.25">
      <c r="A124" s="9">
        <v>43957</v>
      </c>
      <c r="B124" s="6" t="s">
        <v>12</v>
      </c>
      <c r="C124" s="6">
        <v>129</v>
      </c>
      <c r="D124" s="6">
        <v>16376</v>
      </c>
      <c r="E124" s="6">
        <v>15197</v>
      </c>
    </row>
    <row r="125" spans="1:5" ht="14.25" customHeight="1" x14ac:dyDescent="0.25">
      <c r="A125" s="9">
        <v>43957</v>
      </c>
      <c r="B125" s="6" t="s">
        <v>10</v>
      </c>
      <c r="C125" s="6">
        <v>10</v>
      </c>
      <c r="D125" s="6">
        <v>465</v>
      </c>
      <c r="E125" s="6">
        <v>390</v>
      </c>
    </row>
    <row r="126" spans="1:5" ht="14.25" customHeight="1" x14ac:dyDescent="0.25">
      <c r="A126" s="9">
        <v>43958</v>
      </c>
      <c r="B126" s="6" t="s">
        <v>14</v>
      </c>
      <c r="C126" s="6">
        <v>36</v>
      </c>
      <c r="D126" s="6">
        <v>4826</v>
      </c>
      <c r="E126" s="6">
        <v>4426</v>
      </c>
    </row>
    <row r="127" spans="1:5" ht="14.25" customHeight="1" x14ac:dyDescent="0.25">
      <c r="A127" s="9">
        <v>43958</v>
      </c>
      <c r="B127" s="6" t="s">
        <v>9</v>
      </c>
      <c r="C127" s="6">
        <v>31</v>
      </c>
      <c r="D127" s="6">
        <v>4903</v>
      </c>
      <c r="E127" s="6">
        <v>4527</v>
      </c>
    </row>
    <row r="128" spans="1:5" ht="14.25" customHeight="1" x14ac:dyDescent="0.25">
      <c r="A128" s="9">
        <v>43958</v>
      </c>
      <c r="B128" s="6" t="s">
        <v>15</v>
      </c>
      <c r="C128" s="6">
        <v>21</v>
      </c>
      <c r="D128" s="6">
        <v>1879</v>
      </c>
      <c r="E128" s="6">
        <v>1695</v>
      </c>
    </row>
    <row r="129" spans="1:5" ht="14.25" customHeight="1" x14ac:dyDescent="0.25">
      <c r="A129" s="9">
        <v>43958</v>
      </c>
      <c r="B129" s="6" t="s">
        <v>8</v>
      </c>
      <c r="C129" s="6">
        <v>21</v>
      </c>
      <c r="D129" s="6">
        <v>1542</v>
      </c>
      <c r="E129" s="6">
        <v>1405</v>
      </c>
    </row>
    <row r="130" spans="1:5" ht="14.25" customHeight="1" x14ac:dyDescent="0.25">
      <c r="A130" s="9">
        <v>43958</v>
      </c>
      <c r="B130" s="6" t="s">
        <v>18</v>
      </c>
      <c r="C130" s="6">
        <v>19</v>
      </c>
      <c r="D130" s="6">
        <v>1580</v>
      </c>
      <c r="E130" s="6">
        <v>1435</v>
      </c>
    </row>
    <row r="131" spans="1:5" ht="14.25" customHeight="1" x14ac:dyDescent="0.25">
      <c r="A131" s="9">
        <v>43958</v>
      </c>
      <c r="B131" s="6" t="s">
        <v>20</v>
      </c>
      <c r="C131" s="6">
        <v>54</v>
      </c>
      <c r="D131" s="6">
        <v>12743</v>
      </c>
      <c r="E131" s="6">
        <v>11858</v>
      </c>
    </row>
    <row r="132" spans="1:5" ht="14.25" customHeight="1" x14ac:dyDescent="0.25">
      <c r="A132" s="9">
        <v>43958</v>
      </c>
      <c r="B132" s="6" t="s">
        <v>19</v>
      </c>
      <c r="C132" s="6">
        <v>59</v>
      </c>
      <c r="D132" s="6">
        <v>13495</v>
      </c>
      <c r="E132" s="6">
        <v>12517</v>
      </c>
    </row>
    <row r="133" spans="1:5" ht="14.25" customHeight="1" x14ac:dyDescent="0.25">
      <c r="A133" s="9">
        <v>43958</v>
      </c>
      <c r="B133" s="6" t="s">
        <v>11</v>
      </c>
      <c r="C133" s="6">
        <v>19</v>
      </c>
      <c r="D133" s="6">
        <v>1530</v>
      </c>
      <c r="E133" s="6">
        <v>1338</v>
      </c>
    </row>
    <row r="134" spans="1:5" ht="14.25" customHeight="1" x14ac:dyDescent="0.25">
      <c r="A134" s="9">
        <v>43958</v>
      </c>
      <c r="B134" s="6" t="s">
        <v>21</v>
      </c>
      <c r="C134" s="6">
        <v>15</v>
      </c>
      <c r="D134" s="6">
        <v>676</v>
      </c>
      <c r="E134" s="6">
        <v>591</v>
      </c>
    </row>
    <row r="135" spans="1:5" ht="14.25" customHeight="1" x14ac:dyDescent="0.25">
      <c r="A135" s="9">
        <v>43958</v>
      </c>
      <c r="B135" s="6" t="s">
        <v>16</v>
      </c>
      <c r="C135" s="6">
        <v>15</v>
      </c>
      <c r="D135" s="6">
        <v>805</v>
      </c>
      <c r="E135" s="6">
        <v>703</v>
      </c>
    </row>
    <row r="136" spans="1:5" ht="14.25" customHeight="1" x14ac:dyDescent="0.25">
      <c r="A136" s="9">
        <v>43958</v>
      </c>
      <c r="B136" s="6" t="s">
        <v>17</v>
      </c>
      <c r="C136" s="6">
        <v>15</v>
      </c>
      <c r="D136" s="6">
        <v>480</v>
      </c>
      <c r="E136" s="6">
        <v>398</v>
      </c>
    </row>
    <row r="137" spans="1:5" ht="14.25" customHeight="1" x14ac:dyDescent="0.25">
      <c r="A137" s="9">
        <v>43958</v>
      </c>
      <c r="B137" s="6" t="s">
        <v>13</v>
      </c>
      <c r="C137" s="6">
        <v>125</v>
      </c>
      <c r="D137" s="6">
        <v>18014</v>
      </c>
      <c r="E137" s="6">
        <v>16675</v>
      </c>
    </row>
    <row r="138" spans="1:5" ht="14.25" customHeight="1" x14ac:dyDescent="0.25">
      <c r="A138" s="9">
        <v>43958</v>
      </c>
      <c r="B138" s="6" t="s">
        <v>12</v>
      </c>
      <c r="C138" s="6">
        <v>129</v>
      </c>
      <c r="D138" s="6">
        <v>14582</v>
      </c>
      <c r="E138" s="6">
        <v>13512</v>
      </c>
    </row>
    <row r="139" spans="1:5" ht="14.25" customHeight="1" x14ac:dyDescent="0.25">
      <c r="A139" s="9">
        <v>43958</v>
      </c>
      <c r="B139" s="6" t="s">
        <v>10</v>
      </c>
      <c r="C139" s="6">
        <v>10</v>
      </c>
      <c r="D139" s="6">
        <v>563</v>
      </c>
      <c r="E139" s="6">
        <v>486</v>
      </c>
    </row>
    <row r="140" spans="1:5" ht="14.25" customHeight="1" x14ac:dyDescent="0.25">
      <c r="A140" s="9">
        <v>43959</v>
      </c>
      <c r="B140" s="6" t="s">
        <v>14</v>
      </c>
      <c r="C140" s="6">
        <v>36</v>
      </c>
      <c r="D140" s="6">
        <v>4199</v>
      </c>
      <c r="E140" s="6">
        <v>3867</v>
      </c>
    </row>
    <row r="141" spans="1:5" ht="14.25" customHeight="1" x14ac:dyDescent="0.25">
      <c r="A141" s="9">
        <v>43959</v>
      </c>
      <c r="B141" s="6" t="s">
        <v>9</v>
      </c>
      <c r="C141" s="6">
        <v>31</v>
      </c>
      <c r="D141" s="6">
        <v>4635</v>
      </c>
      <c r="E141" s="6">
        <v>4266</v>
      </c>
    </row>
    <row r="142" spans="1:5" ht="14.25" customHeight="1" x14ac:dyDescent="0.25">
      <c r="A142" s="9">
        <v>43959</v>
      </c>
      <c r="B142" s="6" t="s">
        <v>15</v>
      </c>
      <c r="C142" s="6">
        <v>21</v>
      </c>
      <c r="D142" s="6">
        <v>1957</v>
      </c>
      <c r="E142" s="6">
        <v>1755</v>
      </c>
    </row>
    <row r="143" spans="1:5" ht="14.25" customHeight="1" x14ac:dyDescent="0.25">
      <c r="A143" s="9">
        <v>43959</v>
      </c>
      <c r="B143" s="6" t="s">
        <v>8</v>
      </c>
      <c r="C143" s="6">
        <v>21</v>
      </c>
      <c r="D143" s="6">
        <v>1646</v>
      </c>
      <c r="E143" s="6">
        <v>1492</v>
      </c>
    </row>
    <row r="144" spans="1:5" ht="14.25" customHeight="1" x14ac:dyDescent="0.25">
      <c r="A144" s="9">
        <v>43959</v>
      </c>
      <c r="B144" s="6" t="s">
        <v>18</v>
      </c>
      <c r="C144" s="6">
        <v>19</v>
      </c>
      <c r="D144" s="6">
        <v>1520</v>
      </c>
      <c r="E144" s="6">
        <v>1380</v>
      </c>
    </row>
    <row r="145" spans="1:5" ht="14.25" customHeight="1" x14ac:dyDescent="0.25">
      <c r="A145" s="9">
        <v>43959</v>
      </c>
      <c r="B145" s="6" t="s">
        <v>20</v>
      </c>
      <c r="C145" s="6">
        <v>54</v>
      </c>
      <c r="D145" s="6">
        <v>13563</v>
      </c>
      <c r="E145" s="6">
        <v>12604</v>
      </c>
    </row>
    <row r="146" spans="1:5" ht="14.25" customHeight="1" x14ac:dyDescent="0.25">
      <c r="A146" s="9">
        <v>43959</v>
      </c>
      <c r="B146" s="6" t="s">
        <v>19</v>
      </c>
      <c r="C146" s="6">
        <v>59</v>
      </c>
      <c r="D146" s="6">
        <v>14098</v>
      </c>
      <c r="E146" s="6">
        <v>13106</v>
      </c>
    </row>
    <row r="147" spans="1:5" ht="14.25" customHeight="1" x14ac:dyDescent="0.25">
      <c r="A147" s="9">
        <v>43959</v>
      </c>
      <c r="B147" s="6" t="s">
        <v>11</v>
      </c>
      <c r="C147" s="6">
        <v>19</v>
      </c>
      <c r="D147" s="6">
        <v>1522</v>
      </c>
      <c r="E147" s="6">
        <v>1340</v>
      </c>
    </row>
    <row r="148" spans="1:5" ht="14.25" customHeight="1" x14ac:dyDescent="0.25">
      <c r="A148" s="9">
        <v>43959</v>
      </c>
      <c r="B148" s="6" t="s">
        <v>21</v>
      </c>
      <c r="C148" s="6">
        <v>15</v>
      </c>
      <c r="D148" s="6">
        <v>703</v>
      </c>
      <c r="E148" s="6">
        <v>609</v>
      </c>
    </row>
    <row r="149" spans="1:5" ht="14.25" customHeight="1" x14ac:dyDescent="0.25">
      <c r="A149" s="9">
        <v>43959</v>
      </c>
      <c r="B149" s="6" t="s">
        <v>16</v>
      </c>
      <c r="C149" s="6">
        <v>15</v>
      </c>
      <c r="D149" s="6">
        <v>879</v>
      </c>
      <c r="E149" s="6">
        <v>768</v>
      </c>
    </row>
    <row r="150" spans="1:5" ht="14.25" customHeight="1" x14ac:dyDescent="0.25">
      <c r="A150" s="9">
        <v>43959</v>
      </c>
      <c r="B150" s="6" t="s">
        <v>17</v>
      </c>
      <c r="C150" s="6">
        <v>15</v>
      </c>
      <c r="D150" s="6">
        <v>492</v>
      </c>
      <c r="E150" s="6">
        <v>412</v>
      </c>
    </row>
    <row r="151" spans="1:5" ht="14.25" customHeight="1" x14ac:dyDescent="0.25">
      <c r="A151" s="9">
        <v>43959</v>
      </c>
      <c r="B151" s="6" t="s">
        <v>13</v>
      </c>
      <c r="C151" s="6">
        <v>125</v>
      </c>
      <c r="D151" s="6">
        <v>24620</v>
      </c>
      <c r="E151" s="6">
        <v>22641</v>
      </c>
    </row>
    <row r="152" spans="1:5" ht="14.25" customHeight="1" x14ac:dyDescent="0.25">
      <c r="A152" s="9">
        <v>43959</v>
      </c>
      <c r="B152" s="6" t="s">
        <v>12</v>
      </c>
      <c r="C152" s="6">
        <v>129</v>
      </c>
      <c r="D152" s="6">
        <v>20452</v>
      </c>
      <c r="E152" s="6">
        <v>18857</v>
      </c>
    </row>
    <row r="153" spans="1:5" ht="14.25" customHeight="1" x14ac:dyDescent="0.25">
      <c r="A153" s="9">
        <v>43959</v>
      </c>
      <c r="B153" s="6" t="s">
        <v>10</v>
      </c>
      <c r="C153" s="6">
        <v>10</v>
      </c>
      <c r="D153" s="6">
        <v>638</v>
      </c>
      <c r="E153" s="6">
        <v>547</v>
      </c>
    </row>
    <row r="154" spans="1:5" ht="14.25" customHeight="1" x14ac:dyDescent="0.25">
      <c r="A154" s="9">
        <v>43960</v>
      </c>
      <c r="B154" s="6" t="s">
        <v>14</v>
      </c>
      <c r="C154" s="6">
        <v>36</v>
      </c>
      <c r="D154" s="6">
        <v>5413</v>
      </c>
      <c r="E154" s="6">
        <v>4959</v>
      </c>
    </row>
    <row r="155" spans="1:5" ht="14.25" customHeight="1" x14ac:dyDescent="0.25">
      <c r="A155" s="9">
        <v>43960</v>
      </c>
      <c r="B155" s="6" t="s">
        <v>9</v>
      </c>
      <c r="C155" s="6">
        <v>31</v>
      </c>
      <c r="D155" s="6">
        <v>4556</v>
      </c>
      <c r="E155" s="6">
        <v>4220</v>
      </c>
    </row>
    <row r="156" spans="1:5" ht="14.25" customHeight="1" x14ac:dyDescent="0.25">
      <c r="A156" s="9">
        <v>43960</v>
      </c>
      <c r="B156" s="6" t="s">
        <v>15</v>
      </c>
      <c r="C156" s="6">
        <v>21</v>
      </c>
      <c r="D156" s="6">
        <v>1891</v>
      </c>
      <c r="E156" s="6">
        <v>1709</v>
      </c>
    </row>
    <row r="157" spans="1:5" ht="14.25" customHeight="1" x14ac:dyDescent="0.25">
      <c r="A157" s="9">
        <v>43960</v>
      </c>
      <c r="B157" s="6" t="s">
        <v>8</v>
      </c>
      <c r="C157" s="6">
        <v>21</v>
      </c>
      <c r="D157" s="6">
        <v>1735</v>
      </c>
      <c r="E157" s="6">
        <v>1568</v>
      </c>
    </row>
    <row r="158" spans="1:5" ht="14.25" customHeight="1" x14ac:dyDescent="0.25">
      <c r="A158" s="9">
        <v>43960</v>
      </c>
      <c r="B158" s="6" t="s">
        <v>18</v>
      </c>
      <c r="C158" s="6">
        <v>19</v>
      </c>
      <c r="D158" s="6">
        <v>1542</v>
      </c>
      <c r="E158" s="6">
        <v>1412</v>
      </c>
    </row>
    <row r="159" spans="1:5" ht="14.25" customHeight="1" x14ac:dyDescent="0.25">
      <c r="A159" s="9">
        <v>43960</v>
      </c>
      <c r="B159" s="6" t="s">
        <v>20</v>
      </c>
      <c r="C159" s="6">
        <v>54</v>
      </c>
      <c r="D159" s="6">
        <v>11288</v>
      </c>
      <c r="E159" s="6">
        <v>10492</v>
      </c>
    </row>
    <row r="160" spans="1:5" ht="14.25" customHeight="1" x14ac:dyDescent="0.25">
      <c r="A160" s="9">
        <v>43960</v>
      </c>
      <c r="B160" s="6" t="s">
        <v>19</v>
      </c>
      <c r="C160" s="6">
        <v>59</v>
      </c>
      <c r="D160" s="6">
        <v>12016</v>
      </c>
      <c r="E160" s="6">
        <v>11137</v>
      </c>
    </row>
    <row r="161" spans="1:5" ht="14.25" customHeight="1" x14ac:dyDescent="0.25">
      <c r="A161" s="9">
        <v>43960</v>
      </c>
      <c r="B161" s="6" t="s">
        <v>11</v>
      </c>
      <c r="C161" s="6">
        <v>19</v>
      </c>
      <c r="D161" s="6">
        <v>1851</v>
      </c>
      <c r="E161" s="6">
        <v>1635</v>
      </c>
    </row>
    <row r="162" spans="1:5" ht="14.25" customHeight="1" x14ac:dyDescent="0.25">
      <c r="A162" s="9">
        <v>43960</v>
      </c>
      <c r="B162" s="6" t="s">
        <v>21</v>
      </c>
      <c r="C162" s="6">
        <v>15</v>
      </c>
      <c r="D162" s="6">
        <v>654</v>
      </c>
      <c r="E162" s="6">
        <v>570</v>
      </c>
    </row>
    <row r="163" spans="1:5" ht="14.25" customHeight="1" x14ac:dyDescent="0.25">
      <c r="A163" s="9">
        <v>43960</v>
      </c>
      <c r="B163" s="6" t="s">
        <v>16</v>
      </c>
      <c r="C163" s="6">
        <v>15</v>
      </c>
      <c r="D163" s="6">
        <v>849</v>
      </c>
      <c r="E163" s="6">
        <v>740</v>
      </c>
    </row>
    <row r="164" spans="1:5" ht="14.25" customHeight="1" x14ac:dyDescent="0.25">
      <c r="A164" s="9">
        <v>43960</v>
      </c>
      <c r="B164" s="6" t="s">
        <v>17</v>
      </c>
      <c r="C164" s="6">
        <v>15</v>
      </c>
      <c r="D164" s="6">
        <v>623</v>
      </c>
      <c r="E164" s="6">
        <v>535</v>
      </c>
    </row>
    <row r="165" spans="1:5" ht="14.25" customHeight="1" x14ac:dyDescent="0.25">
      <c r="A165" s="9">
        <v>43960</v>
      </c>
      <c r="B165" s="6" t="s">
        <v>13</v>
      </c>
      <c r="C165" s="6">
        <v>125</v>
      </c>
      <c r="D165" s="6">
        <v>20132</v>
      </c>
      <c r="E165" s="6">
        <v>18617</v>
      </c>
    </row>
    <row r="166" spans="1:5" ht="14.25" customHeight="1" x14ac:dyDescent="0.25">
      <c r="A166" s="9">
        <v>43960</v>
      </c>
      <c r="B166" s="6" t="s">
        <v>12</v>
      </c>
      <c r="C166" s="6">
        <v>129</v>
      </c>
      <c r="D166" s="6">
        <v>16420</v>
      </c>
      <c r="E166" s="6">
        <v>15169</v>
      </c>
    </row>
    <row r="167" spans="1:5" ht="14.25" customHeight="1" x14ac:dyDescent="0.25">
      <c r="A167" s="9">
        <v>43960</v>
      </c>
      <c r="B167" s="6" t="s">
        <v>10</v>
      </c>
      <c r="C167" s="6">
        <v>10</v>
      </c>
      <c r="D167" s="6">
        <v>644</v>
      </c>
      <c r="E167" s="6">
        <v>559</v>
      </c>
    </row>
    <row r="168" spans="1:5" ht="14.25" customHeight="1" x14ac:dyDescent="0.25">
      <c r="A168" s="9">
        <v>43961</v>
      </c>
      <c r="B168" s="6" t="s">
        <v>14</v>
      </c>
      <c r="C168" s="6">
        <v>36</v>
      </c>
      <c r="D168" s="6">
        <v>5746</v>
      </c>
      <c r="E168" s="6">
        <v>5277</v>
      </c>
    </row>
    <row r="169" spans="1:5" ht="14.25" customHeight="1" x14ac:dyDescent="0.25">
      <c r="A169" s="9">
        <v>43961</v>
      </c>
      <c r="B169" s="6" t="s">
        <v>9</v>
      </c>
      <c r="C169" s="6">
        <v>31</v>
      </c>
      <c r="D169" s="6">
        <v>5495</v>
      </c>
      <c r="E169" s="6">
        <v>5093</v>
      </c>
    </row>
    <row r="170" spans="1:5" ht="14.25" customHeight="1" x14ac:dyDescent="0.25">
      <c r="A170" s="9">
        <v>43961</v>
      </c>
      <c r="B170" s="6" t="s">
        <v>15</v>
      </c>
      <c r="C170" s="6">
        <v>21</v>
      </c>
      <c r="D170" s="6">
        <v>2120</v>
      </c>
      <c r="E170" s="6">
        <v>1921</v>
      </c>
    </row>
    <row r="171" spans="1:5" ht="14.25" customHeight="1" x14ac:dyDescent="0.25">
      <c r="A171" s="9">
        <v>43961</v>
      </c>
      <c r="B171" s="6" t="s">
        <v>8</v>
      </c>
      <c r="C171" s="6">
        <v>21</v>
      </c>
      <c r="D171" s="6">
        <v>2016</v>
      </c>
      <c r="E171" s="6">
        <v>1846</v>
      </c>
    </row>
    <row r="172" spans="1:5" ht="14.25" customHeight="1" x14ac:dyDescent="0.25">
      <c r="A172" s="9">
        <v>43961</v>
      </c>
      <c r="B172" s="6" t="s">
        <v>18</v>
      </c>
      <c r="C172" s="6">
        <v>19</v>
      </c>
      <c r="D172" s="6">
        <v>1836</v>
      </c>
      <c r="E172" s="6">
        <v>1680</v>
      </c>
    </row>
    <row r="173" spans="1:5" ht="14.25" customHeight="1" x14ac:dyDescent="0.25">
      <c r="A173" s="9">
        <v>43961</v>
      </c>
      <c r="B173" s="6" t="s">
        <v>20</v>
      </c>
      <c r="C173" s="6">
        <v>54</v>
      </c>
      <c r="D173" s="6">
        <v>13832</v>
      </c>
      <c r="E173" s="6">
        <v>12864</v>
      </c>
    </row>
    <row r="174" spans="1:5" ht="14.25" customHeight="1" x14ac:dyDescent="0.25">
      <c r="A174" s="9">
        <v>43961</v>
      </c>
      <c r="B174" s="6" t="s">
        <v>19</v>
      </c>
      <c r="C174" s="6">
        <v>59</v>
      </c>
      <c r="D174" s="6">
        <v>14569</v>
      </c>
      <c r="E174" s="6">
        <v>13566</v>
      </c>
    </row>
    <row r="175" spans="1:5" ht="14.25" customHeight="1" x14ac:dyDescent="0.25">
      <c r="A175" s="9">
        <v>43961</v>
      </c>
      <c r="B175" s="6" t="s">
        <v>11</v>
      </c>
      <c r="C175" s="6">
        <v>19</v>
      </c>
      <c r="D175" s="6">
        <v>1848</v>
      </c>
      <c r="E175" s="6">
        <v>1649</v>
      </c>
    </row>
    <row r="176" spans="1:5" ht="14.25" customHeight="1" x14ac:dyDescent="0.25">
      <c r="A176" s="9">
        <v>43961</v>
      </c>
      <c r="B176" s="6" t="s">
        <v>21</v>
      </c>
      <c r="C176" s="6">
        <v>15</v>
      </c>
      <c r="D176" s="6">
        <v>792</v>
      </c>
      <c r="E176" s="6">
        <v>695</v>
      </c>
    </row>
    <row r="177" spans="1:5" ht="14.25" customHeight="1" x14ac:dyDescent="0.25">
      <c r="A177" s="9">
        <v>43961</v>
      </c>
      <c r="B177" s="6" t="s">
        <v>16</v>
      </c>
      <c r="C177" s="6">
        <v>15</v>
      </c>
      <c r="D177" s="6">
        <v>950</v>
      </c>
      <c r="E177" s="6">
        <v>848</v>
      </c>
    </row>
    <row r="178" spans="1:5" ht="14.25" customHeight="1" x14ac:dyDescent="0.25">
      <c r="A178" s="9">
        <v>43961</v>
      </c>
      <c r="B178" s="6" t="s">
        <v>17</v>
      </c>
      <c r="C178" s="6">
        <v>15</v>
      </c>
      <c r="D178" s="6">
        <v>706</v>
      </c>
      <c r="E178" s="6">
        <v>608</v>
      </c>
    </row>
    <row r="179" spans="1:5" ht="14.25" customHeight="1" x14ac:dyDescent="0.25">
      <c r="A179" s="9">
        <v>43961</v>
      </c>
      <c r="B179" s="6" t="s">
        <v>13</v>
      </c>
      <c r="C179" s="6">
        <v>125</v>
      </c>
      <c r="D179" s="6">
        <v>20368</v>
      </c>
      <c r="E179" s="6">
        <v>18884</v>
      </c>
    </row>
    <row r="180" spans="1:5" ht="14.25" customHeight="1" x14ac:dyDescent="0.25">
      <c r="A180" s="9">
        <v>43961</v>
      </c>
      <c r="B180" s="6" t="s">
        <v>12</v>
      </c>
      <c r="C180" s="6">
        <v>129</v>
      </c>
      <c r="D180" s="6">
        <v>16437</v>
      </c>
      <c r="E180" s="6">
        <v>15285</v>
      </c>
    </row>
    <row r="181" spans="1:5" ht="14.25" customHeight="1" x14ac:dyDescent="0.25">
      <c r="A181" s="9">
        <v>43961</v>
      </c>
      <c r="B181" s="6" t="s">
        <v>10</v>
      </c>
      <c r="C181" s="6">
        <v>10</v>
      </c>
      <c r="D181" s="6">
        <v>642</v>
      </c>
      <c r="E181" s="6">
        <v>556</v>
      </c>
    </row>
    <row r="182" spans="1:5" ht="14.25" customHeight="1" x14ac:dyDescent="0.25">
      <c r="A182" s="9">
        <v>43962</v>
      </c>
      <c r="B182" s="6" t="s">
        <v>14</v>
      </c>
      <c r="C182" s="6">
        <v>36</v>
      </c>
      <c r="D182" s="6">
        <v>4150</v>
      </c>
      <c r="E182" s="6">
        <v>3838</v>
      </c>
    </row>
    <row r="183" spans="1:5" ht="14.25" customHeight="1" x14ac:dyDescent="0.25">
      <c r="A183" s="9">
        <v>43962</v>
      </c>
      <c r="B183" s="6" t="s">
        <v>9</v>
      </c>
      <c r="C183" s="6">
        <v>31</v>
      </c>
      <c r="D183" s="6">
        <v>4826</v>
      </c>
      <c r="E183" s="6">
        <v>4483</v>
      </c>
    </row>
    <row r="184" spans="1:5" ht="14.25" customHeight="1" x14ac:dyDescent="0.25">
      <c r="A184" s="9">
        <v>43962</v>
      </c>
      <c r="B184" s="6" t="s">
        <v>15</v>
      </c>
      <c r="C184" s="6">
        <v>21</v>
      </c>
      <c r="D184" s="6">
        <v>1916</v>
      </c>
      <c r="E184" s="6">
        <v>1733</v>
      </c>
    </row>
    <row r="185" spans="1:5" ht="14.25" customHeight="1" x14ac:dyDescent="0.25">
      <c r="A185" s="9">
        <v>43962</v>
      </c>
      <c r="B185" s="6" t="s">
        <v>8</v>
      </c>
      <c r="C185" s="6">
        <v>21</v>
      </c>
      <c r="D185" s="6">
        <v>1597</v>
      </c>
      <c r="E185" s="6">
        <v>1457</v>
      </c>
    </row>
    <row r="186" spans="1:5" ht="14.25" customHeight="1" x14ac:dyDescent="0.25">
      <c r="A186" s="9">
        <v>43962</v>
      </c>
      <c r="B186" s="6" t="s">
        <v>18</v>
      </c>
      <c r="C186" s="6">
        <v>19</v>
      </c>
      <c r="D186" s="6">
        <v>1527</v>
      </c>
      <c r="E186" s="6">
        <v>1389</v>
      </c>
    </row>
    <row r="187" spans="1:5" ht="14.25" customHeight="1" x14ac:dyDescent="0.25">
      <c r="A187" s="9">
        <v>43962</v>
      </c>
      <c r="B187" s="6" t="s">
        <v>20</v>
      </c>
      <c r="C187" s="6">
        <v>54</v>
      </c>
      <c r="D187" s="6">
        <v>10570</v>
      </c>
      <c r="E187" s="6">
        <v>9926</v>
      </c>
    </row>
    <row r="188" spans="1:5" ht="14.25" customHeight="1" x14ac:dyDescent="0.25">
      <c r="A188" s="9">
        <v>43962</v>
      </c>
      <c r="B188" s="6" t="s">
        <v>19</v>
      </c>
      <c r="C188" s="6">
        <v>60</v>
      </c>
      <c r="D188" s="6">
        <v>11100</v>
      </c>
      <c r="E188" s="6">
        <v>10407</v>
      </c>
    </row>
    <row r="189" spans="1:5" ht="14.25" customHeight="1" x14ac:dyDescent="0.25">
      <c r="A189" s="9">
        <v>43962</v>
      </c>
      <c r="B189" s="6" t="s">
        <v>11</v>
      </c>
      <c r="C189" s="6">
        <v>19</v>
      </c>
      <c r="D189" s="6">
        <v>2530</v>
      </c>
      <c r="E189" s="6">
        <v>2270</v>
      </c>
    </row>
    <row r="190" spans="1:5" ht="14.25" customHeight="1" x14ac:dyDescent="0.25">
      <c r="A190" s="9">
        <v>43962</v>
      </c>
      <c r="B190" s="6" t="s">
        <v>21</v>
      </c>
      <c r="C190" s="6">
        <v>15</v>
      </c>
      <c r="D190" s="6">
        <v>654</v>
      </c>
      <c r="E190" s="6">
        <v>564</v>
      </c>
    </row>
    <row r="191" spans="1:5" ht="14.25" customHeight="1" x14ac:dyDescent="0.25">
      <c r="A191" s="9">
        <v>43962</v>
      </c>
      <c r="B191" s="6" t="s">
        <v>16</v>
      </c>
      <c r="C191" s="6">
        <v>15</v>
      </c>
      <c r="D191" s="6">
        <v>812</v>
      </c>
      <c r="E191" s="6">
        <v>714</v>
      </c>
    </row>
    <row r="192" spans="1:5" ht="14.25" customHeight="1" x14ac:dyDescent="0.25">
      <c r="A192" s="9">
        <v>43962</v>
      </c>
      <c r="B192" s="6" t="s">
        <v>17</v>
      </c>
      <c r="C192" s="6">
        <v>15</v>
      </c>
      <c r="D192" s="6">
        <v>684</v>
      </c>
      <c r="E192" s="6">
        <v>585</v>
      </c>
    </row>
    <row r="193" spans="1:5" ht="14.25" customHeight="1" x14ac:dyDescent="0.25">
      <c r="A193" s="9">
        <v>43962</v>
      </c>
      <c r="B193" s="6" t="s">
        <v>13</v>
      </c>
      <c r="C193" s="6">
        <v>125</v>
      </c>
      <c r="D193" s="6">
        <v>18066</v>
      </c>
      <c r="E193" s="6">
        <v>16883</v>
      </c>
    </row>
    <row r="194" spans="1:5" ht="14.25" customHeight="1" x14ac:dyDescent="0.25">
      <c r="A194" s="9">
        <v>43962</v>
      </c>
      <c r="B194" s="6" t="s">
        <v>12</v>
      </c>
      <c r="C194" s="6">
        <v>129</v>
      </c>
      <c r="D194" s="6">
        <v>14043</v>
      </c>
      <c r="E194" s="6">
        <v>13167</v>
      </c>
    </row>
    <row r="195" spans="1:5" ht="14.25" customHeight="1" x14ac:dyDescent="0.25">
      <c r="A195" s="9">
        <v>43962</v>
      </c>
      <c r="B195" s="6" t="s">
        <v>10</v>
      </c>
      <c r="C195" s="6">
        <v>10</v>
      </c>
      <c r="D195" s="6">
        <v>494</v>
      </c>
      <c r="E195" s="6">
        <v>421</v>
      </c>
    </row>
    <row r="196" spans="1:5" ht="14.25" customHeight="1" x14ac:dyDescent="0.25">
      <c r="A196" s="9">
        <v>43963</v>
      </c>
      <c r="B196" s="6" t="s">
        <v>14</v>
      </c>
      <c r="C196" s="6">
        <v>36</v>
      </c>
      <c r="D196" s="6">
        <v>4418</v>
      </c>
      <c r="E196" s="6">
        <v>4088</v>
      </c>
    </row>
    <row r="197" spans="1:5" ht="14.25" customHeight="1" x14ac:dyDescent="0.25">
      <c r="A197" s="9">
        <v>43963</v>
      </c>
      <c r="B197" s="6" t="s">
        <v>9</v>
      </c>
      <c r="C197" s="6">
        <v>31</v>
      </c>
      <c r="D197" s="6">
        <v>4800</v>
      </c>
      <c r="E197" s="6">
        <v>4470</v>
      </c>
    </row>
    <row r="198" spans="1:5" ht="14.25" customHeight="1" x14ac:dyDescent="0.25">
      <c r="A198" s="9">
        <v>43963</v>
      </c>
      <c r="B198" s="6" t="s">
        <v>15</v>
      </c>
      <c r="C198" s="6">
        <v>21</v>
      </c>
      <c r="D198" s="6">
        <v>1926</v>
      </c>
      <c r="E198" s="6">
        <v>1745</v>
      </c>
    </row>
    <row r="199" spans="1:5" ht="14.25" customHeight="1" x14ac:dyDescent="0.25">
      <c r="A199" s="9">
        <v>43963</v>
      </c>
      <c r="B199" s="6" t="s">
        <v>8</v>
      </c>
      <c r="C199" s="6">
        <v>21</v>
      </c>
      <c r="D199" s="6">
        <v>1656</v>
      </c>
      <c r="E199" s="6">
        <v>1516</v>
      </c>
    </row>
    <row r="200" spans="1:5" ht="14.25" customHeight="1" x14ac:dyDescent="0.25">
      <c r="A200" s="9">
        <v>43963</v>
      </c>
      <c r="B200" s="6" t="s">
        <v>18</v>
      </c>
      <c r="C200" s="6">
        <v>19</v>
      </c>
      <c r="D200" s="6">
        <v>1598</v>
      </c>
      <c r="E200" s="6">
        <v>1454</v>
      </c>
    </row>
    <row r="201" spans="1:5" ht="14.25" customHeight="1" x14ac:dyDescent="0.25">
      <c r="A201" s="9">
        <v>43963</v>
      </c>
      <c r="B201" s="6" t="s">
        <v>20</v>
      </c>
      <c r="C201" s="6">
        <v>54</v>
      </c>
      <c r="D201" s="6">
        <v>11614</v>
      </c>
      <c r="E201" s="6">
        <v>10862</v>
      </c>
    </row>
    <row r="202" spans="1:5" ht="14.25" customHeight="1" x14ac:dyDescent="0.25">
      <c r="A202" s="9">
        <v>43963</v>
      </c>
      <c r="B202" s="6" t="s">
        <v>19</v>
      </c>
      <c r="C202" s="6">
        <v>60</v>
      </c>
      <c r="D202" s="6">
        <v>12000</v>
      </c>
      <c r="E202" s="6">
        <v>11194</v>
      </c>
    </row>
    <row r="203" spans="1:5" ht="14.25" customHeight="1" x14ac:dyDescent="0.25">
      <c r="A203" s="9">
        <v>43963</v>
      </c>
      <c r="B203" s="6" t="s">
        <v>11</v>
      </c>
      <c r="C203" s="6">
        <v>19</v>
      </c>
      <c r="D203" s="6">
        <v>1649</v>
      </c>
      <c r="E203" s="6">
        <v>1460</v>
      </c>
    </row>
    <row r="204" spans="1:5" ht="14.25" customHeight="1" x14ac:dyDescent="0.25">
      <c r="A204" s="9">
        <v>43963</v>
      </c>
      <c r="B204" s="6" t="s">
        <v>21</v>
      </c>
      <c r="C204" s="6">
        <v>15</v>
      </c>
      <c r="D204" s="6">
        <v>750</v>
      </c>
      <c r="E204" s="6">
        <v>659</v>
      </c>
    </row>
    <row r="205" spans="1:5" ht="14.25" customHeight="1" x14ac:dyDescent="0.25">
      <c r="A205" s="9">
        <v>43963</v>
      </c>
      <c r="B205" s="6" t="s">
        <v>16</v>
      </c>
      <c r="C205" s="6">
        <v>15</v>
      </c>
      <c r="D205" s="6">
        <v>845</v>
      </c>
      <c r="E205" s="6">
        <v>743</v>
      </c>
    </row>
    <row r="206" spans="1:5" ht="14.25" customHeight="1" x14ac:dyDescent="0.25">
      <c r="A206" s="9">
        <v>43963</v>
      </c>
      <c r="B206" s="6" t="s">
        <v>17</v>
      </c>
      <c r="C206" s="6">
        <v>15</v>
      </c>
      <c r="D206" s="6">
        <v>624</v>
      </c>
      <c r="E206" s="6">
        <v>538</v>
      </c>
    </row>
    <row r="207" spans="1:5" ht="14.25" customHeight="1" x14ac:dyDescent="0.25">
      <c r="A207" s="9">
        <v>43963</v>
      </c>
      <c r="B207" s="6" t="s">
        <v>13</v>
      </c>
      <c r="C207" s="6">
        <v>125</v>
      </c>
      <c r="D207" s="6">
        <v>21106</v>
      </c>
      <c r="E207" s="6">
        <v>19651</v>
      </c>
    </row>
    <row r="208" spans="1:5" ht="14.25" customHeight="1" x14ac:dyDescent="0.25">
      <c r="A208" s="9">
        <v>43963</v>
      </c>
      <c r="B208" s="6" t="s">
        <v>12</v>
      </c>
      <c r="C208" s="6">
        <v>129</v>
      </c>
      <c r="D208" s="6">
        <v>16387</v>
      </c>
      <c r="E208" s="6">
        <v>15322</v>
      </c>
    </row>
    <row r="209" spans="1:5" ht="14.25" customHeight="1" x14ac:dyDescent="0.25">
      <c r="A209" s="9">
        <v>43963</v>
      </c>
      <c r="B209" s="6" t="s">
        <v>10</v>
      </c>
      <c r="C209" s="6">
        <v>10</v>
      </c>
      <c r="D209" s="6">
        <v>526</v>
      </c>
      <c r="E209" s="6">
        <v>448</v>
      </c>
    </row>
    <row r="210" spans="1:5" ht="14.25" customHeight="1" x14ac:dyDescent="0.25">
      <c r="A210" s="9">
        <v>43964</v>
      </c>
      <c r="B210" s="6" t="s">
        <v>14</v>
      </c>
      <c r="C210" s="6">
        <v>36</v>
      </c>
      <c r="D210" s="6">
        <v>4967</v>
      </c>
      <c r="E210" s="6">
        <v>4583</v>
      </c>
    </row>
    <row r="211" spans="1:5" ht="14.25" customHeight="1" x14ac:dyDescent="0.25">
      <c r="A211" s="9">
        <v>43964</v>
      </c>
      <c r="B211" s="6" t="s">
        <v>9</v>
      </c>
      <c r="C211" s="6">
        <v>31</v>
      </c>
      <c r="D211" s="6">
        <v>5251</v>
      </c>
      <c r="E211" s="6">
        <v>4853</v>
      </c>
    </row>
    <row r="212" spans="1:5" ht="14.25" customHeight="1" x14ac:dyDescent="0.25">
      <c r="A212" s="9">
        <v>43964</v>
      </c>
      <c r="B212" s="6" t="s">
        <v>15</v>
      </c>
      <c r="C212" s="6">
        <v>21</v>
      </c>
      <c r="D212" s="6">
        <v>2061</v>
      </c>
      <c r="E212" s="6">
        <v>1876</v>
      </c>
    </row>
    <row r="213" spans="1:5" ht="14.25" customHeight="1" x14ac:dyDescent="0.25">
      <c r="A213" s="9">
        <v>43964</v>
      </c>
      <c r="B213" s="6" t="s">
        <v>8</v>
      </c>
      <c r="C213" s="6">
        <v>21</v>
      </c>
      <c r="D213" s="6">
        <v>1698</v>
      </c>
      <c r="E213" s="6">
        <v>1554</v>
      </c>
    </row>
    <row r="214" spans="1:5" ht="14.25" customHeight="1" x14ac:dyDescent="0.25">
      <c r="A214" s="9">
        <v>43964</v>
      </c>
      <c r="B214" s="6" t="s">
        <v>18</v>
      </c>
      <c r="C214" s="6">
        <v>19</v>
      </c>
      <c r="D214" s="6">
        <v>1605</v>
      </c>
      <c r="E214" s="6">
        <v>1447</v>
      </c>
    </row>
    <row r="215" spans="1:5" ht="14.25" customHeight="1" x14ac:dyDescent="0.25">
      <c r="A215" s="9">
        <v>43964</v>
      </c>
      <c r="B215" s="6" t="s">
        <v>20</v>
      </c>
      <c r="C215" s="6">
        <v>54</v>
      </c>
      <c r="D215" s="6">
        <v>11522</v>
      </c>
      <c r="E215" s="6">
        <v>10803</v>
      </c>
    </row>
    <row r="216" spans="1:5" ht="14.25" customHeight="1" x14ac:dyDescent="0.25">
      <c r="A216" s="9">
        <v>43964</v>
      </c>
      <c r="B216" s="6" t="s">
        <v>19</v>
      </c>
      <c r="C216" s="6">
        <v>60</v>
      </c>
      <c r="D216" s="6">
        <v>12007</v>
      </c>
      <c r="E216" s="6">
        <v>11245</v>
      </c>
    </row>
    <row r="217" spans="1:5" ht="14.25" customHeight="1" x14ac:dyDescent="0.25">
      <c r="A217" s="9">
        <v>43964</v>
      </c>
      <c r="B217" s="6" t="s">
        <v>11</v>
      </c>
      <c r="C217" s="6">
        <v>19</v>
      </c>
      <c r="D217" s="6">
        <v>1625</v>
      </c>
      <c r="E217" s="6">
        <v>1444</v>
      </c>
    </row>
    <row r="218" spans="1:5" ht="14.25" customHeight="1" x14ac:dyDescent="0.25">
      <c r="A218" s="9">
        <v>43964</v>
      </c>
      <c r="B218" s="6" t="s">
        <v>21</v>
      </c>
      <c r="C218" s="6">
        <v>15</v>
      </c>
      <c r="D218" s="6">
        <v>854</v>
      </c>
      <c r="E218" s="6">
        <v>756</v>
      </c>
    </row>
    <row r="219" spans="1:5" ht="14.25" customHeight="1" x14ac:dyDescent="0.25">
      <c r="A219" s="9">
        <v>43964</v>
      </c>
      <c r="B219" s="6" t="s">
        <v>16</v>
      </c>
      <c r="C219" s="6">
        <v>15</v>
      </c>
      <c r="D219" s="6">
        <v>898</v>
      </c>
      <c r="E219" s="6">
        <v>795</v>
      </c>
    </row>
    <row r="220" spans="1:5" ht="14.25" customHeight="1" x14ac:dyDescent="0.25">
      <c r="A220" s="9">
        <v>43964</v>
      </c>
      <c r="B220" s="6" t="s">
        <v>17</v>
      </c>
      <c r="C220" s="6">
        <v>15</v>
      </c>
      <c r="D220" s="6">
        <v>599</v>
      </c>
      <c r="E220" s="6">
        <v>515</v>
      </c>
    </row>
    <row r="221" spans="1:5" ht="14.25" customHeight="1" x14ac:dyDescent="0.25">
      <c r="A221" s="9">
        <v>43964</v>
      </c>
      <c r="B221" s="6" t="s">
        <v>13</v>
      </c>
      <c r="C221" s="6">
        <v>125</v>
      </c>
      <c r="D221" s="6">
        <v>19965</v>
      </c>
      <c r="E221" s="6">
        <v>18573</v>
      </c>
    </row>
    <row r="222" spans="1:5" ht="14.25" customHeight="1" x14ac:dyDescent="0.25">
      <c r="A222" s="9">
        <v>43964</v>
      </c>
      <c r="B222" s="6" t="s">
        <v>12</v>
      </c>
      <c r="C222" s="6">
        <v>129</v>
      </c>
      <c r="D222" s="6">
        <v>15304</v>
      </c>
      <c r="E222" s="6">
        <v>14315</v>
      </c>
    </row>
    <row r="223" spans="1:5" ht="14.25" customHeight="1" x14ac:dyDescent="0.25">
      <c r="A223" s="9">
        <v>43964</v>
      </c>
      <c r="B223" s="6" t="s">
        <v>10</v>
      </c>
      <c r="C223" s="6">
        <v>10</v>
      </c>
      <c r="D223" s="6">
        <v>612</v>
      </c>
      <c r="E223" s="6">
        <v>530</v>
      </c>
    </row>
    <row r="224" spans="1:5" ht="14.25" customHeight="1" x14ac:dyDescent="0.25">
      <c r="A224" s="9">
        <v>43965</v>
      </c>
      <c r="B224" s="6" t="s">
        <v>14</v>
      </c>
      <c r="C224" s="6">
        <v>36</v>
      </c>
      <c r="D224" s="6">
        <v>4285</v>
      </c>
      <c r="E224" s="6">
        <v>3950</v>
      </c>
    </row>
    <row r="225" spans="1:5" ht="14.25" customHeight="1" x14ac:dyDescent="0.25">
      <c r="A225" s="9">
        <v>43965</v>
      </c>
      <c r="B225" s="6" t="s">
        <v>9</v>
      </c>
      <c r="C225" s="6">
        <v>31</v>
      </c>
      <c r="D225" s="6">
        <v>4695</v>
      </c>
      <c r="E225" s="6">
        <v>4372</v>
      </c>
    </row>
    <row r="226" spans="1:5" ht="14.25" customHeight="1" x14ac:dyDescent="0.25">
      <c r="A226" s="9">
        <v>43965</v>
      </c>
      <c r="B226" s="6" t="s">
        <v>15</v>
      </c>
      <c r="C226" s="6">
        <v>21</v>
      </c>
      <c r="D226" s="6">
        <v>1993</v>
      </c>
      <c r="E226" s="6">
        <v>1796</v>
      </c>
    </row>
    <row r="227" spans="1:5" ht="14.25" customHeight="1" x14ac:dyDescent="0.25">
      <c r="A227" s="9">
        <v>43965</v>
      </c>
      <c r="B227" s="6" t="s">
        <v>8</v>
      </c>
      <c r="C227" s="6">
        <v>21</v>
      </c>
      <c r="D227" s="6">
        <v>1706</v>
      </c>
      <c r="E227" s="6">
        <v>1548</v>
      </c>
    </row>
    <row r="228" spans="1:5" ht="14.25" customHeight="1" x14ac:dyDescent="0.25">
      <c r="A228" s="9">
        <v>43965</v>
      </c>
      <c r="B228" s="6" t="s">
        <v>18</v>
      </c>
      <c r="C228" s="6">
        <v>19</v>
      </c>
      <c r="D228" s="6">
        <v>1635</v>
      </c>
      <c r="E228" s="6">
        <v>1487</v>
      </c>
    </row>
    <row r="229" spans="1:5" ht="14.25" customHeight="1" x14ac:dyDescent="0.25">
      <c r="A229" s="9">
        <v>43965</v>
      </c>
      <c r="B229" s="6" t="s">
        <v>20</v>
      </c>
      <c r="C229" s="6">
        <v>54</v>
      </c>
      <c r="D229" s="6">
        <v>11194</v>
      </c>
      <c r="E229" s="6">
        <v>10554</v>
      </c>
    </row>
    <row r="230" spans="1:5" ht="14.25" customHeight="1" x14ac:dyDescent="0.25">
      <c r="A230" s="9">
        <v>43965</v>
      </c>
      <c r="B230" s="6" t="s">
        <v>19</v>
      </c>
      <c r="C230" s="6">
        <v>60</v>
      </c>
      <c r="D230" s="6">
        <v>11935</v>
      </c>
      <c r="E230" s="6">
        <v>11178</v>
      </c>
    </row>
    <row r="231" spans="1:5" ht="14.25" customHeight="1" x14ac:dyDescent="0.25">
      <c r="A231" s="9">
        <v>43965</v>
      </c>
      <c r="B231" s="6" t="s">
        <v>11</v>
      </c>
      <c r="C231" s="6">
        <v>19</v>
      </c>
      <c r="D231" s="6">
        <v>1675</v>
      </c>
      <c r="E231" s="6">
        <v>1475</v>
      </c>
    </row>
    <row r="232" spans="1:5" ht="14.25" customHeight="1" x14ac:dyDescent="0.25">
      <c r="A232" s="9">
        <v>43965</v>
      </c>
      <c r="B232" s="6" t="s">
        <v>21</v>
      </c>
      <c r="C232" s="6">
        <v>16</v>
      </c>
      <c r="D232" s="6">
        <v>834</v>
      </c>
      <c r="E232" s="6">
        <v>735</v>
      </c>
    </row>
    <row r="233" spans="1:5" ht="14.25" customHeight="1" x14ac:dyDescent="0.25">
      <c r="A233" s="9">
        <v>43965</v>
      </c>
      <c r="B233" s="6" t="s">
        <v>16</v>
      </c>
      <c r="C233" s="6">
        <v>15</v>
      </c>
      <c r="D233" s="6">
        <v>890</v>
      </c>
      <c r="E233" s="6">
        <v>777</v>
      </c>
    </row>
    <row r="234" spans="1:5" ht="14.25" customHeight="1" x14ac:dyDescent="0.25">
      <c r="A234" s="9">
        <v>43965</v>
      </c>
      <c r="B234" s="6" t="s">
        <v>17</v>
      </c>
      <c r="C234" s="6">
        <v>15</v>
      </c>
      <c r="D234" s="6">
        <v>638</v>
      </c>
      <c r="E234" s="6">
        <v>548</v>
      </c>
    </row>
    <row r="235" spans="1:5" ht="14.25" customHeight="1" x14ac:dyDescent="0.25">
      <c r="A235" s="9">
        <v>43965</v>
      </c>
      <c r="B235" s="6" t="s">
        <v>13</v>
      </c>
      <c r="C235" s="6">
        <v>125</v>
      </c>
      <c r="D235" s="6">
        <v>20247</v>
      </c>
      <c r="E235" s="6">
        <v>18812</v>
      </c>
    </row>
    <row r="236" spans="1:5" ht="14.25" customHeight="1" x14ac:dyDescent="0.25">
      <c r="A236" s="9">
        <v>43965</v>
      </c>
      <c r="B236" s="6" t="s">
        <v>12</v>
      </c>
      <c r="C236" s="6">
        <v>129</v>
      </c>
      <c r="D236" s="6">
        <v>15804</v>
      </c>
      <c r="E236" s="6">
        <v>14738</v>
      </c>
    </row>
    <row r="237" spans="1:5" ht="14.25" customHeight="1" x14ac:dyDescent="0.25">
      <c r="A237" s="9">
        <v>43965</v>
      </c>
      <c r="B237" s="6" t="s">
        <v>10</v>
      </c>
      <c r="C237" s="6">
        <v>10</v>
      </c>
      <c r="D237" s="6">
        <v>627</v>
      </c>
      <c r="E237" s="6">
        <v>545</v>
      </c>
    </row>
    <row r="238" spans="1:5" ht="14.25" customHeight="1" x14ac:dyDescent="0.25">
      <c r="A238" s="9">
        <v>43966</v>
      </c>
      <c r="B238" s="6" t="s">
        <v>14</v>
      </c>
      <c r="C238" s="6">
        <v>36</v>
      </c>
      <c r="D238" s="6">
        <v>4862</v>
      </c>
      <c r="E238" s="6">
        <v>4476</v>
      </c>
    </row>
    <row r="239" spans="1:5" ht="14.25" customHeight="1" x14ac:dyDescent="0.25">
      <c r="A239" s="9">
        <v>43966</v>
      </c>
      <c r="B239" s="6" t="s">
        <v>9</v>
      </c>
      <c r="C239" s="6">
        <v>31</v>
      </c>
      <c r="D239" s="6">
        <v>5184</v>
      </c>
      <c r="E239" s="6">
        <v>4778</v>
      </c>
    </row>
    <row r="240" spans="1:5" ht="14.25" customHeight="1" x14ac:dyDescent="0.25">
      <c r="A240" s="9">
        <v>43966</v>
      </c>
      <c r="B240" s="6" t="s">
        <v>15</v>
      </c>
      <c r="C240" s="6">
        <v>21</v>
      </c>
      <c r="D240" s="6">
        <v>2255</v>
      </c>
      <c r="E240" s="6">
        <v>2045</v>
      </c>
    </row>
    <row r="241" spans="1:5" ht="14.25" customHeight="1" x14ac:dyDescent="0.25">
      <c r="A241" s="9">
        <v>43966</v>
      </c>
      <c r="B241" s="6" t="s">
        <v>8</v>
      </c>
      <c r="C241" s="6">
        <v>21</v>
      </c>
      <c r="D241" s="6">
        <v>1926</v>
      </c>
      <c r="E241" s="6">
        <v>1742</v>
      </c>
    </row>
    <row r="242" spans="1:5" ht="14.25" customHeight="1" x14ac:dyDescent="0.25">
      <c r="A242" s="9">
        <v>43966</v>
      </c>
      <c r="B242" s="6" t="s">
        <v>18</v>
      </c>
      <c r="C242" s="6">
        <v>19</v>
      </c>
      <c r="D242" s="6">
        <v>1780</v>
      </c>
      <c r="E242" s="6">
        <v>1615</v>
      </c>
    </row>
    <row r="243" spans="1:5" ht="14.25" customHeight="1" x14ac:dyDescent="0.25">
      <c r="A243" s="9">
        <v>43966</v>
      </c>
      <c r="B243" s="6" t="s">
        <v>20</v>
      </c>
      <c r="C243" s="6">
        <v>54</v>
      </c>
      <c r="D243" s="6">
        <v>12791</v>
      </c>
      <c r="E243" s="6">
        <v>11950</v>
      </c>
    </row>
    <row r="244" spans="1:5" ht="14.25" customHeight="1" x14ac:dyDescent="0.25">
      <c r="A244" s="9">
        <v>43966</v>
      </c>
      <c r="B244" s="6" t="s">
        <v>19</v>
      </c>
      <c r="C244" s="6">
        <v>60</v>
      </c>
      <c r="D244" s="6">
        <v>13544</v>
      </c>
      <c r="E244" s="6">
        <v>12643</v>
      </c>
    </row>
    <row r="245" spans="1:5" ht="14.25" customHeight="1" x14ac:dyDescent="0.25">
      <c r="A245" s="9">
        <v>43966</v>
      </c>
      <c r="B245" s="6" t="s">
        <v>11</v>
      </c>
      <c r="C245" s="6">
        <v>19</v>
      </c>
      <c r="D245" s="6">
        <v>1940</v>
      </c>
      <c r="E245" s="6">
        <v>1715</v>
      </c>
    </row>
    <row r="246" spans="1:5" ht="14.25" customHeight="1" x14ac:dyDescent="0.25">
      <c r="A246" s="9">
        <v>43966</v>
      </c>
      <c r="B246" s="6" t="s">
        <v>21</v>
      </c>
      <c r="C246" s="6">
        <v>16</v>
      </c>
      <c r="D246" s="6">
        <v>817</v>
      </c>
      <c r="E246" s="6">
        <v>718</v>
      </c>
    </row>
    <row r="247" spans="1:5" ht="14.25" customHeight="1" x14ac:dyDescent="0.25">
      <c r="A247" s="9">
        <v>43966</v>
      </c>
      <c r="B247" s="6" t="s">
        <v>16</v>
      </c>
      <c r="C247" s="6">
        <v>15</v>
      </c>
      <c r="D247" s="6">
        <v>980</v>
      </c>
      <c r="E247" s="6">
        <v>867</v>
      </c>
    </row>
    <row r="248" spans="1:5" ht="14.25" customHeight="1" x14ac:dyDescent="0.25">
      <c r="A248" s="9">
        <v>43966</v>
      </c>
      <c r="B248" s="6" t="s">
        <v>17</v>
      </c>
      <c r="C248" s="6">
        <v>15</v>
      </c>
      <c r="D248" s="6">
        <v>688</v>
      </c>
      <c r="E248" s="6">
        <v>598</v>
      </c>
    </row>
    <row r="249" spans="1:5" ht="14.25" customHeight="1" x14ac:dyDescent="0.25">
      <c r="A249" s="9">
        <v>43966</v>
      </c>
      <c r="B249" s="6" t="s">
        <v>13</v>
      </c>
      <c r="C249" s="6">
        <v>125</v>
      </c>
      <c r="D249" s="6">
        <v>21862</v>
      </c>
      <c r="E249" s="6">
        <v>20235</v>
      </c>
    </row>
    <row r="250" spans="1:5" ht="14.25" customHeight="1" x14ac:dyDescent="0.25">
      <c r="A250" s="9">
        <v>43966</v>
      </c>
      <c r="B250" s="6" t="s">
        <v>12</v>
      </c>
      <c r="C250" s="6">
        <v>129</v>
      </c>
      <c r="D250" s="6">
        <v>17808</v>
      </c>
      <c r="E250" s="6">
        <v>16486</v>
      </c>
    </row>
    <row r="251" spans="1:5" ht="14.25" customHeight="1" x14ac:dyDescent="0.25">
      <c r="A251" s="9">
        <v>43966</v>
      </c>
      <c r="B251" s="6" t="s">
        <v>10</v>
      </c>
      <c r="C251" s="6">
        <v>10</v>
      </c>
      <c r="D251" s="6">
        <v>743</v>
      </c>
      <c r="E251" s="6">
        <v>652</v>
      </c>
    </row>
    <row r="252" spans="1:5" ht="14.25" customHeight="1" x14ac:dyDescent="0.25">
      <c r="A252" s="9">
        <v>43967</v>
      </c>
      <c r="B252" s="6" t="s">
        <v>14</v>
      </c>
      <c r="C252" s="6">
        <v>36</v>
      </c>
      <c r="D252" s="6">
        <v>5286</v>
      </c>
      <c r="E252" s="6">
        <v>4867</v>
      </c>
    </row>
    <row r="253" spans="1:5" ht="14.25" customHeight="1" x14ac:dyDescent="0.25">
      <c r="A253" s="9">
        <v>43967</v>
      </c>
      <c r="B253" s="6" t="s">
        <v>9</v>
      </c>
      <c r="C253" s="6">
        <v>31</v>
      </c>
      <c r="D253" s="6">
        <v>5593</v>
      </c>
      <c r="E253" s="6">
        <v>5177</v>
      </c>
    </row>
    <row r="254" spans="1:5" ht="14.25" customHeight="1" x14ac:dyDescent="0.25">
      <c r="A254" s="9">
        <v>43967</v>
      </c>
      <c r="B254" s="6" t="s">
        <v>15</v>
      </c>
      <c r="C254" s="6">
        <v>21</v>
      </c>
      <c r="D254" s="6">
        <v>2427</v>
      </c>
      <c r="E254" s="6">
        <v>2213</v>
      </c>
    </row>
    <row r="255" spans="1:5" ht="14.25" customHeight="1" x14ac:dyDescent="0.25">
      <c r="A255" s="9">
        <v>43967</v>
      </c>
      <c r="B255" s="6" t="s">
        <v>8</v>
      </c>
      <c r="C255" s="6">
        <v>21</v>
      </c>
      <c r="D255" s="6">
        <v>2145</v>
      </c>
      <c r="E255" s="6">
        <v>1947</v>
      </c>
    </row>
    <row r="256" spans="1:5" ht="14.25" customHeight="1" x14ac:dyDescent="0.25">
      <c r="A256" s="9">
        <v>43967</v>
      </c>
      <c r="B256" s="6" t="s">
        <v>18</v>
      </c>
      <c r="C256" s="6">
        <v>19</v>
      </c>
      <c r="D256" s="6">
        <v>2039</v>
      </c>
      <c r="E256" s="6">
        <v>1868</v>
      </c>
    </row>
    <row r="257" spans="1:5" ht="14.25" customHeight="1" x14ac:dyDescent="0.25">
      <c r="A257" s="9">
        <v>43967</v>
      </c>
      <c r="B257" s="6" t="s">
        <v>20</v>
      </c>
      <c r="C257" s="6">
        <v>54</v>
      </c>
      <c r="D257" s="6">
        <v>13170</v>
      </c>
      <c r="E257" s="6">
        <v>12299</v>
      </c>
    </row>
    <row r="258" spans="1:5" ht="14.25" customHeight="1" x14ac:dyDescent="0.25">
      <c r="A258" s="9">
        <v>43967</v>
      </c>
      <c r="B258" s="6" t="s">
        <v>19</v>
      </c>
      <c r="C258" s="6">
        <v>60</v>
      </c>
      <c r="D258" s="6">
        <v>14049</v>
      </c>
      <c r="E258" s="6">
        <v>13118</v>
      </c>
    </row>
    <row r="259" spans="1:5" ht="14.25" customHeight="1" x14ac:dyDescent="0.25">
      <c r="A259" s="9">
        <v>43967</v>
      </c>
      <c r="B259" s="6" t="s">
        <v>11</v>
      </c>
      <c r="C259" s="6">
        <v>19</v>
      </c>
      <c r="D259" s="6">
        <v>2080</v>
      </c>
      <c r="E259" s="6">
        <v>1844</v>
      </c>
    </row>
    <row r="260" spans="1:5" ht="14.25" customHeight="1" x14ac:dyDescent="0.25">
      <c r="A260" s="9">
        <v>43967</v>
      </c>
      <c r="B260" s="6" t="s">
        <v>21</v>
      </c>
      <c r="C260" s="6">
        <v>16</v>
      </c>
      <c r="D260" s="6">
        <v>920</v>
      </c>
      <c r="E260" s="6">
        <v>818</v>
      </c>
    </row>
    <row r="261" spans="1:5" ht="14.25" customHeight="1" x14ac:dyDescent="0.25">
      <c r="A261" s="9">
        <v>43967</v>
      </c>
      <c r="B261" s="6" t="s">
        <v>16</v>
      </c>
      <c r="C261" s="6">
        <v>15</v>
      </c>
      <c r="D261" s="6">
        <v>1111</v>
      </c>
      <c r="E261" s="6">
        <v>992</v>
      </c>
    </row>
    <row r="262" spans="1:5" ht="14.25" customHeight="1" x14ac:dyDescent="0.25">
      <c r="A262" s="9">
        <v>43967</v>
      </c>
      <c r="B262" s="6" t="s">
        <v>17</v>
      </c>
      <c r="C262" s="6">
        <v>15</v>
      </c>
      <c r="D262" s="6">
        <v>747</v>
      </c>
      <c r="E262" s="6">
        <v>647</v>
      </c>
    </row>
    <row r="263" spans="1:5" ht="14.25" customHeight="1" x14ac:dyDescent="0.25">
      <c r="A263" s="9">
        <v>43967</v>
      </c>
      <c r="B263" s="6" t="s">
        <v>13</v>
      </c>
      <c r="C263" s="6">
        <v>125</v>
      </c>
      <c r="D263" s="6">
        <v>22291</v>
      </c>
      <c r="E263" s="6">
        <v>20635</v>
      </c>
    </row>
    <row r="264" spans="1:5" ht="14.25" customHeight="1" x14ac:dyDescent="0.25">
      <c r="A264" s="9">
        <v>43967</v>
      </c>
      <c r="B264" s="6" t="s">
        <v>12</v>
      </c>
      <c r="C264" s="6">
        <v>129</v>
      </c>
      <c r="D264" s="6">
        <v>17914</v>
      </c>
      <c r="E264" s="6">
        <v>16631</v>
      </c>
    </row>
    <row r="265" spans="1:5" ht="14.25" customHeight="1" x14ac:dyDescent="0.25">
      <c r="A265" s="9">
        <v>43967</v>
      </c>
      <c r="B265" s="6" t="s">
        <v>10</v>
      </c>
      <c r="C265" s="6">
        <v>10</v>
      </c>
      <c r="D265" s="6">
        <v>760</v>
      </c>
      <c r="E265" s="6">
        <v>672</v>
      </c>
    </row>
    <row r="266" spans="1:5" ht="14.25" customHeight="1" x14ac:dyDescent="0.25">
      <c r="A266" s="9">
        <v>43968</v>
      </c>
      <c r="B266" s="6" t="s">
        <v>14</v>
      </c>
      <c r="C266" s="6">
        <v>36</v>
      </c>
      <c r="D266" s="6">
        <v>4918</v>
      </c>
      <c r="E266" s="6">
        <v>4554</v>
      </c>
    </row>
    <row r="267" spans="1:5" ht="14.25" customHeight="1" x14ac:dyDescent="0.25">
      <c r="A267" s="9">
        <v>43968</v>
      </c>
      <c r="B267" s="6" t="s">
        <v>9</v>
      </c>
      <c r="C267" s="6">
        <v>31</v>
      </c>
      <c r="D267" s="6">
        <v>5206</v>
      </c>
      <c r="E267" s="6">
        <v>4843</v>
      </c>
    </row>
    <row r="268" spans="1:5" ht="14.25" customHeight="1" x14ac:dyDescent="0.25">
      <c r="A268" s="9">
        <v>43968</v>
      </c>
      <c r="B268" s="6" t="s">
        <v>15</v>
      </c>
      <c r="C268" s="6">
        <v>21</v>
      </c>
      <c r="D268" s="6">
        <v>2054</v>
      </c>
      <c r="E268" s="6">
        <v>1883</v>
      </c>
    </row>
    <row r="269" spans="1:5" ht="14.25" customHeight="1" x14ac:dyDescent="0.25">
      <c r="A269" s="9">
        <v>43968</v>
      </c>
      <c r="B269" s="6" t="s">
        <v>8</v>
      </c>
      <c r="C269" s="6">
        <v>21</v>
      </c>
      <c r="D269" s="6">
        <v>1874</v>
      </c>
      <c r="E269" s="6">
        <v>1705</v>
      </c>
    </row>
    <row r="270" spans="1:5" ht="14.25" customHeight="1" x14ac:dyDescent="0.25">
      <c r="A270" s="9">
        <v>43968</v>
      </c>
      <c r="B270" s="6" t="s">
        <v>18</v>
      </c>
      <c r="C270" s="6">
        <v>19</v>
      </c>
      <c r="D270" s="6">
        <v>1790</v>
      </c>
      <c r="E270" s="6">
        <v>1633</v>
      </c>
    </row>
    <row r="271" spans="1:5" ht="14.25" customHeight="1" x14ac:dyDescent="0.25">
      <c r="A271" s="9">
        <v>43968</v>
      </c>
      <c r="B271" s="6" t="s">
        <v>20</v>
      </c>
      <c r="C271" s="6">
        <v>54</v>
      </c>
      <c r="D271" s="6">
        <v>11128</v>
      </c>
      <c r="E271" s="6">
        <v>10467</v>
      </c>
    </row>
    <row r="272" spans="1:5" ht="14.25" customHeight="1" x14ac:dyDescent="0.25">
      <c r="A272" s="9">
        <v>43968</v>
      </c>
      <c r="B272" s="6" t="s">
        <v>19</v>
      </c>
      <c r="C272" s="6">
        <v>60</v>
      </c>
      <c r="D272" s="6">
        <v>11698</v>
      </c>
      <c r="E272" s="6">
        <v>10989</v>
      </c>
    </row>
    <row r="273" spans="1:5" ht="14.25" customHeight="1" x14ac:dyDescent="0.25">
      <c r="A273" s="9">
        <v>43968</v>
      </c>
      <c r="B273" s="6" t="s">
        <v>11</v>
      </c>
      <c r="C273" s="6">
        <v>19</v>
      </c>
      <c r="D273" s="6">
        <v>1871</v>
      </c>
      <c r="E273" s="6">
        <v>1660</v>
      </c>
    </row>
    <row r="274" spans="1:5" ht="14.25" customHeight="1" x14ac:dyDescent="0.25">
      <c r="A274" s="9">
        <v>43968</v>
      </c>
      <c r="B274" s="6" t="s">
        <v>21</v>
      </c>
      <c r="C274" s="6">
        <v>16</v>
      </c>
      <c r="D274" s="6">
        <v>859</v>
      </c>
      <c r="E274" s="6">
        <v>746</v>
      </c>
    </row>
    <row r="275" spans="1:5" ht="14.25" customHeight="1" x14ac:dyDescent="0.25">
      <c r="A275" s="9">
        <v>43968</v>
      </c>
      <c r="B275" s="6" t="s">
        <v>16</v>
      </c>
      <c r="C275" s="6">
        <v>15</v>
      </c>
      <c r="D275" s="6">
        <v>971</v>
      </c>
      <c r="E275" s="6">
        <v>856</v>
      </c>
    </row>
    <row r="276" spans="1:5" ht="14.25" customHeight="1" x14ac:dyDescent="0.25">
      <c r="A276" s="9">
        <v>43968</v>
      </c>
      <c r="B276" s="6" t="s">
        <v>17</v>
      </c>
      <c r="C276" s="6">
        <v>15</v>
      </c>
      <c r="D276" s="6">
        <v>692</v>
      </c>
      <c r="E276" s="6">
        <v>591</v>
      </c>
    </row>
    <row r="277" spans="1:5" ht="14.25" customHeight="1" x14ac:dyDescent="0.25">
      <c r="A277" s="9">
        <v>43968</v>
      </c>
      <c r="B277" s="6" t="s">
        <v>13</v>
      </c>
      <c r="C277" s="6">
        <v>125</v>
      </c>
      <c r="D277" s="6">
        <v>20079</v>
      </c>
      <c r="E277" s="6">
        <v>18721</v>
      </c>
    </row>
    <row r="278" spans="1:5" ht="14.25" customHeight="1" x14ac:dyDescent="0.25">
      <c r="A278" s="9">
        <v>43968</v>
      </c>
      <c r="B278" s="6" t="s">
        <v>12</v>
      </c>
      <c r="C278" s="6">
        <v>129</v>
      </c>
      <c r="D278" s="6">
        <v>15744</v>
      </c>
      <c r="E278" s="6">
        <v>14685</v>
      </c>
    </row>
    <row r="279" spans="1:5" ht="14.25" customHeight="1" x14ac:dyDescent="0.25">
      <c r="A279" s="9">
        <v>43968</v>
      </c>
      <c r="B279" s="6" t="s">
        <v>10</v>
      </c>
      <c r="C279" s="6">
        <v>10</v>
      </c>
      <c r="D279" s="6">
        <v>591</v>
      </c>
      <c r="E279" s="6">
        <v>513</v>
      </c>
    </row>
    <row r="280" spans="1:5" ht="14.25" customHeight="1" x14ac:dyDescent="0.25">
      <c r="A280" s="9">
        <v>43969</v>
      </c>
      <c r="B280" s="6" t="s">
        <v>14</v>
      </c>
      <c r="C280" s="6">
        <v>36</v>
      </c>
      <c r="D280" s="6">
        <v>4885</v>
      </c>
      <c r="E280" s="6">
        <v>4502</v>
      </c>
    </row>
    <row r="281" spans="1:5" ht="14.25" customHeight="1" x14ac:dyDescent="0.25">
      <c r="A281" s="9">
        <v>43969</v>
      </c>
      <c r="B281" s="6" t="s">
        <v>9</v>
      </c>
      <c r="C281" s="6">
        <v>31</v>
      </c>
      <c r="D281" s="6">
        <v>5165</v>
      </c>
      <c r="E281" s="6">
        <v>4813</v>
      </c>
    </row>
    <row r="282" spans="1:5" ht="14.25" customHeight="1" x14ac:dyDescent="0.25">
      <c r="A282" s="9">
        <v>43969</v>
      </c>
      <c r="B282" s="6" t="s">
        <v>15</v>
      </c>
      <c r="C282" s="6">
        <v>21</v>
      </c>
      <c r="D282" s="6">
        <v>2136</v>
      </c>
      <c r="E282" s="6">
        <v>1947</v>
      </c>
    </row>
    <row r="283" spans="1:5" ht="14.25" customHeight="1" x14ac:dyDescent="0.25">
      <c r="A283" s="9">
        <v>43969</v>
      </c>
      <c r="B283" s="6" t="s">
        <v>8</v>
      </c>
      <c r="C283" s="6">
        <v>21</v>
      </c>
      <c r="D283" s="6">
        <v>1834</v>
      </c>
      <c r="E283" s="6">
        <v>1660</v>
      </c>
    </row>
    <row r="284" spans="1:5" ht="14.25" customHeight="1" x14ac:dyDescent="0.25">
      <c r="A284" s="9">
        <v>43969</v>
      </c>
      <c r="B284" s="6" t="s">
        <v>18</v>
      </c>
      <c r="C284" s="6">
        <v>19</v>
      </c>
      <c r="D284" s="6">
        <v>1741</v>
      </c>
      <c r="E284" s="6">
        <v>1597</v>
      </c>
    </row>
    <row r="285" spans="1:5" ht="14.25" customHeight="1" x14ac:dyDescent="0.25">
      <c r="A285" s="9">
        <v>43969</v>
      </c>
      <c r="B285" s="6" t="s">
        <v>20</v>
      </c>
      <c r="C285" s="6">
        <v>54</v>
      </c>
      <c r="D285" s="6">
        <v>12012</v>
      </c>
      <c r="E285" s="6">
        <v>11308</v>
      </c>
    </row>
    <row r="286" spans="1:5" ht="14.25" customHeight="1" x14ac:dyDescent="0.25">
      <c r="A286" s="9">
        <v>43969</v>
      </c>
      <c r="B286" s="6" t="s">
        <v>19</v>
      </c>
      <c r="C286" s="6">
        <v>60</v>
      </c>
      <c r="D286" s="6">
        <v>12460</v>
      </c>
      <c r="E286" s="6">
        <v>11665</v>
      </c>
    </row>
    <row r="287" spans="1:5" ht="14.25" customHeight="1" x14ac:dyDescent="0.25">
      <c r="A287" s="9">
        <v>43969</v>
      </c>
      <c r="B287" s="6" t="s">
        <v>11</v>
      </c>
      <c r="C287" s="6">
        <v>19</v>
      </c>
      <c r="D287" s="6">
        <v>1858</v>
      </c>
      <c r="E287" s="6">
        <v>1648</v>
      </c>
    </row>
    <row r="288" spans="1:5" ht="14.25" customHeight="1" x14ac:dyDescent="0.25">
      <c r="A288" s="9">
        <v>43969</v>
      </c>
      <c r="B288" s="6" t="s">
        <v>21</v>
      </c>
      <c r="C288" s="6">
        <v>16</v>
      </c>
      <c r="D288" s="6">
        <v>864</v>
      </c>
      <c r="E288" s="6">
        <v>765</v>
      </c>
    </row>
    <row r="289" spans="1:5" ht="14.25" customHeight="1" x14ac:dyDescent="0.25">
      <c r="A289" s="9">
        <v>43969</v>
      </c>
      <c r="B289" s="6" t="s">
        <v>16</v>
      </c>
      <c r="C289" s="6">
        <v>16</v>
      </c>
      <c r="D289" s="6">
        <v>925</v>
      </c>
      <c r="E289" s="6">
        <v>816</v>
      </c>
    </row>
    <row r="290" spans="1:5" ht="14.25" customHeight="1" x14ac:dyDescent="0.25">
      <c r="A290" s="9">
        <v>43969</v>
      </c>
      <c r="B290" s="6" t="s">
        <v>17</v>
      </c>
      <c r="C290" s="6">
        <v>15</v>
      </c>
      <c r="D290" s="6">
        <v>729</v>
      </c>
      <c r="E290" s="6">
        <v>636</v>
      </c>
    </row>
    <row r="291" spans="1:5" ht="14.25" customHeight="1" x14ac:dyDescent="0.25">
      <c r="A291" s="9">
        <v>43969</v>
      </c>
      <c r="B291" s="6" t="s">
        <v>13</v>
      </c>
      <c r="C291" s="6">
        <v>125</v>
      </c>
      <c r="D291" s="6">
        <v>20449</v>
      </c>
      <c r="E291" s="6">
        <v>19060</v>
      </c>
    </row>
    <row r="292" spans="1:5" ht="14.25" customHeight="1" x14ac:dyDescent="0.25">
      <c r="A292" s="9">
        <v>43969</v>
      </c>
      <c r="B292" s="6" t="s">
        <v>12</v>
      </c>
      <c r="C292" s="6">
        <v>129</v>
      </c>
      <c r="D292" s="6">
        <v>16110</v>
      </c>
      <c r="E292" s="6">
        <v>14992</v>
      </c>
    </row>
    <row r="293" spans="1:5" ht="14.25" customHeight="1" x14ac:dyDescent="0.25">
      <c r="A293" s="9">
        <v>43969</v>
      </c>
      <c r="B293" s="6" t="s">
        <v>10</v>
      </c>
      <c r="C293" s="6">
        <v>10</v>
      </c>
      <c r="D293" s="6">
        <v>645</v>
      </c>
      <c r="E293" s="6">
        <v>565</v>
      </c>
    </row>
    <row r="294" spans="1:5" ht="14.25" customHeight="1" x14ac:dyDescent="0.25">
      <c r="A294" s="9">
        <v>43970</v>
      </c>
      <c r="B294" s="6" t="s">
        <v>14</v>
      </c>
      <c r="C294" s="6">
        <v>36</v>
      </c>
      <c r="D294" s="6">
        <v>5094</v>
      </c>
      <c r="E294" s="6">
        <v>4716</v>
      </c>
    </row>
    <row r="295" spans="1:5" ht="14.25" customHeight="1" x14ac:dyDescent="0.25">
      <c r="A295" s="9">
        <v>43970</v>
      </c>
      <c r="B295" s="6" t="s">
        <v>9</v>
      </c>
      <c r="C295" s="6">
        <v>31</v>
      </c>
      <c r="D295" s="6">
        <v>5389</v>
      </c>
      <c r="E295" s="6">
        <v>5024</v>
      </c>
    </row>
    <row r="296" spans="1:5" ht="14.25" customHeight="1" x14ac:dyDescent="0.25">
      <c r="A296" s="9">
        <v>43970</v>
      </c>
      <c r="B296" s="6" t="s">
        <v>15</v>
      </c>
      <c r="C296" s="6">
        <v>21</v>
      </c>
      <c r="D296" s="6">
        <v>2245</v>
      </c>
      <c r="E296" s="6">
        <v>2053</v>
      </c>
    </row>
    <row r="297" spans="1:5" ht="14.25" customHeight="1" x14ac:dyDescent="0.25">
      <c r="A297" s="9">
        <v>43970</v>
      </c>
      <c r="B297" s="6" t="s">
        <v>8</v>
      </c>
      <c r="C297" s="6">
        <v>21</v>
      </c>
      <c r="D297" s="6">
        <v>1860</v>
      </c>
      <c r="E297" s="6">
        <v>1704</v>
      </c>
    </row>
    <row r="298" spans="1:5" ht="14.25" customHeight="1" x14ac:dyDescent="0.25">
      <c r="A298" s="9">
        <v>43970</v>
      </c>
      <c r="B298" s="6" t="s">
        <v>18</v>
      </c>
      <c r="C298" s="6">
        <v>19</v>
      </c>
      <c r="D298" s="6">
        <v>1831</v>
      </c>
      <c r="E298" s="6">
        <v>1667</v>
      </c>
    </row>
    <row r="299" spans="1:5" ht="14.25" customHeight="1" x14ac:dyDescent="0.25">
      <c r="A299" s="9">
        <v>43970</v>
      </c>
      <c r="B299" s="6" t="s">
        <v>20</v>
      </c>
      <c r="C299" s="6">
        <v>54</v>
      </c>
      <c r="D299" s="6">
        <v>13070</v>
      </c>
      <c r="E299" s="6">
        <v>12244</v>
      </c>
    </row>
    <row r="300" spans="1:5" ht="14.25" customHeight="1" x14ac:dyDescent="0.25">
      <c r="A300" s="9">
        <v>43970</v>
      </c>
      <c r="B300" s="6" t="s">
        <v>19</v>
      </c>
      <c r="C300" s="6">
        <v>60</v>
      </c>
      <c r="D300" s="6">
        <v>13867</v>
      </c>
      <c r="E300" s="6">
        <v>12987</v>
      </c>
    </row>
    <row r="301" spans="1:5" ht="14.25" customHeight="1" x14ac:dyDescent="0.25">
      <c r="A301" s="9">
        <v>43970</v>
      </c>
      <c r="B301" s="6" t="s">
        <v>11</v>
      </c>
      <c r="C301" s="6">
        <v>19</v>
      </c>
      <c r="D301" s="6">
        <v>1999</v>
      </c>
      <c r="E301" s="6">
        <v>1799</v>
      </c>
    </row>
    <row r="302" spans="1:5" ht="14.25" customHeight="1" x14ac:dyDescent="0.25">
      <c r="A302" s="9">
        <v>43970</v>
      </c>
      <c r="B302" s="6" t="s">
        <v>21</v>
      </c>
      <c r="C302" s="6">
        <v>17</v>
      </c>
      <c r="D302" s="6">
        <v>857</v>
      </c>
      <c r="E302" s="6">
        <v>757</v>
      </c>
    </row>
    <row r="303" spans="1:5" ht="14.25" customHeight="1" x14ac:dyDescent="0.25">
      <c r="A303" s="9">
        <v>43970</v>
      </c>
      <c r="B303" s="6" t="s">
        <v>16</v>
      </c>
      <c r="C303" s="6">
        <v>16</v>
      </c>
      <c r="D303" s="6">
        <v>1012</v>
      </c>
      <c r="E303" s="6">
        <v>900</v>
      </c>
    </row>
    <row r="304" spans="1:5" ht="14.25" customHeight="1" x14ac:dyDescent="0.25">
      <c r="A304" s="9">
        <v>43970</v>
      </c>
      <c r="B304" s="6" t="s">
        <v>17</v>
      </c>
      <c r="C304" s="6">
        <v>15</v>
      </c>
      <c r="D304" s="6">
        <v>930</v>
      </c>
      <c r="E304" s="6">
        <v>827</v>
      </c>
    </row>
    <row r="305" spans="1:5" ht="14.25" customHeight="1" x14ac:dyDescent="0.25">
      <c r="A305" s="9">
        <v>43970</v>
      </c>
      <c r="B305" s="6" t="s">
        <v>13</v>
      </c>
      <c r="C305" s="6">
        <v>125</v>
      </c>
      <c r="D305" s="6">
        <v>20771</v>
      </c>
      <c r="E305" s="6">
        <v>19338</v>
      </c>
    </row>
    <row r="306" spans="1:5" ht="14.25" customHeight="1" x14ac:dyDescent="0.25">
      <c r="A306" s="9">
        <v>43970</v>
      </c>
      <c r="B306" s="6" t="s">
        <v>12</v>
      </c>
      <c r="C306" s="6">
        <v>129</v>
      </c>
      <c r="D306" s="6">
        <v>16191</v>
      </c>
      <c r="E306" s="6">
        <v>15102</v>
      </c>
    </row>
    <row r="307" spans="1:5" ht="14.25" customHeight="1" x14ac:dyDescent="0.25">
      <c r="A307" s="9">
        <v>43970</v>
      </c>
      <c r="B307" s="6" t="s">
        <v>10</v>
      </c>
      <c r="C307" s="6">
        <v>10</v>
      </c>
      <c r="D307" s="6">
        <v>649</v>
      </c>
      <c r="E307" s="6">
        <v>568</v>
      </c>
    </row>
    <row r="308" spans="1:5" ht="14.25" customHeight="1" x14ac:dyDescent="0.25">
      <c r="A308" s="9">
        <v>43971</v>
      </c>
      <c r="B308" s="6" t="s">
        <v>14</v>
      </c>
      <c r="C308" s="6">
        <v>36</v>
      </c>
      <c r="D308" s="6">
        <v>5914</v>
      </c>
      <c r="E308" s="6">
        <v>5384</v>
      </c>
    </row>
    <row r="309" spans="1:5" ht="14.25" customHeight="1" x14ac:dyDescent="0.25">
      <c r="A309" s="9">
        <v>43971</v>
      </c>
      <c r="B309" s="6" t="s">
        <v>9</v>
      </c>
      <c r="C309" s="6">
        <v>31</v>
      </c>
      <c r="D309" s="6">
        <v>5698</v>
      </c>
      <c r="E309" s="6">
        <v>5258</v>
      </c>
    </row>
    <row r="310" spans="1:5" ht="14.25" customHeight="1" x14ac:dyDescent="0.25">
      <c r="A310" s="9">
        <v>43971</v>
      </c>
      <c r="B310" s="6" t="s">
        <v>15</v>
      </c>
      <c r="C310" s="6">
        <v>21</v>
      </c>
      <c r="D310" s="6">
        <v>2410</v>
      </c>
      <c r="E310" s="6">
        <v>2202</v>
      </c>
    </row>
    <row r="311" spans="1:5" ht="14.25" customHeight="1" x14ac:dyDescent="0.25">
      <c r="A311" s="9">
        <v>43971</v>
      </c>
      <c r="B311" s="6" t="s">
        <v>8</v>
      </c>
      <c r="C311" s="6">
        <v>21</v>
      </c>
      <c r="D311" s="6">
        <v>1921</v>
      </c>
      <c r="E311" s="6">
        <v>1767</v>
      </c>
    </row>
    <row r="312" spans="1:5" ht="14.25" customHeight="1" x14ac:dyDescent="0.25">
      <c r="A312" s="9">
        <v>43971</v>
      </c>
      <c r="B312" s="6" t="s">
        <v>18</v>
      </c>
      <c r="C312" s="6">
        <v>19</v>
      </c>
      <c r="D312" s="6">
        <v>1823</v>
      </c>
      <c r="E312" s="6">
        <v>1678</v>
      </c>
    </row>
    <row r="313" spans="1:5" ht="14.25" customHeight="1" x14ac:dyDescent="0.25">
      <c r="A313" s="9">
        <v>43971</v>
      </c>
      <c r="B313" s="6" t="s">
        <v>20</v>
      </c>
      <c r="C313" s="6">
        <v>54</v>
      </c>
      <c r="D313" s="6">
        <v>13298</v>
      </c>
      <c r="E313" s="6">
        <v>12428</v>
      </c>
    </row>
    <row r="314" spans="1:5" ht="14.25" customHeight="1" x14ac:dyDescent="0.25">
      <c r="A314" s="9">
        <v>43971</v>
      </c>
      <c r="B314" s="6" t="s">
        <v>19</v>
      </c>
      <c r="C314" s="6">
        <v>60</v>
      </c>
      <c r="D314" s="6">
        <v>13792</v>
      </c>
      <c r="E314" s="6">
        <v>12834</v>
      </c>
    </row>
    <row r="315" spans="1:5" ht="14.25" customHeight="1" x14ac:dyDescent="0.25">
      <c r="A315" s="9">
        <v>43971</v>
      </c>
      <c r="B315" s="6" t="s">
        <v>11</v>
      </c>
      <c r="C315" s="6">
        <v>19</v>
      </c>
      <c r="D315" s="6">
        <v>1889</v>
      </c>
      <c r="E315" s="6">
        <v>1690</v>
      </c>
    </row>
    <row r="316" spans="1:5" ht="14.25" customHeight="1" x14ac:dyDescent="0.25">
      <c r="A316" s="9">
        <v>43971</v>
      </c>
      <c r="B316" s="6" t="s">
        <v>21</v>
      </c>
      <c r="C316" s="6">
        <v>17</v>
      </c>
      <c r="D316" s="6">
        <v>890</v>
      </c>
      <c r="E316" s="6">
        <v>794</v>
      </c>
    </row>
    <row r="317" spans="1:5" ht="14.25" customHeight="1" x14ac:dyDescent="0.25">
      <c r="A317" s="9">
        <v>43971</v>
      </c>
      <c r="B317" s="6" t="s">
        <v>16</v>
      </c>
      <c r="C317" s="6">
        <v>16</v>
      </c>
      <c r="D317" s="6">
        <v>1050</v>
      </c>
      <c r="E317" s="6">
        <v>938</v>
      </c>
    </row>
    <row r="318" spans="1:5" ht="14.25" customHeight="1" x14ac:dyDescent="0.25">
      <c r="A318" s="9">
        <v>43971</v>
      </c>
      <c r="B318" s="6" t="s">
        <v>17</v>
      </c>
      <c r="C318" s="6">
        <v>15</v>
      </c>
      <c r="D318" s="6">
        <v>760</v>
      </c>
      <c r="E318" s="6">
        <v>664</v>
      </c>
    </row>
    <row r="319" spans="1:5" ht="14.25" customHeight="1" x14ac:dyDescent="0.25">
      <c r="A319" s="9">
        <v>43971</v>
      </c>
      <c r="B319" s="6" t="s">
        <v>13</v>
      </c>
      <c r="C319" s="6">
        <v>125</v>
      </c>
      <c r="D319" s="6">
        <v>21674</v>
      </c>
      <c r="E319" s="6">
        <v>20155</v>
      </c>
    </row>
    <row r="320" spans="1:5" ht="14.25" customHeight="1" x14ac:dyDescent="0.25">
      <c r="A320" s="9">
        <v>43971</v>
      </c>
      <c r="B320" s="6" t="s">
        <v>12</v>
      </c>
      <c r="C320" s="6">
        <v>129</v>
      </c>
      <c r="D320" s="6">
        <v>17095</v>
      </c>
      <c r="E320" s="6">
        <v>15919</v>
      </c>
    </row>
    <row r="321" spans="1:5" ht="14.25" customHeight="1" x14ac:dyDescent="0.25">
      <c r="A321" s="9">
        <v>43971</v>
      </c>
      <c r="B321" s="6" t="s">
        <v>10</v>
      </c>
      <c r="C321" s="6">
        <v>10</v>
      </c>
      <c r="D321" s="6">
        <v>745</v>
      </c>
      <c r="E321" s="6">
        <v>654</v>
      </c>
    </row>
    <row r="322" spans="1:5" ht="14.25" customHeight="1" x14ac:dyDescent="0.25">
      <c r="A322" s="9">
        <v>43972</v>
      </c>
      <c r="B322" s="6" t="s">
        <v>14</v>
      </c>
      <c r="C322" s="6">
        <v>36</v>
      </c>
      <c r="D322" s="6">
        <v>4816</v>
      </c>
      <c r="E322" s="6">
        <v>4452</v>
      </c>
    </row>
    <row r="323" spans="1:5" ht="14.25" customHeight="1" x14ac:dyDescent="0.25">
      <c r="A323" s="9">
        <v>43972</v>
      </c>
      <c r="B323" s="6" t="s">
        <v>9</v>
      </c>
      <c r="C323" s="6">
        <v>31</v>
      </c>
      <c r="D323" s="6">
        <v>5207</v>
      </c>
      <c r="E323" s="6">
        <v>4868</v>
      </c>
    </row>
    <row r="324" spans="1:5" ht="14.25" customHeight="1" x14ac:dyDescent="0.25">
      <c r="A324" s="9">
        <v>43972</v>
      </c>
      <c r="B324" s="6" t="s">
        <v>15</v>
      </c>
      <c r="C324" s="6">
        <v>21</v>
      </c>
      <c r="D324" s="6">
        <v>2335</v>
      </c>
      <c r="E324" s="6">
        <v>2126</v>
      </c>
    </row>
    <row r="325" spans="1:5" ht="14.25" customHeight="1" x14ac:dyDescent="0.25">
      <c r="A325" s="9">
        <v>43972</v>
      </c>
      <c r="B325" s="6" t="s">
        <v>8</v>
      </c>
      <c r="C325" s="6">
        <v>21</v>
      </c>
      <c r="D325" s="6">
        <v>1787</v>
      </c>
      <c r="E325" s="6">
        <v>1626</v>
      </c>
    </row>
    <row r="326" spans="1:5" ht="14.25" customHeight="1" x14ac:dyDescent="0.25">
      <c r="A326" s="9">
        <v>43972</v>
      </c>
      <c r="B326" s="6" t="s">
        <v>18</v>
      </c>
      <c r="C326" s="6">
        <v>19</v>
      </c>
      <c r="D326" s="6">
        <v>1650</v>
      </c>
      <c r="E326" s="6">
        <v>1505</v>
      </c>
    </row>
    <row r="327" spans="1:5" ht="14.25" customHeight="1" x14ac:dyDescent="0.25">
      <c r="A327" s="9">
        <v>43972</v>
      </c>
      <c r="B327" s="6" t="s">
        <v>20</v>
      </c>
      <c r="C327" s="6">
        <v>54</v>
      </c>
      <c r="D327" s="6">
        <v>13240</v>
      </c>
      <c r="E327" s="6">
        <v>12360</v>
      </c>
    </row>
    <row r="328" spans="1:5" ht="14.25" customHeight="1" x14ac:dyDescent="0.25">
      <c r="A328" s="9">
        <v>43972</v>
      </c>
      <c r="B328" s="6" t="s">
        <v>19</v>
      </c>
      <c r="C328" s="6">
        <v>60</v>
      </c>
      <c r="D328" s="6">
        <v>14005</v>
      </c>
      <c r="E328" s="6">
        <v>13002</v>
      </c>
    </row>
    <row r="329" spans="1:5" ht="14.25" customHeight="1" x14ac:dyDescent="0.25">
      <c r="A329" s="9">
        <v>43972</v>
      </c>
      <c r="B329" s="6" t="s">
        <v>11</v>
      </c>
      <c r="C329" s="6">
        <v>19</v>
      </c>
      <c r="D329" s="6">
        <v>1949</v>
      </c>
      <c r="E329" s="6">
        <v>1724</v>
      </c>
    </row>
    <row r="330" spans="1:5" ht="14.25" customHeight="1" x14ac:dyDescent="0.25">
      <c r="A330" s="9">
        <v>43972</v>
      </c>
      <c r="B330" s="6" t="s">
        <v>21</v>
      </c>
      <c r="C330" s="6">
        <v>18</v>
      </c>
      <c r="D330" s="6">
        <v>888</v>
      </c>
      <c r="E330" s="6">
        <v>786</v>
      </c>
    </row>
    <row r="331" spans="1:5" ht="14.25" customHeight="1" x14ac:dyDescent="0.25">
      <c r="A331" s="9">
        <v>43972</v>
      </c>
      <c r="B331" s="6" t="s">
        <v>16</v>
      </c>
      <c r="C331" s="6">
        <v>17</v>
      </c>
      <c r="D331" s="6">
        <v>1045</v>
      </c>
      <c r="E331" s="6">
        <v>930</v>
      </c>
    </row>
    <row r="332" spans="1:5" ht="14.25" customHeight="1" x14ac:dyDescent="0.25">
      <c r="A332" s="9">
        <v>43972</v>
      </c>
      <c r="B332" s="6" t="s">
        <v>17</v>
      </c>
      <c r="C332" s="6">
        <v>15</v>
      </c>
      <c r="D332" s="6">
        <v>749</v>
      </c>
      <c r="E332" s="6">
        <v>652</v>
      </c>
    </row>
    <row r="333" spans="1:5" ht="14.25" customHeight="1" x14ac:dyDescent="0.25">
      <c r="A333" s="9">
        <v>43972</v>
      </c>
      <c r="B333" s="6" t="s">
        <v>13</v>
      </c>
      <c r="C333" s="6">
        <v>125</v>
      </c>
      <c r="D333" s="6">
        <v>20911</v>
      </c>
      <c r="E333" s="6">
        <v>19358</v>
      </c>
    </row>
    <row r="334" spans="1:5" ht="14.25" customHeight="1" x14ac:dyDescent="0.25">
      <c r="A334" s="9">
        <v>43972</v>
      </c>
      <c r="B334" s="6" t="s">
        <v>12</v>
      </c>
      <c r="C334" s="6">
        <v>129</v>
      </c>
      <c r="D334" s="6">
        <v>16373</v>
      </c>
      <c r="E334" s="6">
        <v>15223</v>
      </c>
    </row>
    <row r="335" spans="1:5" ht="14.25" customHeight="1" x14ac:dyDescent="0.25">
      <c r="A335" s="9">
        <v>43972</v>
      </c>
      <c r="B335" s="6" t="s">
        <v>10</v>
      </c>
      <c r="C335" s="6">
        <v>10</v>
      </c>
      <c r="D335" s="6">
        <v>677</v>
      </c>
      <c r="E335" s="6">
        <v>591</v>
      </c>
    </row>
    <row r="336" spans="1:5" ht="14.25" customHeight="1" x14ac:dyDescent="0.25">
      <c r="A336" s="9">
        <v>43973</v>
      </c>
      <c r="B336" s="6" t="s">
        <v>14</v>
      </c>
      <c r="C336" s="6">
        <v>36</v>
      </c>
      <c r="D336" s="6">
        <v>4857</v>
      </c>
      <c r="E336" s="6">
        <v>4456</v>
      </c>
    </row>
    <row r="337" spans="1:5" ht="14.25" customHeight="1" x14ac:dyDescent="0.25">
      <c r="A337" s="9">
        <v>43973</v>
      </c>
      <c r="B337" s="6" t="s">
        <v>9</v>
      </c>
      <c r="C337" s="6">
        <v>31</v>
      </c>
      <c r="D337" s="6">
        <v>5965</v>
      </c>
      <c r="E337" s="6">
        <v>5533</v>
      </c>
    </row>
    <row r="338" spans="1:5" ht="14.25" customHeight="1" x14ac:dyDescent="0.25">
      <c r="A338" s="9">
        <v>43973</v>
      </c>
      <c r="B338" s="6" t="s">
        <v>15</v>
      </c>
      <c r="C338" s="6">
        <v>21</v>
      </c>
      <c r="D338" s="6">
        <v>2861</v>
      </c>
      <c r="E338" s="6">
        <v>2612</v>
      </c>
    </row>
    <row r="339" spans="1:5" ht="14.25" customHeight="1" x14ac:dyDescent="0.25">
      <c r="A339" s="9">
        <v>43973</v>
      </c>
      <c r="B339" s="6" t="s">
        <v>8</v>
      </c>
      <c r="C339" s="6">
        <v>21</v>
      </c>
      <c r="D339" s="6">
        <v>2046</v>
      </c>
      <c r="E339" s="6">
        <v>1853</v>
      </c>
    </row>
    <row r="340" spans="1:5" ht="14.25" customHeight="1" x14ac:dyDescent="0.25">
      <c r="A340" s="9">
        <v>43973</v>
      </c>
      <c r="B340" s="6" t="s">
        <v>18</v>
      </c>
      <c r="C340" s="6">
        <v>19</v>
      </c>
      <c r="D340" s="6">
        <v>1859</v>
      </c>
      <c r="E340" s="6">
        <v>1697</v>
      </c>
    </row>
    <row r="341" spans="1:5" ht="14.25" customHeight="1" x14ac:dyDescent="0.25">
      <c r="A341" s="9">
        <v>43973</v>
      </c>
      <c r="B341" s="6" t="s">
        <v>20</v>
      </c>
      <c r="C341" s="6">
        <v>54</v>
      </c>
      <c r="D341" s="6">
        <v>13014</v>
      </c>
      <c r="E341" s="6">
        <v>12095</v>
      </c>
    </row>
    <row r="342" spans="1:5" ht="14.25" customHeight="1" x14ac:dyDescent="0.25">
      <c r="A342" s="9">
        <v>43973</v>
      </c>
      <c r="B342" s="6" t="s">
        <v>19</v>
      </c>
      <c r="C342" s="6">
        <v>60</v>
      </c>
      <c r="D342" s="6">
        <v>14050</v>
      </c>
      <c r="E342" s="6">
        <v>13027</v>
      </c>
    </row>
    <row r="343" spans="1:5" ht="14.25" customHeight="1" x14ac:dyDescent="0.25">
      <c r="A343" s="9">
        <v>43973</v>
      </c>
      <c r="B343" s="6" t="s">
        <v>11</v>
      </c>
      <c r="C343" s="6">
        <v>20</v>
      </c>
      <c r="D343" s="6">
        <v>2306</v>
      </c>
      <c r="E343" s="6">
        <v>2054</v>
      </c>
    </row>
    <row r="344" spans="1:5" ht="14.25" customHeight="1" x14ac:dyDescent="0.25">
      <c r="A344" s="9">
        <v>43973</v>
      </c>
      <c r="B344" s="6" t="s">
        <v>21</v>
      </c>
      <c r="C344" s="6">
        <v>18</v>
      </c>
      <c r="D344" s="6">
        <v>985</v>
      </c>
      <c r="E344" s="6">
        <v>861</v>
      </c>
    </row>
    <row r="345" spans="1:5" ht="14.25" customHeight="1" x14ac:dyDescent="0.25">
      <c r="A345" s="9">
        <v>43973</v>
      </c>
      <c r="B345" s="6" t="s">
        <v>16</v>
      </c>
      <c r="C345" s="6">
        <v>17</v>
      </c>
      <c r="D345" s="6">
        <v>1268</v>
      </c>
      <c r="E345" s="6">
        <v>1129</v>
      </c>
    </row>
    <row r="346" spans="1:5" ht="14.25" customHeight="1" x14ac:dyDescent="0.25">
      <c r="A346" s="9">
        <v>43973</v>
      </c>
      <c r="B346" s="6" t="s">
        <v>17</v>
      </c>
      <c r="C346" s="6">
        <v>15</v>
      </c>
      <c r="D346" s="6">
        <v>903</v>
      </c>
      <c r="E346" s="6">
        <v>792</v>
      </c>
    </row>
    <row r="347" spans="1:5" ht="14.25" customHeight="1" x14ac:dyDescent="0.25">
      <c r="A347" s="9">
        <v>43973</v>
      </c>
      <c r="B347" s="6" t="s">
        <v>13</v>
      </c>
      <c r="C347" s="6">
        <v>125</v>
      </c>
      <c r="D347" s="6">
        <v>21427</v>
      </c>
      <c r="E347" s="6">
        <v>19799</v>
      </c>
    </row>
    <row r="348" spans="1:5" ht="14.25" customHeight="1" x14ac:dyDescent="0.25">
      <c r="A348" s="9">
        <v>43973</v>
      </c>
      <c r="B348" s="6" t="s">
        <v>12</v>
      </c>
      <c r="C348" s="6">
        <v>129</v>
      </c>
      <c r="D348" s="6">
        <v>17088</v>
      </c>
      <c r="E348" s="6">
        <v>15804</v>
      </c>
    </row>
    <row r="349" spans="1:5" ht="14.25" customHeight="1" x14ac:dyDescent="0.25">
      <c r="A349" s="9">
        <v>43973</v>
      </c>
      <c r="B349" s="6" t="s">
        <v>10</v>
      </c>
      <c r="C349" s="6">
        <v>10</v>
      </c>
      <c r="D349" s="6">
        <v>965</v>
      </c>
      <c r="E349" s="6">
        <v>861</v>
      </c>
    </row>
    <row r="350" spans="1:5" ht="14.25" customHeight="1" x14ac:dyDescent="0.25">
      <c r="A350" s="9">
        <v>43974</v>
      </c>
      <c r="B350" s="6" t="s">
        <v>14</v>
      </c>
      <c r="C350" s="6">
        <v>36</v>
      </c>
      <c r="D350" s="6">
        <v>5651</v>
      </c>
      <c r="E350" s="6">
        <v>5212</v>
      </c>
    </row>
    <row r="351" spans="1:5" ht="14.25" customHeight="1" x14ac:dyDescent="0.25">
      <c r="A351" s="9">
        <v>43974</v>
      </c>
      <c r="B351" s="6" t="s">
        <v>9</v>
      </c>
      <c r="C351" s="6">
        <v>31</v>
      </c>
      <c r="D351" s="6">
        <v>6276</v>
      </c>
      <c r="E351" s="6">
        <v>5801</v>
      </c>
    </row>
    <row r="352" spans="1:5" ht="14.25" customHeight="1" x14ac:dyDescent="0.25">
      <c r="A352" s="9">
        <v>43974</v>
      </c>
      <c r="B352" s="6" t="s">
        <v>15</v>
      </c>
      <c r="C352" s="6">
        <v>21</v>
      </c>
      <c r="D352" s="6">
        <v>2460</v>
      </c>
      <c r="E352" s="6">
        <v>2226</v>
      </c>
    </row>
    <row r="353" spans="1:5" ht="14.25" customHeight="1" x14ac:dyDescent="0.25">
      <c r="A353" s="9">
        <v>43974</v>
      </c>
      <c r="B353" s="6" t="s">
        <v>8</v>
      </c>
      <c r="C353" s="6">
        <v>21</v>
      </c>
      <c r="D353" s="6">
        <v>2340</v>
      </c>
      <c r="E353" s="6">
        <v>2146</v>
      </c>
    </row>
    <row r="354" spans="1:5" ht="14.25" customHeight="1" x14ac:dyDescent="0.25">
      <c r="A354" s="9">
        <v>43974</v>
      </c>
      <c r="B354" s="6" t="s">
        <v>18</v>
      </c>
      <c r="C354" s="6">
        <v>19</v>
      </c>
      <c r="D354" s="6">
        <v>2195</v>
      </c>
      <c r="E354" s="6">
        <v>1999</v>
      </c>
    </row>
    <row r="355" spans="1:5" ht="14.25" customHeight="1" x14ac:dyDescent="0.25">
      <c r="A355" s="9">
        <v>43974</v>
      </c>
      <c r="B355" s="6" t="s">
        <v>20</v>
      </c>
      <c r="C355" s="6">
        <v>54</v>
      </c>
      <c r="D355" s="6">
        <v>16221</v>
      </c>
      <c r="E355" s="6">
        <v>15065</v>
      </c>
    </row>
    <row r="356" spans="1:5" ht="14.25" customHeight="1" x14ac:dyDescent="0.25">
      <c r="A356" s="9">
        <v>43974</v>
      </c>
      <c r="B356" s="6" t="s">
        <v>19</v>
      </c>
      <c r="C356" s="6">
        <v>60</v>
      </c>
      <c r="D356" s="6">
        <v>17295</v>
      </c>
      <c r="E356" s="6">
        <v>16010</v>
      </c>
    </row>
    <row r="357" spans="1:5" ht="14.25" customHeight="1" x14ac:dyDescent="0.25">
      <c r="A357" s="9">
        <v>43974</v>
      </c>
      <c r="B357" s="6" t="s">
        <v>11</v>
      </c>
      <c r="C357" s="6">
        <v>20</v>
      </c>
      <c r="D357" s="6">
        <v>2266</v>
      </c>
      <c r="E357" s="6">
        <v>1993</v>
      </c>
    </row>
    <row r="358" spans="1:5" ht="14.25" customHeight="1" x14ac:dyDescent="0.25">
      <c r="A358" s="9">
        <v>43974</v>
      </c>
      <c r="B358" s="6" t="s">
        <v>21</v>
      </c>
      <c r="C358" s="6">
        <v>18</v>
      </c>
      <c r="D358" s="6">
        <v>1031</v>
      </c>
      <c r="E358" s="6">
        <v>918</v>
      </c>
    </row>
    <row r="359" spans="1:5" ht="14.25" customHeight="1" x14ac:dyDescent="0.25">
      <c r="A359" s="9">
        <v>43974</v>
      </c>
      <c r="B359" s="6" t="s">
        <v>16</v>
      </c>
      <c r="C359" s="6">
        <v>17</v>
      </c>
      <c r="D359" s="6">
        <v>1294</v>
      </c>
      <c r="E359" s="6">
        <v>1155</v>
      </c>
    </row>
    <row r="360" spans="1:5" ht="14.25" customHeight="1" x14ac:dyDescent="0.25">
      <c r="A360" s="9">
        <v>43974</v>
      </c>
      <c r="B360" s="6" t="s">
        <v>17</v>
      </c>
      <c r="C360" s="6">
        <v>15</v>
      </c>
      <c r="D360" s="6">
        <v>840</v>
      </c>
      <c r="E360" s="6">
        <v>725</v>
      </c>
    </row>
    <row r="361" spans="1:5" ht="14.25" customHeight="1" x14ac:dyDescent="0.25">
      <c r="A361" s="9">
        <v>43974</v>
      </c>
      <c r="B361" s="6" t="s">
        <v>13</v>
      </c>
      <c r="C361" s="6">
        <v>125</v>
      </c>
      <c r="D361" s="6">
        <v>24574</v>
      </c>
      <c r="E361" s="6">
        <v>22609</v>
      </c>
    </row>
    <row r="362" spans="1:5" ht="14.25" customHeight="1" x14ac:dyDescent="0.25">
      <c r="A362" s="9">
        <v>43974</v>
      </c>
      <c r="B362" s="6" t="s">
        <v>12</v>
      </c>
      <c r="C362" s="6">
        <v>129</v>
      </c>
      <c r="D362" s="6">
        <v>19856</v>
      </c>
      <c r="E362" s="6">
        <v>18325</v>
      </c>
    </row>
    <row r="363" spans="1:5" ht="14.25" customHeight="1" x14ac:dyDescent="0.25">
      <c r="A363" s="9">
        <v>43974</v>
      </c>
      <c r="B363" s="6" t="s">
        <v>10</v>
      </c>
      <c r="C363" s="6">
        <v>10</v>
      </c>
      <c r="D363" s="6">
        <v>828</v>
      </c>
      <c r="E363" s="6">
        <v>734</v>
      </c>
    </row>
    <row r="364" spans="1:5" ht="14.25" customHeight="1" x14ac:dyDescent="0.25">
      <c r="A364" s="9">
        <v>43975</v>
      </c>
      <c r="B364" s="6" t="s">
        <v>14</v>
      </c>
      <c r="C364" s="6">
        <v>36</v>
      </c>
      <c r="D364" s="6">
        <v>4915</v>
      </c>
      <c r="E364" s="6">
        <v>4562</v>
      </c>
    </row>
    <row r="365" spans="1:5" ht="14.25" customHeight="1" x14ac:dyDescent="0.25">
      <c r="A365" s="9">
        <v>43975</v>
      </c>
      <c r="B365" s="6" t="s">
        <v>9</v>
      </c>
      <c r="C365" s="6">
        <v>31</v>
      </c>
      <c r="D365" s="6">
        <v>5035</v>
      </c>
      <c r="E365" s="6">
        <v>4683</v>
      </c>
    </row>
    <row r="366" spans="1:5" ht="14.25" customHeight="1" x14ac:dyDescent="0.25">
      <c r="A366" s="9">
        <v>43975</v>
      </c>
      <c r="B366" s="6" t="s">
        <v>15</v>
      </c>
      <c r="C366" s="6">
        <v>21</v>
      </c>
      <c r="D366" s="6">
        <v>2254</v>
      </c>
      <c r="E366" s="6">
        <v>2061</v>
      </c>
    </row>
    <row r="367" spans="1:5" ht="14.25" customHeight="1" x14ac:dyDescent="0.25">
      <c r="A367" s="9">
        <v>43975</v>
      </c>
      <c r="B367" s="6" t="s">
        <v>8</v>
      </c>
      <c r="C367" s="6">
        <v>20</v>
      </c>
      <c r="D367" s="6">
        <v>1999</v>
      </c>
      <c r="E367" s="6">
        <v>1829</v>
      </c>
    </row>
    <row r="368" spans="1:5" ht="14.25" customHeight="1" x14ac:dyDescent="0.25">
      <c r="A368" s="9">
        <v>43975</v>
      </c>
      <c r="B368" s="6" t="s">
        <v>18</v>
      </c>
      <c r="C368" s="6">
        <v>19</v>
      </c>
      <c r="D368" s="6">
        <v>1868</v>
      </c>
      <c r="E368" s="6">
        <v>1706</v>
      </c>
    </row>
    <row r="369" spans="1:5" ht="14.25" customHeight="1" x14ac:dyDescent="0.25">
      <c r="A369" s="9">
        <v>43975</v>
      </c>
      <c r="B369" s="6" t="s">
        <v>20</v>
      </c>
      <c r="C369" s="6">
        <v>54</v>
      </c>
      <c r="D369" s="6">
        <v>12211</v>
      </c>
      <c r="E369" s="6">
        <v>11427</v>
      </c>
    </row>
    <row r="370" spans="1:5" ht="14.25" customHeight="1" x14ac:dyDescent="0.25">
      <c r="A370" s="9">
        <v>43975</v>
      </c>
      <c r="B370" s="6" t="s">
        <v>19</v>
      </c>
      <c r="C370" s="6">
        <v>60</v>
      </c>
      <c r="D370" s="6">
        <v>12822</v>
      </c>
      <c r="E370" s="6">
        <v>11916</v>
      </c>
    </row>
    <row r="371" spans="1:5" ht="14.25" customHeight="1" x14ac:dyDescent="0.25">
      <c r="A371" s="9">
        <v>43975</v>
      </c>
      <c r="B371" s="6" t="s">
        <v>11</v>
      </c>
      <c r="C371" s="6">
        <v>20</v>
      </c>
      <c r="D371" s="6">
        <v>2015</v>
      </c>
      <c r="E371" s="6">
        <v>1803</v>
      </c>
    </row>
    <row r="372" spans="1:5" ht="14.25" customHeight="1" x14ac:dyDescent="0.25">
      <c r="A372" s="9">
        <v>43975</v>
      </c>
      <c r="B372" s="6" t="s">
        <v>21</v>
      </c>
      <c r="C372" s="6">
        <v>18</v>
      </c>
      <c r="D372" s="6">
        <v>1006</v>
      </c>
      <c r="E372" s="6">
        <v>904</v>
      </c>
    </row>
    <row r="373" spans="1:5" ht="14.25" customHeight="1" x14ac:dyDescent="0.25">
      <c r="A373" s="9">
        <v>43975</v>
      </c>
      <c r="B373" s="6" t="s">
        <v>16</v>
      </c>
      <c r="C373" s="6">
        <v>17</v>
      </c>
      <c r="D373" s="6">
        <v>1128</v>
      </c>
      <c r="E373" s="6">
        <v>1001</v>
      </c>
    </row>
    <row r="374" spans="1:5" ht="14.25" customHeight="1" x14ac:dyDescent="0.25">
      <c r="A374" s="9">
        <v>43975</v>
      </c>
      <c r="B374" s="6" t="s">
        <v>17</v>
      </c>
      <c r="C374" s="6">
        <v>15</v>
      </c>
      <c r="D374" s="6">
        <v>779</v>
      </c>
      <c r="E374" s="6">
        <v>673</v>
      </c>
    </row>
    <row r="375" spans="1:5" ht="14.25" customHeight="1" x14ac:dyDescent="0.25">
      <c r="A375" s="9">
        <v>43975</v>
      </c>
      <c r="B375" s="6" t="s">
        <v>13</v>
      </c>
      <c r="C375" s="6">
        <v>125</v>
      </c>
      <c r="D375" s="6">
        <v>21004</v>
      </c>
      <c r="E375" s="6">
        <v>19556</v>
      </c>
    </row>
    <row r="376" spans="1:5" ht="14.25" customHeight="1" x14ac:dyDescent="0.25">
      <c r="A376" s="9">
        <v>43975</v>
      </c>
      <c r="B376" s="6" t="s">
        <v>12</v>
      </c>
      <c r="C376" s="6">
        <v>129</v>
      </c>
      <c r="D376" s="6">
        <v>16432</v>
      </c>
      <c r="E376" s="6">
        <v>15345</v>
      </c>
    </row>
    <row r="377" spans="1:5" ht="14.25" customHeight="1" x14ac:dyDescent="0.25">
      <c r="A377" s="9">
        <v>43975</v>
      </c>
      <c r="B377" s="6" t="s">
        <v>10</v>
      </c>
      <c r="C377" s="6">
        <v>10</v>
      </c>
      <c r="D377" s="6">
        <v>639</v>
      </c>
      <c r="E377" s="6">
        <v>557</v>
      </c>
    </row>
    <row r="378" spans="1:5" ht="14.25" customHeight="1" x14ac:dyDescent="0.25">
      <c r="A378" s="9">
        <v>43976</v>
      </c>
      <c r="B378" s="6" t="s">
        <v>14</v>
      </c>
      <c r="C378" s="6">
        <v>36</v>
      </c>
      <c r="D378" s="6">
        <v>4641</v>
      </c>
      <c r="E378" s="6">
        <v>4274</v>
      </c>
    </row>
    <row r="379" spans="1:5" ht="14.25" customHeight="1" x14ac:dyDescent="0.25">
      <c r="A379" s="9">
        <v>43976</v>
      </c>
      <c r="B379" s="6" t="s">
        <v>9</v>
      </c>
      <c r="C379" s="6">
        <v>31</v>
      </c>
      <c r="D379" s="6">
        <v>5210</v>
      </c>
      <c r="E379" s="6">
        <v>4841</v>
      </c>
    </row>
    <row r="380" spans="1:5" ht="14.25" customHeight="1" x14ac:dyDescent="0.25">
      <c r="A380" s="9">
        <v>43976</v>
      </c>
      <c r="B380" s="6" t="s">
        <v>15</v>
      </c>
      <c r="C380" s="6">
        <v>21</v>
      </c>
      <c r="D380" s="6">
        <v>2330</v>
      </c>
      <c r="E380" s="6">
        <v>2142</v>
      </c>
    </row>
    <row r="381" spans="1:5" ht="14.25" customHeight="1" x14ac:dyDescent="0.25">
      <c r="A381" s="9">
        <v>43976</v>
      </c>
      <c r="B381" s="6" t="s">
        <v>8</v>
      </c>
      <c r="C381" s="6">
        <v>20</v>
      </c>
      <c r="D381" s="6">
        <v>2087</v>
      </c>
      <c r="E381" s="6">
        <v>1914</v>
      </c>
    </row>
    <row r="382" spans="1:5" ht="14.25" customHeight="1" x14ac:dyDescent="0.25">
      <c r="A382" s="9">
        <v>43976</v>
      </c>
      <c r="B382" s="6" t="s">
        <v>18</v>
      </c>
      <c r="C382" s="6">
        <v>20</v>
      </c>
      <c r="D382" s="6">
        <v>1899</v>
      </c>
      <c r="E382" s="6">
        <v>1738</v>
      </c>
    </row>
    <row r="383" spans="1:5" ht="14.25" customHeight="1" x14ac:dyDescent="0.25">
      <c r="A383" s="9">
        <v>43976</v>
      </c>
      <c r="B383" s="6" t="s">
        <v>20</v>
      </c>
      <c r="C383" s="6">
        <v>54</v>
      </c>
      <c r="D383" s="6">
        <v>12336</v>
      </c>
      <c r="E383" s="6">
        <v>11519</v>
      </c>
    </row>
    <row r="384" spans="1:5" ht="14.25" customHeight="1" x14ac:dyDescent="0.25">
      <c r="A384" s="9">
        <v>43976</v>
      </c>
      <c r="B384" s="6" t="s">
        <v>19</v>
      </c>
      <c r="C384" s="6">
        <v>59</v>
      </c>
      <c r="D384" s="6">
        <v>12983</v>
      </c>
      <c r="E384" s="6">
        <v>12056</v>
      </c>
    </row>
    <row r="385" spans="1:5" ht="14.25" customHeight="1" x14ac:dyDescent="0.25">
      <c r="A385" s="9">
        <v>43976</v>
      </c>
      <c r="B385" s="6" t="s">
        <v>11</v>
      </c>
      <c r="C385" s="6">
        <v>20</v>
      </c>
      <c r="D385" s="6">
        <v>2011</v>
      </c>
      <c r="E385" s="6">
        <v>1791</v>
      </c>
    </row>
    <row r="386" spans="1:5" ht="14.25" customHeight="1" x14ac:dyDescent="0.25">
      <c r="A386" s="9">
        <v>43976</v>
      </c>
      <c r="B386" s="6" t="s">
        <v>21</v>
      </c>
      <c r="C386" s="6">
        <v>18</v>
      </c>
      <c r="D386" s="6">
        <v>989</v>
      </c>
      <c r="E386" s="6">
        <v>887</v>
      </c>
    </row>
    <row r="387" spans="1:5" ht="14.25" customHeight="1" x14ac:dyDescent="0.25">
      <c r="A387" s="9">
        <v>43976</v>
      </c>
      <c r="B387" s="6" t="s">
        <v>16</v>
      </c>
      <c r="C387" s="6">
        <v>17</v>
      </c>
      <c r="D387" s="6">
        <v>1142</v>
      </c>
      <c r="E387" s="6">
        <v>1020</v>
      </c>
    </row>
    <row r="388" spans="1:5" ht="14.25" customHeight="1" x14ac:dyDescent="0.25">
      <c r="A388" s="9">
        <v>43976</v>
      </c>
      <c r="B388" s="6" t="s">
        <v>17</v>
      </c>
      <c r="C388" s="6">
        <v>15</v>
      </c>
      <c r="D388" s="6">
        <v>835</v>
      </c>
      <c r="E388" s="6">
        <v>736</v>
      </c>
    </row>
    <row r="389" spans="1:5" ht="14.25" customHeight="1" x14ac:dyDescent="0.25">
      <c r="A389" s="9">
        <v>43976</v>
      </c>
      <c r="B389" s="6" t="s">
        <v>13</v>
      </c>
      <c r="C389" s="6">
        <v>124</v>
      </c>
      <c r="D389" s="6">
        <v>20358</v>
      </c>
      <c r="E389" s="6">
        <v>18890</v>
      </c>
    </row>
    <row r="390" spans="1:5" ht="14.25" customHeight="1" x14ac:dyDescent="0.25">
      <c r="A390" s="9">
        <v>43976</v>
      </c>
      <c r="B390" s="6" t="s">
        <v>12</v>
      </c>
      <c r="C390" s="6">
        <v>129</v>
      </c>
      <c r="D390" s="6">
        <v>15822</v>
      </c>
      <c r="E390" s="6">
        <v>14753</v>
      </c>
    </row>
    <row r="391" spans="1:5" ht="14.25" customHeight="1" x14ac:dyDescent="0.25">
      <c r="A391" s="9">
        <v>43976</v>
      </c>
      <c r="B391" s="6" t="s">
        <v>10</v>
      </c>
      <c r="C391" s="6">
        <v>10</v>
      </c>
      <c r="D391" s="6">
        <v>739</v>
      </c>
      <c r="E391" s="6">
        <v>642</v>
      </c>
    </row>
    <row r="392" spans="1:5" ht="14.25" customHeight="1" x14ac:dyDescent="0.25">
      <c r="A392" s="9">
        <v>43977</v>
      </c>
      <c r="B392" s="6" t="s">
        <v>14</v>
      </c>
      <c r="C392" s="6">
        <v>36</v>
      </c>
      <c r="D392" s="6">
        <v>4770</v>
      </c>
      <c r="E392" s="6">
        <v>4424</v>
      </c>
    </row>
    <row r="393" spans="1:5" ht="14.25" customHeight="1" x14ac:dyDescent="0.25">
      <c r="A393" s="9">
        <v>43977</v>
      </c>
      <c r="B393" s="6" t="s">
        <v>9</v>
      </c>
      <c r="C393" s="6">
        <v>31</v>
      </c>
      <c r="D393" s="6">
        <v>5493</v>
      </c>
      <c r="E393" s="6">
        <v>5119</v>
      </c>
    </row>
    <row r="394" spans="1:5" ht="14.25" customHeight="1" x14ac:dyDescent="0.25">
      <c r="A394" s="9">
        <v>43977</v>
      </c>
      <c r="B394" s="6" t="s">
        <v>15</v>
      </c>
      <c r="C394" s="6">
        <v>21</v>
      </c>
      <c r="D394" s="6">
        <v>2418</v>
      </c>
      <c r="E394" s="6">
        <v>2215</v>
      </c>
    </row>
    <row r="395" spans="1:5" ht="14.25" customHeight="1" x14ac:dyDescent="0.25">
      <c r="A395" s="9">
        <v>43977</v>
      </c>
      <c r="B395" s="6" t="s">
        <v>8</v>
      </c>
      <c r="C395" s="6">
        <v>20</v>
      </c>
      <c r="D395" s="6">
        <v>2044</v>
      </c>
      <c r="E395" s="6">
        <v>1863</v>
      </c>
    </row>
    <row r="396" spans="1:5" ht="14.25" customHeight="1" x14ac:dyDescent="0.25">
      <c r="A396" s="9">
        <v>43977</v>
      </c>
      <c r="B396" s="6" t="s">
        <v>18</v>
      </c>
      <c r="C396" s="6">
        <v>20</v>
      </c>
      <c r="D396" s="6">
        <v>1814</v>
      </c>
      <c r="E396" s="6">
        <v>1655</v>
      </c>
    </row>
    <row r="397" spans="1:5" ht="14.25" customHeight="1" x14ac:dyDescent="0.25">
      <c r="A397" s="9">
        <v>43977</v>
      </c>
      <c r="B397" s="6" t="s">
        <v>20</v>
      </c>
      <c r="C397" s="6">
        <v>54</v>
      </c>
      <c r="D397" s="6">
        <v>14482</v>
      </c>
      <c r="E397" s="6">
        <v>13510</v>
      </c>
    </row>
    <row r="398" spans="1:5" ht="14.25" customHeight="1" x14ac:dyDescent="0.25">
      <c r="A398" s="9">
        <v>43977</v>
      </c>
      <c r="B398" s="6" t="s">
        <v>19</v>
      </c>
      <c r="C398" s="6">
        <v>59</v>
      </c>
      <c r="D398" s="6">
        <v>15369</v>
      </c>
      <c r="E398" s="6">
        <v>14299</v>
      </c>
    </row>
    <row r="399" spans="1:5" ht="14.25" customHeight="1" x14ac:dyDescent="0.25">
      <c r="A399" s="9">
        <v>43977</v>
      </c>
      <c r="B399" s="6" t="s">
        <v>11</v>
      </c>
      <c r="C399" s="6">
        <v>20</v>
      </c>
      <c r="D399" s="6">
        <v>2036</v>
      </c>
      <c r="E399" s="6">
        <v>1790</v>
      </c>
    </row>
    <row r="400" spans="1:5" ht="14.25" customHeight="1" x14ac:dyDescent="0.25">
      <c r="A400" s="9">
        <v>43977</v>
      </c>
      <c r="B400" s="6" t="s">
        <v>21</v>
      </c>
      <c r="C400" s="6">
        <v>18</v>
      </c>
      <c r="D400" s="6">
        <v>914</v>
      </c>
      <c r="E400" s="6">
        <v>804</v>
      </c>
    </row>
    <row r="401" spans="1:5" ht="14.25" customHeight="1" x14ac:dyDescent="0.25">
      <c r="A401" s="9">
        <v>43977</v>
      </c>
      <c r="B401" s="6" t="s">
        <v>16</v>
      </c>
      <c r="C401" s="6">
        <v>17</v>
      </c>
      <c r="D401" s="6">
        <v>1140</v>
      </c>
      <c r="E401" s="6">
        <v>1016</v>
      </c>
    </row>
    <row r="402" spans="1:5" ht="14.25" customHeight="1" x14ac:dyDescent="0.25">
      <c r="A402" s="9">
        <v>43977</v>
      </c>
      <c r="B402" s="6" t="s">
        <v>17</v>
      </c>
      <c r="C402" s="6">
        <v>15</v>
      </c>
      <c r="D402" s="6">
        <v>812</v>
      </c>
      <c r="E402" s="6">
        <v>711</v>
      </c>
    </row>
    <row r="403" spans="1:5" ht="14.25" customHeight="1" x14ac:dyDescent="0.25">
      <c r="A403" s="9">
        <v>43977</v>
      </c>
      <c r="B403" s="6" t="s">
        <v>13</v>
      </c>
      <c r="C403" s="6">
        <v>124</v>
      </c>
      <c r="D403" s="6">
        <v>21153</v>
      </c>
      <c r="E403" s="6">
        <v>19673</v>
      </c>
    </row>
    <row r="404" spans="1:5" ht="14.25" customHeight="1" x14ac:dyDescent="0.25">
      <c r="A404" s="9">
        <v>43977</v>
      </c>
      <c r="B404" s="6" t="s">
        <v>12</v>
      </c>
      <c r="C404" s="6">
        <v>129</v>
      </c>
      <c r="D404" s="6">
        <v>16459</v>
      </c>
      <c r="E404" s="6">
        <v>15355</v>
      </c>
    </row>
    <row r="405" spans="1:5" ht="14.25" customHeight="1" x14ac:dyDescent="0.25">
      <c r="A405" s="9">
        <v>43977</v>
      </c>
      <c r="B405" s="6" t="s">
        <v>10</v>
      </c>
      <c r="C405" s="6">
        <v>10</v>
      </c>
      <c r="D405" s="6">
        <v>692</v>
      </c>
      <c r="E405" s="6">
        <v>601</v>
      </c>
    </row>
    <row r="406" spans="1:5" ht="14.25" customHeight="1" x14ac:dyDescent="0.25">
      <c r="A406" s="9">
        <v>43977</v>
      </c>
      <c r="B406" s="6" t="s">
        <v>22</v>
      </c>
      <c r="C406" s="6">
        <v>7</v>
      </c>
      <c r="D406" s="6">
        <v>577</v>
      </c>
      <c r="E406" s="6">
        <v>389</v>
      </c>
    </row>
    <row r="407" spans="1:5" ht="14.25" customHeight="1" x14ac:dyDescent="0.25">
      <c r="A407" s="9">
        <v>43978</v>
      </c>
      <c r="B407" s="6" t="s">
        <v>14</v>
      </c>
      <c r="C407" s="6">
        <v>36</v>
      </c>
      <c r="D407" s="6">
        <v>4951</v>
      </c>
      <c r="E407" s="6">
        <v>4584</v>
      </c>
    </row>
    <row r="408" spans="1:5" ht="14.25" customHeight="1" x14ac:dyDescent="0.25">
      <c r="A408" s="9">
        <v>43978</v>
      </c>
      <c r="B408" s="6" t="s">
        <v>9</v>
      </c>
      <c r="C408" s="6">
        <v>31</v>
      </c>
      <c r="D408" s="6">
        <v>5330</v>
      </c>
      <c r="E408" s="6">
        <v>4977</v>
      </c>
    </row>
    <row r="409" spans="1:5" ht="14.25" customHeight="1" x14ac:dyDescent="0.25">
      <c r="A409" s="9">
        <v>43978</v>
      </c>
      <c r="B409" s="6" t="s">
        <v>15</v>
      </c>
      <c r="C409" s="6">
        <v>21</v>
      </c>
      <c r="D409" s="6">
        <v>2430</v>
      </c>
      <c r="E409" s="6">
        <v>2216</v>
      </c>
    </row>
    <row r="410" spans="1:5" ht="14.25" customHeight="1" x14ac:dyDescent="0.25">
      <c r="A410" s="9">
        <v>43978</v>
      </c>
      <c r="B410" s="6" t="s">
        <v>8</v>
      </c>
      <c r="C410" s="6">
        <v>20</v>
      </c>
      <c r="D410" s="6">
        <v>2079</v>
      </c>
      <c r="E410" s="6">
        <v>1893</v>
      </c>
    </row>
    <row r="411" spans="1:5" ht="14.25" customHeight="1" x14ac:dyDescent="0.25">
      <c r="A411" s="9">
        <v>43978</v>
      </c>
      <c r="B411" s="6" t="s">
        <v>18</v>
      </c>
      <c r="C411" s="6">
        <v>20</v>
      </c>
      <c r="D411" s="6">
        <v>1873</v>
      </c>
      <c r="E411" s="6">
        <v>1715</v>
      </c>
    </row>
    <row r="412" spans="1:5" ht="14.25" customHeight="1" x14ac:dyDescent="0.25">
      <c r="A412" s="9">
        <v>43978</v>
      </c>
      <c r="B412" s="6" t="s">
        <v>20</v>
      </c>
      <c r="C412" s="6">
        <v>54</v>
      </c>
      <c r="D412" s="6">
        <v>13091</v>
      </c>
      <c r="E412" s="6">
        <v>12216</v>
      </c>
    </row>
    <row r="413" spans="1:5" ht="14.25" customHeight="1" x14ac:dyDescent="0.25">
      <c r="A413" s="9">
        <v>43978</v>
      </c>
      <c r="B413" s="6" t="s">
        <v>19</v>
      </c>
      <c r="C413" s="6">
        <v>59</v>
      </c>
      <c r="D413" s="6">
        <v>13942</v>
      </c>
      <c r="E413" s="6">
        <v>12986</v>
      </c>
    </row>
    <row r="414" spans="1:5" ht="14.25" customHeight="1" x14ac:dyDescent="0.25">
      <c r="A414" s="9">
        <v>43978</v>
      </c>
      <c r="B414" s="6" t="s">
        <v>11</v>
      </c>
      <c r="C414" s="6">
        <v>20</v>
      </c>
      <c r="D414" s="6">
        <v>2079</v>
      </c>
      <c r="E414" s="6">
        <v>1856</v>
      </c>
    </row>
    <row r="415" spans="1:5" ht="14.25" customHeight="1" x14ac:dyDescent="0.25">
      <c r="A415" s="9">
        <v>43978</v>
      </c>
      <c r="B415" s="6" t="s">
        <v>21</v>
      </c>
      <c r="C415" s="6">
        <v>18</v>
      </c>
      <c r="D415" s="6">
        <v>962</v>
      </c>
      <c r="E415" s="6">
        <v>859</v>
      </c>
    </row>
    <row r="416" spans="1:5" ht="14.25" customHeight="1" x14ac:dyDescent="0.25">
      <c r="A416" s="9">
        <v>43978</v>
      </c>
      <c r="B416" s="6" t="s">
        <v>16</v>
      </c>
      <c r="C416" s="6">
        <v>17</v>
      </c>
      <c r="D416" s="6">
        <v>1203</v>
      </c>
      <c r="E416" s="6">
        <v>1077</v>
      </c>
    </row>
    <row r="417" spans="1:5" ht="14.25" customHeight="1" x14ac:dyDescent="0.25">
      <c r="A417" s="9">
        <v>43978</v>
      </c>
      <c r="B417" s="6" t="s">
        <v>17</v>
      </c>
      <c r="C417" s="6">
        <v>15</v>
      </c>
      <c r="D417" s="6">
        <v>809</v>
      </c>
      <c r="E417" s="6">
        <v>702</v>
      </c>
    </row>
    <row r="418" spans="1:5" ht="14.25" customHeight="1" x14ac:dyDescent="0.25">
      <c r="A418" s="9">
        <v>43978</v>
      </c>
      <c r="B418" s="6" t="s">
        <v>13</v>
      </c>
      <c r="C418" s="6">
        <v>124</v>
      </c>
      <c r="D418" s="6">
        <v>21384</v>
      </c>
      <c r="E418" s="6">
        <v>19897</v>
      </c>
    </row>
    <row r="419" spans="1:5" ht="14.25" customHeight="1" x14ac:dyDescent="0.25">
      <c r="A419" s="9">
        <v>43978</v>
      </c>
      <c r="B419" s="6" t="s">
        <v>12</v>
      </c>
      <c r="C419" s="6">
        <v>129</v>
      </c>
      <c r="D419" s="6">
        <v>17115</v>
      </c>
      <c r="E419" s="6">
        <v>15962</v>
      </c>
    </row>
    <row r="420" spans="1:5" ht="14.25" customHeight="1" x14ac:dyDescent="0.25">
      <c r="A420" s="9">
        <v>43978</v>
      </c>
      <c r="B420" s="6" t="s">
        <v>10</v>
      </c>
      <c r="C420" s="6">
        <v>10</v>
      </c>
      <c r="D420" s="6">
        <v>757</v>
      </c>
      <c r="E420" s="6">
        <v>660</v>
      </c>
    </row>
    <row r="421" spans="1:5" ht="14.25" customHeight="1" x14ac:dyDescent="0.25">
      <c r="A421" s="9">
        <v>43978</v>
      </c>
      <c r="B421" s="6" t="s">
        <v>22</v>
      </c>
      <c r="C421" s="6">
        <v>7</v>
      </c>
      <c r="D421" s="6">
        <v>409</v>
      </c>
      <c r="E421" s="6">
        <v>329</v>
      </c>
    </row>
    <row r="422" spans="1:5" ht="14.25" customHeight="1" x14ac:dyDescent="0.25">
      <c r="A422" s="9">
        <v>43979</v>
      </c>
      <c r="B422" s="6" t="s">
        <v>14</v>
      </c>
      <c r="C422" s="6">
        <v>37</v>
      </c>
      <c r="D422" s="6">
        <v>4840</v>
      </c>
      <c r="E422" s="6">
        <v>4475</v>
      </c>
    </row>
    <row r="423" spans="1:5" ht="14.25" customHeight="1" x14ac:dyDescent="0.25">
      <c r="A423" s="9">
        <v>43979</v>
      </c>
      <c r="B423" s="6" t="s">
        <v>9</v>
      </c>
      <c r="C423" s="6">
        <v>31</v>
      </c>
      <c r="D423" s="6">
        <v>5355</v>
      </c>
      <c r="E423" s="6">
        <v>4969</v>
      </c>
    </row>
    <row r="424" spans="1:5" ht="14.25" customHeight="1" x14ac:dyDescent="0.25">
      <c r="A424" s="9">
        <v>43979</v>
      </c>
      <c r="B424" s="6" t="s">
        <v>15</v>
      </c>
      <c r="C424" s="6">
        <v>22</v>
      </c>
      <c r="D424" s="6">
        <v>2454</v>
      </c>
      <c r="E424" s="6">
        <v>2239</v>
      </c>
    </row>
    <row r="425" spans="1:5" ht="14.25" customHeight="1" x14ac:dyDescent="0.25">
      <c r="A425" s="9">
        <v>43979</v>
      </c>
      <c r="B425" s="6" t="s">
        <v>8</v>
      </c>
      <c r="C425" s="6">
        <v>20</v>
      </c>
      <c r="D425" s="6">
        <v>1886</v>
      </c>
      <c r="E425" s="6">
        <v>1736</v>
      </c>
    </row>
    <row r="426" spans="1:5" ht="14.25" customHeight="1" x14ac:dyDescent="0.25">
      <c r="A426" s="9">
        <v>43979</v>
      </c>
      <c r="B426" s="6" t="s">
        <v>18</v>
      </c>
      <c r="C426" s="6">
        <v>20</v>
      </c>
      <c r="D426" s="6">
        <v>1875</v>
      </c>
      <c r="E426" s="6">
        <v>1701</v>
      </c>
    </row>
    <row r="427" spans="1:5" ht="14.25" customHeight="1" x14ac:dyDescent="0.25">
      <c r="A427" s="9">
        <v>43979</v>
      </c>
      <c r="B427" s="6" t="s">
        <v>20</v>
      </c>
      <c r="C427" s="6">
        <v>54</v>
      </c>
      <c r="D427" s="6">
        <v>12409</v>
      </c>
      <c r="E427" s="6">
        <v>11582</v>
      </c>
    </row>
    <row r="428" spans="1:5" ht="14.25" customHeight="1" x14ac:dyDescent="0.25">
      <c r="A428" s="9">
        <v>43979</v>
      </c>
      <c r="B428" s="6" t="s">
        <v>19</v>
      </c>
      <c r="C428" s="6">
        <v>60</v>
      </c>
      <c r="D428" s="6">
        <v>12854</v>
      </c>
      <c r="E428" s="6">
        <v>11954</v>
      </c>
    </row>
    <row r="429" spans="1:5" ht="14.25" customHeight="1" x14ac:dyDescent="0.25">
      <c r="A429" s="9">
        <v>43979</v>
      </c>
      <c r="B429" s="6" t="s">
        <v>11</v>
      </c>
      <c r="C429" s="6">
        <v>20</v>
      </c>
      <c r="D429" s="6">
        <v>2088</v>
      </c>
      <c r="E429" s="6">
        <v>1848</v>
      </c>
    </row>
    <row r="430" spans="1:5" ht="14.25" customHeight="1" x14ac:dyDescent="0.25">
      <c r="A430" s="9">
        <v>43979</v>
      </c>
      <c r="B430" s="6" t="s">
        <v>21</v>
      </c>
      <c r="C430" s="6">
        <v>18</v>
      </c>
      <c r="D430" s="6">
        <v>1020</v>
      </c>
      <c r="E430" s="6">
        <v>911</v>
      </c>
    </row>
    <row r="431" spans="1:5" ht="14.25" customHeight="1" x14ac:dyDescent="0.25">
      <c r="A431" s="9">
        <v>43979</v>
      </c>
      <c r="B431" s="6" t="s">
        <v>16</v>
      </c>
      <c r="C431" s="6">
        <v>17</v>
      </c>
      <c r="D431" s="6">
        <v>1097</v>
      </c>
      <c r="E431" s="6">
        <v>968</v>
      </c>
    </row>
    <row r="432" spans="1:5" ht="14.25" customHeight="1" x14ac:dyDescent="0.25">
      <c r="A432" s="9">
        <v>43979</v>
      </c>
      <c r="B432" s="6" t="s">
        <v>17</v>
      </c>
      <c r="C432" s="6">
        <v>16</v>
      </c>
      <c r="D432" s="6">
        <v>876</v>
      </c>
      <c r="E432" s="6">
        <v>762</v>
      </c>
    </row>
    <row r="433" spans="1:5" ht="14.25" customHeight="1" x14ac:dyDescent="0.25">
      <c r="A433" s="9">
        <v>43979</v>
      </c>
      <c r="B433" s="6" t="s">
        <v>7</v>
      </c>
      <c r="C433" s="6">
        <v>15</v>
      </c>
      <c r="D433" s="6">
        <v>464</v>
      </c>
      <c r="E433" s="6">
        <v>390</v>
      </c>
    </row>
    <row r="434" spans="1:5" ht="14.25" customHeight="1" x14ac:dyDescent="0.25">
      <c r="A434" s="9">
        <v>43979</v>
      </c>
      <c r="B434" s="6" t="s">
        <v>13</v>
      </c>
      <c r="C434" s="6">
        <v>124</v>
      </c>
      <c r="D434" s="6">
        <v>20868</v>
      </c>
      <c r="E434" s="6">
        <v>19342</v>
      </c>
    </row>
    <row r="435" spans="1:5" ht="14.25" customHeight="1" x14ac:dyDescent="0.25">
      <c r="A435" s="9">
        <v>43979</v>
      </c>
      <c r="B435" s="6" t="s">
        <v>12</v>
      </c>
      <c r="C435" s="6">
        <v>129</v>
      </c>
      <c r="D435" s="6">
        <v>16453</v>
      </c>
      <c r="E435" s="6">
        <v>15289</v>
      </c>
    </row>
    <row r="436" spans="1:5" ht="14.25" customHeight="1" x14ac:dyDescent="0.25">
      <c r="A436" s="9">
        <v>43979</v>
      </c>
      <c r="B436" s="6" t="s">
        <v>10</v>
      </c>
      <c r="C436" s="6">
        <v>10</v>
      </c>
      <c r="D436" s="6">
        <v>791</v>
      </c>
      <c r="E436" s="6">
        <v>697</v>
      </c>
    </row>
    <row r="437" spans="1:5" ht="14.25" customHeight="1" x14ac:dyDescent="0.25">
      <c r="A437" s="9">
        <v>43979</v>
      </c>
      <c r="B437" s="6" t="s">
        <v>22</v>
      </c>
      <c r="C437" s="6">
        <v>7</v>
      </c>
      <c r="D437" s="6">
        <v>420</v>
      </c>
      <c r="E437" s="6">
        <v>347</v>
      </c>
    </row>
    <row r="438" spans="1:5" ht="14.25" customHeight="1" x14ac:dyDescent="0.25">
      <c r="A438" s="9">
        <v>43980</v>
      </c>
      <c r="B438" s="6" t="s">
        <v>14</v>
      </c>
      <c r="C438" s="6">
        <v>37</v>
      </c>
      <c r="D438" s="6">
        <v>5672</v>
      </c>
      <c r="E438" s="6">
        <v>5198</v>
      </c>
    </row>
    <row r="439" spans="1:5" ht="14.25" customHeight="1" x14ac:dyDescent="0.25">
      <c r="A439" s="9">
        <v>43980</v>
      </c>
      <c r="B439" s="6" t="s">
        <v>9</v>
      </c>
      <c r="C439" s="6">
        <v>31</v>
      </c>
      <c r="D439" s="6">
        <v>5751</v>
      </c>
      <c r="E439" s="6">
        <v>5319</v>
      </c>
    </row>
    <row r="440" spans="1:5" ht="14.25" customHeight="1" x14ac:dyDescent="0.25">
      <c r="A440" s="9">
        <v>43980</v>
      </c>
      <c r="B440" s="6" t="s">
        <v>15</v>
      </c>
      <c r="C440" s="6">
        <v>22</v>
      </c>
      <c r="D440" s="6">
        <v>2597</v>
      </c>
      <c r="E440" s="6">
        <v>2379</v>
      </c>
    </row>
    <row r="441" spans="1:5" ht="14.25" customHeight="1" x14ac:dyDescent="0.25">
      <c r="A441" s="9">
        <v>43980</v>
      </c>
      <c r="B441" s="6" t="s">
        <v>8</v>
      </c>
      <c r="C441" s="6">
        <v>20</v>
      </c>
      <c r="D441" s="6">
        <v>2111</v>
      </c>
      <c r="E441" s="6">
        <v>1917</v>
      </c>
    </row>
    <row r="442" spans="1:5" ht="14.25" customHeight="1" x14ac:dyDescent="0.25">
      <c r="A442" s="9">
        <v>43980</v>
      </c>
      <c r="B442" s="6" t="s">
        <v>18</v>
      </c>
      <c r="C442" s="6">
        <v>20</v>
      </c>
      <c r="D442" s="6">
        <v>2064</v>
      </c>
      <c r="E442" s="6">
        <v>1896</v>
      </c>
    </row>
    <row r="443" spans="1:5" ht="14.25" customHeight="1" x14ac:dyDescent="0.25">
      <c r="A443" s="9">
        <v>43980</v>
      </c>
      <c r="B443" s="6" t="s">
        <v>20</v>
      </c>
      <c r="C443" s="6">
        <v>54</v>
      </c>
      <c r="D443" s="6">
        <v>14031</v>
      </c>
      <c r="E443" s="6">
        <v>12943</v>
      </c>
    </row>
    <row r="444" spans="1:5" ht="14.25" customHeight="1" x14ac:dyDescent="0.25">
      <c r="A444" s="9">
        <v>43980</v>
      </c>
      <c r="B444" s="6" t="s">
        <v>19</v>
      </c>
      <c r="C444" s="6">
        <v>59</v>
      </c>
      <c r="D444" s="6">
        <v>14507</v>
      </c>
      <c r="E444" s="6">
        <v>13386</v>
      </c>
    </row>
    <row r="445" spans="1:5" ht="14.25" customHeight="1" x14ac:dyDescent="0.25">
      <c r="A445" s="9">
        <v>43980</v>
      </c>
      <c r="B445" s="6" t="s">
        <v>11</v>
      </c>
      <c r="C445" s="6">
        <v>20</v>
      </c>
      <c r="D445" s="6">
        <v>2249</v>
      </c>
      <c r="E445" s="6">
        <v>2000</v>
      </c>
    </row>
    <row r="446" spans="1:5" ht="14.25" customHeight="1" x14ac:dyDescent="0.25">
      <c r="A446" s="9">
        <v>43980</v>
      </c>
      <c r="B446" s="6" t="s">
        <v>21</v>
      </c>
      <c r="C446" s="6">
        <v>18</v>
      </c>
      <c r="D446" s="6">
        <v>1014</v>
      </c>
      <c r="E446" s="6">
        <v>893</v>
      </c>
    </row>
    <row r="447" spans="1:5" ht="14.25" customHeight="1" x14ac:dyDescent="0.25">
      <c r="A447" s="9">
        <v>43980</v>
      </c>
      <c r="B447" s="6" t="s">
        <v>16</v>
      </c>
      <c r="C447" s="6">
        <v>17</v>
      </c>
      <c r="D447" s="6">
        <v>1296</v>
      </c>
      <c r="E447" s="6">
        <v>1153</v>
      </c>
    </row>
    <row r="448" spans="1:5" ht="14.25" customHeight="1" x14ac:dyDescent="0.25">
      <c r="A448" s="9">
        <v>43980</v>
      </c>
      <c r="B448" s="6" t="s">
        <v>17</v>
      </c>
      <c r="C448" s="6">
        <v>16</v>
      </c>
      <c r="D448" s="6">
        <v>981</v>
      </c>
      <c r="E448" s="6">
        <v>859</v>
      </c>
    </row>
    <row r="449" spans="1:5" ht="14.25" customHeight="1" x14ac:dyDescent="0.25">
      <c r="A449" s="9">
        <v>43980</v>
      </c>
      <c r="B449" s="6" t="s">
        <v>7</v>
      </c>
      <c r="C449" s="6">
        <v>15</v>
      </c>
      <c r="D449" s="6">
        <v>400</v>
      </c>
      <c r="E449" s="6">
        <v>329</v>
      </c>
    </row>
    <row r="450" spans="1:5" ht="14.25" customHeight="1" x14ac:dyDescent="0.25">
      <c r="A450" s="9">
        <v>43980</v>
      </c>
      <c r="B450" s="6" t="s">
        <v>13</v>
      </c>
      <c r="C450" s="6">
        <v>124</v>
      </c>
      <c r="D450" s="6">
        <v>25828</v>
      </c>
      <c r="E450" s="6">
        <v>23974</v>
      </c>
    </row>
    <row r="451" spans="1:5" ht="14.25" customHeight="1" x14ac:dyDescent="0.25">
      <c r="A451" s="9">
        <v>43980</v>
      </c>
      <c r="B451" s="6" t="s">
        <v>12</v>
      </c>
      <c r="C451" s="6">
        <v>129</v>
      </c>
      <c r="D451" s="6">
        <v>22403</v>
      </c>
      <c r="E451" s="6">
        <v>20676</v>
      </c>
    </row>
    <row r="452" spans="1:5" ht="14.25" customHeight="1" x14ac:dyDescent="0.25">
      <c r="A452" s="9">
        <v>43980</v>
      </c>
      <c r="B452" s="6" t="s">
        <v>10</v>
      </c>
      <c r="C452" s="6">
        <v>10</v>
      </c>
      <c r="D452" s="6">
        <v>873</v>
      </c>
      <c r="E452" s="6">
        <v>770</v>
      </c>
    </row>
    <row r="453" spans="1:5" ht="14.25" customHeight="1" x14ac:dyDescent="0.25">
      <c r="A453" s="9">
        <v>43980</v>
      </c>
      <c r="B453" s="6" t="s">
        <v>22</v>
      </c>
      <c r="C453" s="6">
        <v>7</v>
      </c>
      <c r="D453" s="6">
        <v>491</v>
      </c>
      <c r="E453" s="6">
        <v>411</v>
      </c>
    </row>
    <row r="454" spans="1:5" ht="14.25" customHeight="1" x14ac:dyDescent="0.25">
      <c r="A454" s="9">
        <v>43981</v>
      </c>
      <c r="B454" s="6" t="s">
        <v>14</v>
      </c>
      <c r="C454" s="6">
        <v>37</v>
      </c>
      <c r="D454" s="6">
        <v>6645</v>
      </c>
      <c r="E454" s="6">
        <v>6122</v>
      </c>
    </row>
    <row r="455" spans="1:5" ht="14.25" customHeight="1" x14ac:dyDescent="0.25">
      <c r="A455" s="9">
        <v>43981</v>
      </c>
      <c r="B455" s="6" t="s">
        <v>9</v>
      </c>
      <c r="C455" s="6">
        <v>31</v>
      </c>
      <c r="D455" s="6">
        <v>6735</v>
      </c>
      <c r="E455" s="6">
        <v>6264</v>
      </c>
    </row>
    <row r="456" spans="1:5" ht="14.25" customHeight="1" x14ac:dyDescent="0.25">
      <c r="A456" s="9">
        <v>43981</v>
      </c>
      <c r="B456" s="6" t="s">
        <v>15</v>
      </c>
      <c r="C456" s="6">
        <v>22</v>
      </c>
      <c r="D456" s="6">
        <v>2793</v>
      </c>
      <c r="E456" s="6">
        <v>2539</v>
      </c>
    </row>
    <row r="457" spans="1:5" ht="14.25" customHeight="1" x14ac:dyDescent="0.25">
      <c r="A457" s="9">
        <v>43981</v>
      </c>
      <c r="B457" s="6" t="s">
        <v>8</v>
      </c>
      <c r="C457" s="6">
        <v>20</v>
      </c>
      <c r="D457" s="6">
        <v>2597</v>
      </c>
      <c r="E457" s="6">
        <v>2376</v>
      </c>
    </row>
    <row r="458" spans="1:5" ht="14.25" customHeight="1" x14ac:dyDescent="0.25">
      <c r="A458" s="9">
        <v>43981</v>
      </c>
      <c r="B458" s="6" t="s">
        <v>18</v>
      </c>
      <c r="C458" s="6">
        <v>20</v>
      </c>
      <c r="D458" s="6">
        <v>2174</v>
      </c>
      <c r="E458" s="6">
        <v>1957</v>
      </c>
    </row>
    <row r="459" spans="1:5" ht="14.25" customHeight="1" x14ac:dyDescent="0.25">
      <c r="A459" s="9">
        <v>43981</v>
      </c>
      <c r="B459" s="6" t="s">
        <v>20</v>
      </c>
      <c r="C459" s="6">
        <v>54</v>
      </c>
      <c r="D459" s="6">
        <v>14590</v>
      </c>
      <c r="E459" s="6">
        <v>13551</v>
      </c>
    </row>
    <row r="460" spans="1:5" ht="14.25" customHeight="1" x14ac:dyDescent="0.25">
      <c r="A460" s="9">
        <v>43981</v>
      </c>
      <c r="B460" s="6" t="s">
        <v>19</v>
      </c>
      <c r="C460" s="6">
        <v>59</v>
      </c>
      <c r="D460" s="6">
        <v>15030</v>
      </c>
      <c r="E460" s="6">
        <v>13956</v>
      </c>
    </row>
    <row r="461" spans="1:5" ht="14.25" customHeight="1" x14ac:dyDescent="0.25">
      <c r="A461" s="9">
        <v>43981</v>
      </c>
      <c r="B461" s="6" t="s">
        <v>11</v>
      </c>
      <c r="C461" s="6">
        <v>20</v>
      </c>
      <c r="D461" s="6">
        <v>2451</v>
      </c>
      <c r="E461" s="6">
        <v>2178</v>
      </c>
    </row>
    <row r="462" spans="1:5" ht="14.25" customHeight="1" x14ac:dyDescent="0.25">
      <c r="A462" s="9">
        <v>43981</v>
      </c>
      <c r="B462" s="6" t="s">
        <v>21</v>
      </c>
      <c r="C462" s="6">
        <v>18</v>
      </c>
      <c r="D462" s="6">
        <v>1216</v>
      </c>
      <c r="E462" s="6">
        <v>1101</v>
      </c>
    </row>
    <row r="463" spans="1:5" ht="14.25" customHeight="1" x14ac:dyDescent="0.25">
      <c r="A463" s="9">
        <v>43981</v>
      </c>
      <c r="B463" s="6" t="s">
        <v>16</v>
      </c>
      <c r="C463" s="6">
        <v>17</v>
      </c>
      <c r="D463" s="6">
        <v>1697</v>
      </c>
      <c r="E463" s="6">
        <v>1499</v>
      </c>
    </row>
    <row r="464" spans="1:5" ht="14.25" customHeight="1" x14ac:dyDescent="0.25">
      <c r="A464" s="9">
        <v>43981</v>
      </c>
      <c r="B464" s="6" t="s">
        <v>17</v>
      </c>
      <c r="C464" s="6">
        <v>16</v>
      </c>
      <c r="D464" s="6">
        <v>1048</v>
      </c>
      <c r="E464" s="6">
        <v>918</v>
      </c>
    </row>
    <row r="465" spans="1:5" ht="14.25" customHeight="1" x14ac:dyDescent="0.25">
      <c r="A465" s="9">
        <v>43981</v>
      </c>
      <c r="B465" s="6" t="s">
        <v>7</v>
      </c>
      <c r="C465" s="6">
        <v>15</v>
      </c>
      <c r="D465" s="6">
        <v>490</v>
      </c>
      <c r="E465" s="6">
        <v>409</v>
      </c>
    </row>
    <row r="466" spans="1:5" ht="14.25" customHeight="1" x14ac:dyDescent="0.25">
      <c r="A466" s="9">
        <v>43981</v>
      </c>
      <c r="B466" s="6" t="s">
        <v>13</v>
      </c>
      <c r="C466" s="6">
        <v>124</v>
      </c>
      <c r="D466" s="6">
        <v>24325</v>
      </c>
      <c r="E466" s="6">
        <v>22469</v>
      </c>
    </row>
    <row r="467" spans="1:5" ht="14.25" customHeight="1" x14ac:dyDescent="0.25">
      <c r="A467" s="9">
        <v>43981</v>
      </c>
      <c r="B467" s="6" t="s">
        <v>12</v>
      </c>
      <c r="C467" s="6">
        <v>129</v>
      </c>
      <c r="D467" s="6">
        <v>20243</v>
      </c>
      <c r="E467" s="6">
        <v>18711</v>
      </c>
    </row>
    <row r="468" spans="1:5" ht="14.25" customHeight="1" x14ac:dyDescent="0.25">
      <c r="A468" s="9">
        <v>43981</v>
      </c>
      <c r="B468" s="6" t="s">
        <v>10</v>
      </c>
      <c r="C468" s="6">
        <v>10</v>
      </c>
      <c r="D468" s="6">
        <v>865</v>
      </c>
      <c r="E468" s="6">
        <v>763</v>
      </c>
    </row>
    <row r="469" spans="1:5" ht="14.25" customHeight="1" x14ac:dyDescent="0.25">
      <c r="A469" s="9">
        <v>43981</v>
      </c>
      <c r="B469" s="6" t="s">
        <v>22</v>
      </c>
      <c r="C469" s="6">
        <v>7</v>
      </c>
      <c r="D469" s="6">
        <v>532</v>
      </c>
      <c r="E469" s="6">
        <v>449</v>
      </c>
    </row>
    <row r="470" spans="1:5" ht="14.25" customHeight="1" x14ac:dyDescent="0.25">
      <c r="A470" s="9">
        <v>43982</v>
      </c>
      <c r="B470" s="6" t="s">
        <v>14</v>
      </c>
      <c r="C470" s="6">
        <v>37</v>
      </c>
      <c r="D470" s="6">
        <v>5215</v>
      </c>
      <c r="E470" s="6">
        <v>4848</v>
      </c>
    </row>
    <row r="471" spans="1:5" ht="14.25" customHeight="1" x14ac:dyDescent="0.25">
      <c r="A471" s="9">
        <v>43982</v>
      </c>
      <c r="B471" s="6" t="s">
        <v>9</v>
      </c>
      <c r="C471" s="6">
        <v>31</v>
      </c>
      <c r="D471" s="6">
        <v>5760</v>
      </c>
      <c r="E471" s="6">
        <v>5367</v>
      </c>
    </row>
    <row r="472" spans="1:5" ht="14.25" customHeight="1" x14ac:dyDescent="0.25">
      <c r="A472" s="9">
        <v>43982</v>
      </c>
      <c r="B472" s="6" t="s">
        <v>15</v>
      </c>
      <c r="C472" s="6">
        <v>23</v>
      </c>
      <c r="D472" s="6">
        <v>2522</v>
      </c>
      <c r="E472" s="6">
        <v>2295</v>
      </c>
    </row>
    <row r="473" spans="1:5" ht="14.25" customHeight="1" x14ac:dyDescent="0.25">
      <c r="A473" s="9">
        <v>43982</v>
      </c>
      <c r="B473" s="6" t="s">
        <v>8</v>
      </c>
      <c r="C473" s="6">
        <v>21</v>
      </c>
      <c r="D473" s="6">
        <v>2271</v>
      </c>
      <c r="E473" s="6">
        <v>2085</v>
      </c>
    </row>
    <row r="474" spans="1:5" ht="14.25" customHeight="1" x14ac:dyDescent="0.25">
      <c r="A474" s="9">
        <v>43982</v>
      </c>
      <c r="B474" s="6" t="s">
        <v>18</v>
      </c>
      <c r="C474" s="6">
        <v>21</v>
      </c>
      <c r="D474" s="6">
        <v>2056</v>
      </c>
      <c r="E474" s="6">
        <v>1879</v>
      </c>
    </row>
    <row r="475" spans="1:5" ht="14.25" customHeight="1" x14ac:dyDescent="0.25">
      <c r="A475" s="9">
        <v>43982</v>
      </c>
      <c r="B475" s="6" t="s">
        <v>20</v>
      </c>
      <c r="C475" s="6">
        <v>54</v>
      </c>
      <c r="D475" s="6">
        <v>13106</v>
      </c>
      <c r="E475" s="6">
        <v>12164</v>
      </c>
    </row>
    <row r="476" spans="1:5" ht="14.25" customHeight="1" x14ac:dyDescent="0.25">
      <c r="A476" s="9">
        <v>43982</v>
      </c>
      <c r="B476" s="6" t="s">
        <v>19</v>
      </c>
      <c r="C476" s="6">
        <v>59</v>
      </c>
      <c r="D476" s="6">
        <v>13684</v>
      </c>
      <c r="E476" s="6">
        <v>12690</v>
      </c>
    </row>
    <row r="477" spans="1:5" ht="14.25" customHeight="1" x14ac:dyDescent="0.25">
      <c r="A477" s="9">
        <v>43982</v>
      </c>
      <c r="B477" s="6" t="s">
        <v>11</v>
      </c>
      <c r="C477" s="6">
        <v>20</v>
      </c>
      <c r="D477" s="6">
        <v>2060</v>
      </c>
      <c r="E477" s="6">
        <v>1826</v>
      </c>
    </row>
    <row r="478" spans="1:5" ht="14.25" customHeight="1" x14ac:dyDescent="0.25">
      <c r="A478" s="9">
        <v>43982</v>
      </c>
      <c r="B478" s="6" t="s">
        <v>21</v>
      </c>
      <c r="C478" s="6">
        <v>18</v>
      </c>
      <c r="D478" s="6">
        <v>1029</v>
      </c>
      <c r="E478" s="6">
        <v>925</v>
      </c>
    </row>
    <row r="479" spans="1:5" ht="14.25" customHeight="1" x14ac:dyDescent="0.25">
      <c r="A479" s="9">
        <v>43982</v>
      </c>
      <c r="B479" s="6" t="s">
        <v>16</v>
      </c>
      <c r="C479" s="6">
        <v>17</v>
      </c>
      <c r="D479" s="6">
        <v>1186</v>
      </c>
      <c r="E479" s="6">
        <v>1054</v>
      </c>
    </row>
    <row r="480" spans="1:5" ht="14.25" customHeight="1" x14ac:dyDescent="0.25">
      <c r="A480" s="9">
        <v>43982</v>
      </c>
      <c r="B480" s="6" t="s">
        <v>17</v>
      </c>
      <c r="C480" s="6">
        <v>16</v>
      </c>
      <c r="D480" s="6">
        <v>917</v>
      </c>
      <c r="E480" s="6">
        <v>802</v>
      </c>
    </row>
    <row r="481" spans="1:5" ht="14.25" customHeight="1" x14ac:dyDescent="0.25">
      <c r="A481" s="9">
        <v>43982</v>
      </c>
      <c r="B481" s="6" t="s">
        <v>7</v>
      </c>
      <c r="C481" s="6">
        <v>15</v>
      </c>
      <c r="D481" s="6">
        <v>441</v>
      </c>
      <c r="E481" s="6">
        <v>368</v>
      </c>
    </row>
    <row r="482" spans="1:5" ht="14.25" customHeight="1" x14ac:dyDescent="0.25">
      <c r="A482" s="9">
        <v>43982</v>
      </c>
      <c r="B482" s="6" t="s">
        <v>13</v>
      </c>
      <c r="C482" s="6">
        <v>124</v>
      </c>
      <c r="D482" s="6">
        <v>21392</v>
      </c>
      <c r="E482" s="6">
        <v>19869</v>
      </c>
    </row>
    <row r="483" spans="1:5" ht="14.25" customHeight="1" x14ac:dyDescent="0.25">
      <c r="A483" s="9">
        <v>43982</v>
      </c>
      <c r="B483" s="6" t="s">
        <v>12</v>
      </c>
      <c r="C483" s="6">
        <v>129</v>
      </c>
      <c r="D483" s="6">
        <v>17235</v>
      </c>
      <c r="E483" s="6">
        <v>16052</v>
      </c>
    </row>
    <row r="484" spans="1:5" ht="14.25" customHeight="1" x14ac:dyDescent="0.25">
      <c r="A484" s="9">
        <v>43982</v>
      </c>
      <c r="B484" s="6" t="s">
        <v>10</v>
      </c>
      <c r="C484" s="6">
        <v>10</v>
      </c>
      <c r="D484" s="6">
        <v>749</v>
      </c>
      <c r="E484" s="6">
        <v>655</v>
      </c>
    </row>
    <row r="485" spans="1:5" ht="14.25" customHeight="1" x14ac:dyDescent="0.25">
      <c r="A485" s="9">
        <v>43982</v>
      </c>
      <c r="B485" s="6" t="s">
        <v>23</v>
      </c>
      <c r="C485" s="6">
        <v>9</v>
      </c>
      <c r="D485" s="6">
        <v>345</v>
      </c>
      <c r="E485" s="6">
        <v>255</v>
      </c>
    </row>
    <row r="486" spans="1:5" ht="14.25" customHeight="1" x14ac:dyDescent="0.25">
      <c r="A486" s="9">
        <v>43982</v>
      </c>
      <c r="B486" s="6" t="s">
        <v>22</v>
      </c>
      <c r="C486" s="6">
        <v>7</v>
      </c>
      <c r="D486" s="6">
        <v>530</v>
      </c>
      <c r="E486" s="6">
        <v>447</v>
      </c>
    </row>
    <row r="487" spans="1:5" ht="14.25" customHeight="1" x14ac:dyDescent="0.25">
      <c r="A487" s="9">
        <v>43982</v>
      </c>
      <c r="B487" s="6" t="s">
        <v>24</v>
      </c>
      <c r="C487" s="6">
        <v>6</v>
      </c>
      <c r="D487" s="6">
        <v>261</v>
      </c>
      <c r="E487" s="6">
        <v>188</v>
      </c>
    </row>
    <row r="488" spans="1:5" ht="14.25" customHeight="1" x14ac:dyDescent="0.25">
      <c r="A488" s="9">
        <v>43983</v>
      </c>
      <c r="B488" s="6" t="s">
        <v>14</v>
      </c>
      <c r="C488" s="6">
        <v>37</v>
      </c>
      <c r="D488" s="6">
        <v>4722</v>
      </c>
      <c r="E488" s="6">
        <v>4352</v>
      </c>
    </row>
    <row r="489" spans="1:5" ht="14.25" customHeight="1" x14ac:dyDescent="0.25">
      <c r="A489" s="9">
        <v>43983</v>
      </c>
      <c r="B489" s="6" t="s">
        <v>9</v>
      </c>
      <c r="C489" s="6">
        <v>31</v>
      </c>
      <c r="D489" s="6">
        <v>5468</v>
      </c>
      <c r="E489" s="6">
        <v>5081</v>
      </c>
    </row>
    <row r="490" spans="1:5" ht="14.25" customHeight="1" x14ac:dyDescent="0.25">
      <c r="A490" s="9">
        <v>43983</v>
      </c>
      <c r="B490" s="6" t="s">
        <v>15</v>
      </c>
      <c r="C490" s="6">
        <v>23</v>
      </c>
      <c r="D490" s="6">
        <v>2531</v>
      </c>
      <c r="E490" s="6">
        <v>2296</v>
      </c>
    </row>
    <row r="491" spans="1:5" ht="14.25" customHeight="1" x14ac:dyDescent="0.25">
      <c r="A491" s="9">
        <v>43983</v>
      </c>
      <c r="B491" s="6" t="s">
        <v>8</v>
      </c>
      <c r="C491" s="6">
        <v>21</v>
      </c>
      <c r="D491" s="6">
        <v>2025</v>
      </c>
      <c r="E491" s="6">
        <v>1849</v>
      </c>
    </row>
    <row r="492" spans="1:5" ht="14.25" customHeight="1" x14ac:dyDescent="0.25">
      <c r="A492" s="9">
        <v>43983</v>
      </c>
      <c r="B492" s="6" t="s">
        <v>18</v>
      </c>
      <c r="C492" s="6">
        <v>21</v>
      </c>
      <c r="D492" s="6">
        <v>1879</v>
      </c>
      <c r="E492" s="6">
        <v>1720</v>
      </c>
    </row>
    <row r="493" spans="1:5" ht="14.25" customHeight="1" x14ac:dyDescent="0.25">
      <c r="A493" s="9">
        <v>43983</v>
      </c>
      <c r="B493" s="6" t="s">
        <v>20</v>
      </c>
      <c r="C493" s="6">
        <v>54</v>
      </c>
      <c r="D493" s="6">
        <v>11864</v>
      </c>
      <c r="E493" s="6">
        <v>11071</v>
      </c>
    </row>
    <row r="494" spans="1:5" ht="14.25" customHeight="1" x14ac:dyDescent="0.25">
      <c r="A494" s="9">
        <v>43983</v>
      </c>
      <c r="B494" s="6" t="s">
        <v>19</v>
      </c>
      <c r="C494" s="6">
        <v>59</v>
      </c>
      <c r="D494" s="6">
        <v>12299</v>
      </c>
      <c r="E494" s="6">
        <v>11448</v>
      </c>
    </row>
    <row r="495" spans="1:5" ht="14.25" customHeight="1" x14ac:dyDescent="0.25">
      <c r="A495" s="9">
        <v>43983</v>
      </c>
      <c r="B495" s="6" t="s">
        <v>11</v>
      </c>
      <c r="C495" s="6">
        <v>20</v>
      </c>
      <c r="D495" s="6">
        <v>2136</v>
      </c>
      <c r="E495" s="6">
        <v>1899</v>
      </c>
    </row>
    <row r="496" spans="1:5" ht="14.25" customHeight="1" x14ac:dyDescent="0.25">
      <c r="A496" s="9">
        <v>43983</v>
      </c>
      <c r="B496" s="6" t="s">
        <v>21</v>
      </c>
      <c r="C496" s="6">
        <v>18</v>
      </c>
      <c r="D496" s="6">
        <v>923</v>
      </c>
      <c r="E496" s="6">
        <v>824</v>
      </c>
    </row>
    <row r="497" spans="1:5" ht="14.25" customHeight="1" x14ac:dyDescent="0.25">
      <c r="A497" s="9">
        <v>43983</v>
      </c>
      <c r="B497" s="6" t="s">
        <v>16</v>
      </c>
      <c r="C497" s="6">
        <v>17</v>
      </c>
      <c r="D497" s="6">
        <v>1185</v>
      </c>
      <c r="E497" s="6">
        <v>1042</v>
      </c>
    </row>
    <row r="498" spans="1:5" ht="14.25" customHeight="1" x14ac:dyDescent="0.25">
      <c r="A498" s="9">
        <v>43983</v>
      </c>
      <c r="B498" s="6" t="s">
        <v>17</v>
      </c>
      <c r="C498" s="6">
        <v>16</v>
      </c>
      <c r="D498" s="6">
        <v>1019</v>
      </c>
      <c r="E498" s="6">
        <v>895</v>
      </c>
    </row>
    <row r="499" spans="1:5" ht="14.25" customHeight="1" x14ac:dyDescent="0.25">
      <c r="A499" s="9">
        <v>43983</v>
      </c>
      <c r="B499" s="6" t="s">
        <v>7</v>
      </c>
      <c r="C499" s="6">
        <v>15</v>
      </c>
      <c r="D499" s="6">
        <v>453</v>
      </c>
      <c r="E499" s="6">
        <v>370</v>
      </c>
    </row>
    <row r="500" spans="1:5" ht="14.25" customHeight="1" x14ac:dyDescent="0.25">
      <c r="A500" s="9">
        <v>43983</v>
      </c>
      <c r="B500" s="6" t="s">
        <v>13</v>
      </c>
      <c r="C500" s="6">
        <v>123</v>
      </c>
      <c r="D500" s="6">
        <v>20325</v>
      </c>
      <c r="E500" s="6">
        <v>18935</v>
      </c>
    </row>
    <row r="501" spans="1:5" ht="14.25" customHeight="1" x14ac:dyDescent="0.25">
      <c r="A501" s="9">
        <v>43983</v>
      </c>
      <c r="B501" s="6" t="s">
        <v>12</v>
      </c>
      <c r="C501" s="6">
        <v>128</v>
      </c>
      <c r="D501" s="6">
        <v>16285</v>
      </c>
      <c r="E501" s="6">
        <v>15130</v>
      </c>
    </row>
    <row r="502" spans="1:5" ht="14.25" customHeight="1" x14ac:dyDescent="0.25">
      <c r="A502" s="9">
        <v>43983</v>
      </c>
      <c r="B502" s="6" t="s">
        <v>10</v>
      </c>
      <c r="C502" s="6">
        <v>10</v>
      </c>
      <c r="D502" s="6">
        <v>719</v>
      </c>
      <c r="E502" s="6">
        <v>627</v>
      </c>
    </row>
    <row r="503" spans="1:5" ht="14.25" customHeight="1" x14ac:dyDescent="0.25">
      <c r="A503" s="9">
        <v>43983</v>
      </c>
      <c r="B503" s="6" t="s">
        <v>23</v>
      </c>
      <c r="C503" s="6">
        <v>9</v>
      </c>
      <c r="D503" s="6">
        <v>294</v>
      </c>
      <c r="E503" s="6">
        <v>224</v>
      </c>
    </row>
    <row r="504" spans="1:5" ht="14.25" customHeight="1" x14ac:dyDescent="0.25">
      <c r="A504" s="9">
        <v>43983</v>
      </c>
      <c r="B504" s="6" t="s">
        <v>22</v>
      </c>
      <c r="C504" s="6">
        <v>7</v>
      </c>
      <c r="D504" s="6">
        <v>500</v>
      </c>
      <c r="E504" s="6">
        <v>418</v>
      </c>
    </row>
    <row r="505" spans="1:5" ht="14.25" customHeight="1" x14ac:dyDescent="0.25">
      <c r="A505" s="9">
        <v>43983</v>
      </c>
      <c r="B505" s="6" t="s">
        <v>24</v>
      </c>
      <c r="C505" s="6">
        <v>6</v>
      </c>
      <c r="D505" s="6">
        <v>237</v>
      </c>
      <c r="E505" s="6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A2:E1000">
    <sortCondition ref="A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ТОП3</vt:lpstr>
      <vt:lpstr>график</vt:lpstr>
      <vt:lpstr>основная табл</vt:lpstr>
      <vt:lpstr>доп табл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2021-09-13T10:17:58Z</dcterms:created>
  <dcterms:modified xsi:type="dcterms:W3CDTF">2025-04-28T06:49:22Z</dcterms:modified>
</cp:coreProperties>
</file>