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3.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5.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6.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7.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8.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drawings/drawing19.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drawings/drawing20.xml" ContentType="application/vnd.openxmlformats-officedocument.drawing+xml"/>
  <Override PartName="/xl/comments18.xml" ContentType="application/vnd.openxmlformats-officedocument.spreadsheetml.comments+xml"/>
  <Override PartName="/xl/threadedComments/threadedComment1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ilme\Desktop\CAF\"/>
    </mc:Choice>
  </mc:AlternateContent>
  <xr:revisionPtr revIDLastSave="0" documentId="8_{E59D40EE-D6E4-43A0-B5D8-BD21E22C1A14}" xr6:coauthVersionLast="47" xr6:coauthVersionMax="47" xr10:uidLastSave="{00000000-0000-0000-0000-000000000000}"/>
  <bookViews>
    <workbookView xWindow="-120" yWindow="-120" windowWidth="20730" windowHeight="11160" firstSheet="5" activeTab="11" xr2:uid="{342E2CFF-F73D-4193-834E-475ECA1408CF}"/>
  </bookViews>
  <sheets>
    <sheet name="Países" sheetId="35" r:id="rId1"/>
    <sheet name="Glosario - OIT" sheetId="36" r:id="rId2"/>
    <sheet name="Argentina (T)" sheetId="4" r:id="rId3"/>
    <sheet name="Sheet3" sheetId="11" state="hidden" r:id="rId4"/>
    <sheet name="Bolivia (M)" sheetId="5" r:id="rId5"/>
    <sheet name="Bolivia (T)" sheetId="6" r:id="rId6"/>
    <sheet name="Brasil (M)" sheetId="9" r:id="rId7"/>
    <sheet name="Brasil (T)" sheetId="10" r:id="rId8"/>
    <sheet name="Chile (M)" sheetId="14" r:id="rId9"/>
    <sheet name="Chile (T)" sheetId="15" r:id="rId10"/>
    <sheet name="Colombia (M)" sheetId="12" r:id="rId11"/>
    <sheet name="Colombia (T)" sheetId="13" r:id="rId12"/>
    <sheet name="Costa Rica (T)" sheetId="17" r:id="rId13"/>
    <sheet name="Ecuador (T)" sheetId="20" r:id="rId14"/>
    <sheet name="México (M)" sheetId="25" r:id="rId15"/>
    <sheet name="México (T)" sheetId="26" r:id="rId16"/>
    <sheet name="Paragauay (T)" sheetId="28" r:id="rId17"/>
    <sheet name="Perú (M)" sheetId="29" r:id="rId18"/>
    <sheet name="Perú (T)" sheetId="30" r:id="rId19"/>
    <sheet name="Uruguay (M)" sheetId="33" r:id="rId20"/>
    <sheet name="Uruguay (T)" sheetId="3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30" l="1"/>
  <c r="E14" i="30"/>
  <c r="E15" i="30"/>
  <c r="C15" i="6"/>
  <c r="C16" i="6"/>
  <c r="C16" i="4"/>
  <c r="E16" i="13"/>
  <c r="C8" i="11"/>
  <c r="C9" i="11"/>
  <c r="F20" i="11" s="1"/>
  <c r="C17" i="11"/>
  <c r="D17" i="11"/>
  <c r="E17" i="11"/>
  <c r="F17" i="11"/>
  <c r="G17" i="11"/>
  <c r="H17" i="11"/>
  <c r="D18" i="11"/>
  <c r="E18" i="11"/>
  <c r="F18" i="11"/>
  <c r="G18" i="11"/>
  <c r="H18" i="11"/>
  <c r="B17" i="11"/>
  <c r="B18" i="11"/>
  <c r="B20" i="11"/>
  <c r="A17" i="11"/>
  <c r="A18" i="11"/>
  <c r="O9" i="11"/>
  <c r="P9" i="11" s="1"/>
  <c r="D20" i="11" s="1"/>
  <c r="Q9" i="11"/>
  <c r="R9" i="11" s="1"/>
  <c r="S9" i="11" s="1"/>
  <c r="E20" i="11" s="1"/>
  <c r="M9" i="11"/>
  <c r="C20" i="11" s="1"/>
  <c r="K9" i="11"/>
  <c r="I9" i="11"/>
  <c r="A20" i="11" s="1"/>
  <c r="G9" i="11"/>
  <c r="H20" i="11" s="1"/>
  <c r="E9" i="11"/>
  <c r="G20" i="11" s="1"/>
  <c r="O8" i="11"/>
  <c r="P8" i="11" s="1"/>
  <c r="D19" i="11" s="1"/>
  <c r="Q8" i="11"/>
  <c r="C18" i="11"/>
  <c r="M8" i="11"/>
  <c r="C19" i="11" s="1"/>
  <c r="M5" i="11"/>
  <c r="C16" i="11" s="1"/>
  <c r="K8" i="11"/>
  <c r="B19" i="11" s="1"/>
  <c r="I8" i="11"/>
  <c r="A19" i="11" s="1"/>
  <c r="G8" i="11"/>
  <c r="H19" i="11" s="1"/>
  <c r="E8" i="11"/>
  <c r="G19" i="11" s="1"/>
  <c r="F19" i="11"/>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15" i="32"/>
  <c r="C14" i="32"/>
  <c r="C13" i="32"/>
  <c r="C12" i="32"/>
  <c r="E11" i="32"/>
  <c r="C11" i="32"/>
  <c r="E10" i="32"/>
  <c r="C10" i="32"/>
  <c r="E9" i="32"/>
  <c r="C9" i="32"/>
  <c r="C15" i="30"/>
  <c r="C14" i="30"/>
  <c r="C13" i="30"/>
  <c r="E12" i="30"/>
  <c r="C12" i="30"/>
  <c r="E11" i="30"/>
  <c r="C11" i="30"/>
  <c r="E10" i="30"/>
  <c r="C10" i="30"/>
  <c r="E9" i="30"/>
  <c r="C9" i="30"/>
  <c r="C9"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10" i="28"/>
  <c r="E10" i="28"/>
  <c r="E11" i="28"/>
  <c r="E12" i="28"/>
  <c r="E16" i="28"/>
  <c r="C16" i="28"/>
  <c r="C15" i="28"/>
  <c r="C14" i="28"/>
  <c r="C13" i="28"/>
  <c r="C12" i="28"/>
  <c r="C11" i="28"/>
  <c r="E9" i="28"/>
  <c r="C9" i="28"/>
  <c r="E16" i="26"/>
  <c r="C16" i="26"/>
  <c r="E15" i="26"/>
  <c r="C15" i="26"/>
  <c r="E14" i="26"/>
  <c r="C14" i="26"/>
  <c r="E13" i="26"/>
  <c r="C13" i="26"/>
  <c r="E12" i="26"/>
  <c r="C12" i="26"/>
  <c r="E11" i="26"/>
  <c r="C11" i="26"/>
  <c r="E10" i="26"/>
  <c r="C10" i="26"/>
  <c r="E9" i="26"/>
  <c r="C9" i="26"/>
  <c r="C36" i="25"/>
  <c r="C35" i="25"/>
  <c r="C34" i="25"/>
  <c r="C33" i="25"/>
  <c r="C32" i="25"/>
  <c r="C31" i="25"/>
  <c r="C30" i="25"/>
  <c r="C29" i="25"/>
  <c r="C28" i="25"/>
  <c r="C27" i="25"/>
  <c r="C26" i="25"/>
  <c r="C25" i="25"/>
  <c r="C24" i="25"/>
  <c r="C23" i="25"/>
  <c r="C22" i="25"/>
  <c r="C21" i="25"/>
  <c r="C20" i="25"/>
  <c r="C19" i="25"/>
  <c r="C18" i="25"/>
  <c r="C17" i="25"/>
  <c r="C16" i="25"/>
  <c r="C15" i="25"/>
  <c r="C14" i="25"/>
  <c r="C13" i="25"/>
  <c r="C12" i="25"/>
  <c r="C11" i="25"/>
  <c r="C10" i="25"/>
  <c r="C9" i="25"/>
  <c r="E10" i="20"/>
  <c r="E11" i="20"/>
  <c r="E15" i="20"/>
  <c r="C10" i="20"/>
  <c r="C11" i="20"/>
  <c r="C15" i="20"/>
  <c r="C9" i="20"/>
  <c r="E9" i="20"/>
  <c r="Q3" i="11"/>
  <c r="Q4" i="11"/>
  <c r="Q5" i="11"/>
  <c r="Q2" i="11"/>
  <c r="E12" i="17"/>
  <c r="E13" i="17"/>
  <c r="E14" i="17"/>
  <c r="E15" i="17"/>
  <c r="E16" i="17"/>
  <c r="E12" i="15"/>
  <c r="E13" i="15"/>
  <c r="E14" i="15"/>
  <c r="E15" i="15"/>
  <c r="E16" i="15"/>
  <c r="C16" i="17"/>
  <c r="C15" i="17"/>
  <c r="C14" i="17"/>
  <c r="C13" i="17"/>
  <c r="C12" i="17"/>
  <c r="E11" i="17"/>
  <c r="C11" i="17"/>
  <c r="E10" i="17"/>
  <c r="C10" i="17"/>
  <c r="E9" i="17"/>
  <c r="C9" i="17"/>
  <c r="C16" i="15"/>
  <c r="C15" i="15"/>
  <c r="C14" i="15"/>
  <c r="C13" i="15"/>
  <c r="C12" i="15"/>
  <c r="E11" i="15"/>
  <c r="C11" i="15"/>
  <c r="E10" i="15"/>
  <c r="C10" i="15"/>
  <c r="E9" i="15"/>
  <c r="C9"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16" i="13"/>
  <c r="C15" i="13"/>
  <c r="C14" i="13"/>
  <c r="C13" i="13"/>
  <c r="C12" i="13"/>
  <c r="E11" i="13"/>
  <c r="C11" i="13"/>
  <c r="E10" i="13"/>
  <c r="C10" i="13"/>
  <c r="E9" i="13"/>
  <c r="C9" i="13"/>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E9" i="10"/>
  <c r="E16" i="10"/>
  <c r="E15" i="10"/>
  <c r="E14" i="10"/>
  <c r="E13" i="10"/>
  <c r="E12" i="10"/>
  <c r="E11" i="10"/>
  <c r="E10" i="10"/>
  <c r="C16" i="10"/>
  <c r="C10" i="10"/>
  <c r="C11" i="10"/>
  <c r="C12" i="10"/>
  <c r="C13" i="10"/>
  <c r="C14" i="10"/>
  <c r="C15" i="10"/>
  <c r="C9" i="10"/>
  <c r="M4" i="11"/>
  <c r="C15" i="11" s="1"/>
  <c r="M3" i="11"/>
  <c r="C14" i="11" s="1"/>
  <c r="M2" i="11"/>
  <c r="C13" i="11" s="1"/>
  <c r="O3" i="11"/>
  <c r="O4" i="11"/>
  <c r="P4" i="11" s="1"/>
  <c r="D15" i="11" s="1"/>
  <c r="O5" i="11"/>
  <c r="P5" i="11" s="1"/>
  <c r="D16" i="11" s="1"/>
  <c r="O2" i="11"/>
  <c r="P2" i="11" s="1"/>
  <c r="D13" i="11" s="1"/>
  <c r="K5" i="11"/>
  <c r="B16" i="11" s="1"/>
  <c r="K4" i="11"/>
  <c r="B15" i="11" s="1"/>
  <c r="K3" i="11"/>
  <c r="B14" i="11" s="1"/>
  <c r="K2" i="11"/>
  <c r="B13" i="11" s="1"/>
  <c r="I5" i="11"/>
  <c r="A16" i="11" s="1"/>
  <c r="I4" i="11"/>
  <c r="A15" i="11" s="1"/>
  <c r="I3" i="11"/>
  <c r="A14" i="11" s="1"/>
  <c r="I2" i="11"/>
  <c r="A13" i="11" s="1"/>
  <c r="G4" i="11"/>
  <c r="H15" i="11" s="1"/>
  <c r="E2" i="11"/>
  <c r="G13" i="11" s="1"/>
  <c r="G5" i="11"/>
  <c r="H16" i="11" s="1"/>
  <c r="G3" i="11"/>
  <c r="H14" i="11" s="1"/>
  <c r="G2" i="11"/>
  <c r="H13" i="11" s="1"/>
  <c r="E5" i="11"/>
  <c r="G16" i="11" s="1"/>
  <c r="E4" i="11"/>
  <c r="G15" i="11" s="1"/>
  <c r="E3" i="11"/>
  <c r="G14" i="11" s="1"/>
  <c r="C3" i="11"/>
  <c r="F14" i="11" s="1"/>
  <c r="C4" i="11"/>
  <c r="F15" i="11" s="1"/>
  <c r="C5" i="11"/>
  <c r="F16" i="11" s="1"/>
  <c r="C2" i="11"/>
  <c r="F13" i="11" s="1"/>
  <c r="C34" i="9"/>
  <c r="C33" i="9"/>
  <c r="C32" i="9"/>
  <c r="C31" i="9"/>
  <c r="C30" i="9"/>
  <c r="C29" i="9"/>
  <c r="C28" i="9"/>
  <c r="C27" i="9"/>
  <c r="C26" i="9"/>
  <c r="C25" i="9"/>
  <c r="C24" i="9"/>
  <c r="C23" i="9"/>
  <c r="C22" i="9"/>
  <c r="C21" i="9"/>
  <c r="C20" i="9"/>
  <c r="C19" i="9"/>
  <c r="C18" i="9"/>
  <c r="C17" i="9"/>
  <c r="C16" i="9"/>
  <c r="C15" i="9"/>
  <c r="C14" i="9"/>
  <c r="C13" i="9"/>
  <c r="C12" i="9"/>
  <c r="C11" i="9"/>
  <c r="C10" i="9"/>
  <c r="C9" i="9"/>
  <c r="C10" i="5"/>
  <c r="C11" i="5"/>
  <c r="C12" i="5"/>
  <c r="C13" i="5"/>
  <c r="C14" i="5"/>
  <c r="C15" i="5"/>
  <c r="C16" i="5"/>
  <c r="C17" i="5"/>
  <c r="C18" i="5"/>
  <c r="C19" i="5"/>
  <c r="C20" i="5"/>
  <c r="C21" i="5"/>
  <c r="C22" i="5"/>
  <c r="C23" i="5"/>
  <c r="C24" i="5"/>
  <c r="C25" i="5"/>
  <c r="C26" i="5"/>
  <c r="C27" i="5"/>
  <c r="C28" i="5"/>
  <c r="C29" i="5"/>
  <c r="C30" i="5"/>
  <c r="C31" i="5"/>
  <c r="C32" i="5"/>
  <c r="C33" i="5"/>
  <c r="C34" i="5"/>
  <c r="C35" i="5"/>
  <c r="C9" i="5"/>
  <c r="C9" i="6"/>
  <c r="C10" i="6"/>
  <c r="C11" i="6"/>
  <c r="C12" i="6"/>
  <c r="C13" i="6"/>
  <c r="C14" i="6"/>
  <c r="E10" i="6"/>
  <c r="E11" i="6"/>
  <c r="E12" i="6"/>
  <c r="E9" i="6"/>
  <c r="E15" i="4"/>
  <c r="C15" i="4"/>
  <c r="E14" i="4"/>
  <c r="C14" i="4"/>
  <c r="E13" i="4"/>
  <c r="C13" i="4"/>
  <c r="E12" i="4"/>
  <c r="C12" i="4"/>
  <c r="E11" i="4"/>
  <c r="C11" i="4"/>
  <c r="E10" i="4"/>
  <c r="C10" i="4"/>
  <c r="E9" i="4"/>
  <c r="C9" i="4"/>
  <c r="R8" i="11" l="1"/>
  <c r="S8" i="11" s="1"/>
  <c r="E19" i="11" s="1"/>
  <c r="R3" i="11"/>
  <c r="S3" i="11" s="1"/>
  <c r="E14" i="11" s="1"/>
  <c r="P3" i="11"/>
  <c r="D14" i="11" s="1"/>
  <c r="R5" i="11"/>
  <c r="S5" i="11" s="1"/>
  <c r="E16" i="11" s="1"/>
  <c r="R4" i="11"/>
  <c r="S4" i="11" s="1"/>
  <c r="E15" i="11" s="1"/>
  <c r="R2" i="11"/>
  <c r="S2" i="11" s="1"/>
  <c r="E1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tc={3ACA17CE-3E8F-48E6-BE16-C23C76E1ACCE}</author>
    <author>tc={BDAA7BF4-1BF4-44FA-B7EB-5264293048E7}</author>
    <author>tc={259B71E8-CF66-4EE2-AAD2-6DC589B30EBC}</author>
    <author>tc={99E4AB6D-DE74-43C5-89C8-A0A2DCDBB4B5}</author>
  </authors>
  <commentList>
    <comment ref="B5" authorId="0" shapeId="0" xr:uid="{3ACA17CE-3E8F-48E6-BE16-C23C76E1ACCE}">
      <text>
        <t>[Threaded comment]
Your version of Excel allows you to read this threaded comment; however, any edits to it will get removed if the file is opened in a newer version of Excel. Learn more: https://go.microsoft.com/fwlink/?linkid=870924
Comment:
    INDEC, Gob Argentina</t>
      </text>
    </comment>
    <comment ref="D5" authorId="1" shapeId="0" xr:uid="{BDAA7BF4-1BF4-44FA-B7EB-5264293048E7}">
      <text>
        <t>[Threaded comment]
Your version of Excel allows you to read this threaded comment; however, any edits to it will get removed if the file is opened in a newer version of Excel. Learn more: https://go.microsoft.com/fwlink/?linkid=870924
Comment:
    Sector informal: todos los trabajadores de empresas no constituidas en sociedad que producen al menos en parte para el mercado y no están registrados. Se excluyen los hogares que producen exclusivamente para uso final propio, agricultura de subsistencia, construcción de vivienda propia, etc. - OIT</t>
      </text>
    </comment>
    <comment ref="F5" authorId="2" shapeId="0" xr:uid="{259B71E8-CF66-4EE2-AAD2-6DC589B30EBC}">
      <text>
        <t>[Threaded comment]
Your version of Excel allows you to read this threaded comment; however, any edits to it will get removed if the file is opened in a newer version of Excel. Learn more: https://go.microsoft.com/fwlink/?linkid=870924
Comment:
    OIT - La tasa de participación en la fuerza laboral es el número de personas en la fuerza laboral como porcentaje de la población en edad de trabajar. La población activa es la suma del número de personas empleadas y el número de personas desempleadas.</t>
      </text>
    </comment>
    <comment ref="G6" authorId="3" shapeId="0" xr:uid="{99E4AB6D-DE74-43C5-89C8-A0A2DCDBB4B5}">
      <text>
        <t>[Threaded comment]
Your version of Excel allows you to read this threaded comment; however, any edits to it will get removed if the file is opened in a newer version of Excel. Learn more: https://go.microsoft.com/fwlink/?linkid=870924
Comment:
    INDEC - Argentina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tc={7F7FDE76-8AD1-4B00-B5F5-D886E73EA4E4}</author>
  </authors>
  <commentList>
    <comment ref="B5" authorId="0" shapeId="0" xr:uid="{7F7FDE76-8AD1-4B00-B5F5-D886E73EA4E4}">
      <text>
        <t>[Threaded comment]
Your version of Excel allows you to read this threaded comment; however, any edits to it will get removed if the file is opened in a newer version of Excel. Learn more: https://go.microsoft.com/fwlink/?linkid=870924
Comment:
    Fuente: OIT - LFS-  Encuesta Continua de Empleo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tc={0A9E7B5B-417F-4098-A425-4BE0612A2401}</author>
    <author>tc={4B63F910-B638-4D8D-9908-920EB7171649}</author>
  </authors>
  <commentList>
    <comment ref="B5" authorId="0" shapeId="0" xr:uid="{0A9E7B5B-417F-4098-A425-4BE0612A2401}">
      <text>
        <t>[Threaded comment]
Your version of Excel allows you to read this threaded comment; however, any edits to it will get removed if the file is opened in a newer version of Excel. Learn more: https://go.microsoft.com/fwlink/?linkid=870924
Comment:
    Fuente: INEC - Encuesta Nacional de Empleo, Desempleo y Subempleo - Mayo 2021</t>
      </text>
    </comment>
    <comment ref="D5" authorId="1" shapeId="0" xr:uid="{4B63F910-B638-4D8D-9908-920EB7171649}">
      <text>
        <t>[Threaded comment]
Your version of Excel allows you to read this threaded comment; however, any edits to it will get removed if the file is opened in a newer version of Excel. Learn more: https://go.microsoft.com/fwlink/?linkid=870924
Comment:
    Población con  empleo en el sector informal: Personas con empleo que trabajan en empresas que no  tienen Registro Único de Contribuyentes.</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tc={7E688ACF-E471-459E-9FF3-E153667C681E}</author>
    <author>tc={BFC504F5-7167-4F01-8F61-56CA436BA16F}</author>
  </authors>
  <commentList>
    <comment ref="B5" authorId="0" shapeId="0" xr:uid="{7E688ACF-E471-459E-9FF3-E153667C681E}">
      <text>
        <t>[Threaded comment]
Your version of Excel allows you to read this threaded comment; however, any edits to it will get removed if the file is opened in a newer version of Excel. Learn more: https://go.microsoft.com/fwlink/?linkid=870924
Comment:
    INEGI. Gob México</t>
      </text>
    </comment>
    <comment ref="F6" authorId="1" shapeId="0" xr:uid="{BFC504F5-7167-4F01-8F61-56CA436BA16F}">
      <text>
        <t>[Threaded comment]
Your version of Excel allows you to read this threaded comment; however, any edits to it will get removed if the file is opened in a newer version of Excel. Learn more: https://go.microsoft.com/fwlink/?linkid=870924
Comment:
    Porcentaje respecto a la población en edad de trabajar</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tc={1F0AE6FE-51ED-46A9-BF35-84A8E57DD9B8}</author>
    <author>tc={3E2D43FC-CF2E-4645-95D6-637A8E71D595}</author>
    <author>tc={A5B5C5A5-1C31-47C6-A779-37A283B44F23}</author>
  </authors>
  <commentList>
    <comment ref="B5" authorId="0" shapeId="0" xr:uid="{1F0AE6FE-51ED-46A9-BF35-84A8E57DD9B8}">
      <text>
        <t>[Threaded comment]
Your version of Excel allows you to read this threaded comment; however, any edits to it will get removed if the file is opened in a newer version of Excel. Learn more: https://go.microsoft.com/fwlink/?linkid=870924
Comment:
    Fuente: OIT - LFS-  Encuesta Continua de Empleo</t>
      </text>
    </comment>
    <comment ref="D5" authorId="1" shapeId="0" xr:uid="{3E2D43FC-CF2E-4645-95D6-637A8E71D595}">
      <text>
        <t>[Threaded comment]
Your version of Excel allows you to read this threaded comment; however, any edits to it will get removed if the file is opened in a newer version of Excel. Learn more: https://go.microsoft.com/fwlink/?linkid=870924
Comment:
    (Porcentaje de la población ocupada)Inegi- Gob.Mexico</t>
      </text>
    </comment>
    <comment ref="G5" authorId="2" shapeId="0" xr:uid="{A5B5C5A5-1C31-47C6-A779-37A283B44F23}">
      <text>
        <t>[Threaded comment]
Your version of Excel allows you to read this threaded comment; however, any edits to it will get removed if the file is opened in a newer version of Excel. Learn more: https://go.microsoft.com/fwlink/?linkid=870924
Comment:
    Fuente: OIT - LFS-  Encuesta Continua de Empleo - 1 a 100 de la población ocupada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tc={C228ADE4-6DE8-4EDB-ABEE-35FF6F96B113}</author>
    <author>tc={53ADB2EB-631E-4A2F-A99B-3E49B185748F}</author>
  </authors>
  <commentList>
    <comment ref="B5" authorId="0" shapeId="0" xr:uid="{C228ADE4-6DE8-4EDB-ABEE-35FF6F96B113}">
      <text>
        <t>[Threaded comment]
Your version of Excel allows you to read this threaded comment; however, any edits to it will get removed if the file is opened in a newer version of Excel. Learn more: https://go.microsoft.com/fwlink/?linkid=870924
Comment:
    Fuente: OIT - HS - Encuesta Permanente de Hogares Continua</t>
      </text>
    </comment>
    <comment ref="D5" authorId="1" shapeId="0" xr:uid="{53ADB2EB-631E-4A2F-A99B-3E49B185748F}">
      <text>
        <t>[Threaded comment]
Your version of Excel allows you to read this threaded comment; however, any edits to it will get removed if the file is opened in a newer version of Excel. Learn more: https://go.microsoft.com/fwlink/?linkid=870924
Comment:
    (Porcentaje de la población ocupada)Inegi- Gob.Mexico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tc={E51C6111-CA82-40AC-B7D9-56A32373FDD6}</author>
    <author>tc={AF4D6B68-9A96-4B11-BAF1-7CD89AF6499F}</author>
  </authors>
  <commentList>
    <comment ref="B5" authorId="0" shapeId="0" xr:uid="{E51C6111-CA82-40AC-B7D9-56A32373FDD6}">
      <text>
        <t>[Threaded comment]
Your version of Excel allows you to read this threaded comment; however, any edits to it will get removed if the file is opened in a newer version of Excel. Learn more: https://go.microsoft.com/fwlink/?linkid=870924
Comment:
    Inst Nacional de Estadística e Informatica/Haver - Fuente: Johan</t>
      </text>
    </comment>
    <comment ref="F6" authorId="1" shapeId="0" xr:uid="{AF4D6B68-9A96-4B11-BAF1-7CD89AF6499F}">
      <text>
        <t>[Threaded comment]
Your version of Excel allows you to read this threaded comment; however, any edits to it will get removed if the file is opened in a newer version of Excel. Learn more: https://go.microsoft.com/fwlink/?linkid=870924
Comment:
    Porcentaje respecto a la población en edad de trabajar</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tc={7B5B94E6-0F48-4094-8AF3-3B5B31EC404D}</author>
  </authors>
  <commentList>
    <comment ref="B5" authorId="0" shapeId="0" xr:uid="{7B5B94E6-0F48-4094-8AF3-3B5B31EC404D}">
      <text>
        <t>[Threaded comment]
Your version of Excel allows you to read this threaded comment; however, any edits to it will get removed if the file is opened in a newer version of Excel. Learn more: https://go.microsoft.com/fwlink/?linkid=870924
Comment:
    Fuente: OIT - HS - Encuesta Nacional de Hogares</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tc={B3CBBEA9-E42B-4C6F-A6E3-8F3F25083474}</author>
  </authors>
  <commentList>
    <comment ref="B5" authorId="0" shapeId="0" xr:uid="{B3CBBEA9-E42B-4C6F-A6E3-8F3F25083474}">
      <text>
        <t>[Threaded comment]
Your version of Excel allows you to read this threaded comment; however, any edits to it will get removed if the file is opened in a newer version of Excel. Learn more: https://go.microsoft.com/fwlink/?linkid=870924
Comment:
    Instituto Nacional de Estadística/Haver Analytics - Fuente: Johan</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tc={C7E02831-9E72-42DA-9244-B543BCD5490F}</author>
  </authors>
  <commentList>
    <comment ref="B5" authorId="0" shapeId="0" xr:uid="{C7E02831-9E72-42DA-9244-B543BCD5490F}">
      <text>
        <t>[Threaded comment]
Your version of Excel allows you to read this threaded comment; however, any edits to it will get removed if the file is opened in a newer version of Excel. Learn more: https://go.microsoft.com/fwlink/?linkid=870924
Comment:
    Fuente: OIT - HS - Encuesta Nacional de Hogares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tc={46E4FD51-DE6D-458E-8891-02B06093F1B5}</author>
    <author>tc={1C9C597C-1B8D-4A47-BC72-3F938058D22A}</author>
  </authors>
  <commentList>
    <comment ref="B5" authorId="0" shapeId="0" xr:uid="{46E4FD51-DE6D-458E-8891-02B06093F1B5}">
      <text>
        <t>[Threaded comment]
Your version of Excel allows you to read this threaded comment; however, any edits to it will get removed if the file is opened in a newer version of Excel. Learn more: https://go.microsoft.com/fwlink/?linkid=870924
Comment:
    INE, Gob Bolivia- Fuente: Johan</t>
      </text>
    </comment>
    <comment ref="F5" authorId="1" shapeId="0" xr:uid="{1C9C597C-1B8D-4A47-BC72-3F938058D22A}">
      <text>
        <t>[Threaded comment]
Your version of Excel allows you to read this threaded comment; however, any edits to it will get removed if the file is opened in a newer version of Excel. Learn more: https://go.microsoft.com/fwlink/?linkid=870924
Comment:
    INE, Gob Bol. Tasa de población ocupada. 1 a 100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tc={E089B954-DFE5-4152-A0DC-E5DEDC110C57}</author>
    <author>tc={311E164F-82EE-4F8E-AA63-02512DF62D91}</author>
    <author>tc={D4921BEB-FF9D-4CF6-9BBD-0A4CD35763B8}</author>
    <author>tc={5A83BD23-1557-4F50-BA99-B03C81EABA42}</author>
    <author>tc={1C29F61A-2AC9-48F3-BB47-3AEEBB6FC757}</author>
  </authors>
  <commentList>
    <comment ref="B5" authorId="0" shapeId="0" xr:uid="{E089B954-DFE5-4152-A0DC-E5DEDC110C57}">
      <text>
        <t>[Threaded comment]
Your version of Excel allows you to read this threaded comment; however, any edits to it will get removed if the file is opened in a newer version of Excel. Learn more: https://go.microsoft.com/fwlink/?linkid=870924
Comment:
    INE - Gob. Bolivia</t>
      </text>
    </comment>
    <comment ref="G5" authorId="1" shapeId="0" xr:uid="{311E164F-82EE-4F8E-AA63-02512DF62D91}">
      <text>
        <t>[Threaded comment]
Your version of Excel allows you to read this threaded comment; however, any edits to it will get removed if the file is opened in a newer version of Excel. Learn more: https://go.microsoft.com/fwlink/?linkid=870924
Comment:
    OIT</t>
      </text>
    </comment>
    <comment ref="D12" authorId="2" shapeId="0" xr:uid="{D4921BEB-FF9D-4CF6-9BBD-0A4CD35763B8}">
      <text>
        <t>[Threaded comment]
Your version of Excel allows you to read this threaded comment; however, any edits to it will get removed if the file is opened in a newer version of Excel. Learn more: https://go.microsoft.com/fwlink/?linkid=870924
Comment:
    Dejaron de medir</t>
      </text>
    </comment>
    <comment ref="B14" authorId="3" shapeId="0" xr:uid="{5A83BD23-1557-4F50-BA99-B03C81EABA42}">
      <text>
        <t>[Threaded comment]
Your version of Excel allows you to read this threaded comment; however, any edits to it will get removed if the file is opened in a newer version of Excel. Learn more: https://go.microsoft.com/fwlink/?linkid=870924
Comment:
    Desde este momento solo han medido la zona urbana, no incluye rural</t>
      </text>
    </comment>
    <comment ref="B23" authorId="4" shapeId="0" xr:uid="{1C29F61A-2AC9-48F3-BB47-3AEEBB6FC757}">
      <text>
        <t>[Threaded comment]
Your version of Excel allows you to read this threaded comment; however, any edits to it will get removed if the file is opened in a newer version of Excel. Learn more: https://go.microsoft.com/fwlink/?linkid=870924
Comment:
    Dejaron de medir/publicar por el resto de 2020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tc={22F44FBE-3564-4F82-A445-E76C2B21C39F}</author>
    <author>tc={0308B3F7-08E2-4C4A-B593-AE21DA4CBA8E}</author>
  </authors>
  <commentList>
    <comment ref="B5" authorId="0" shapeId="0" xr:uid="{22F44FBE-3564-4F82-A445-E76C2B21C39F}">
      <text>
        <t>[Threaded comment]
Your version of Excel allows you to read this threaded comment; however, any edits to it will get removed if the file is opened in a newer version of Excel. Learn more: https://go.microsoft.com/fwlink/?linkid=870924
Comment:
    INE, Gob Brasil- Fuente: Johan</t>
      </text>
    </comment>
    <comment ref="F5" authorId="1" shapeId="0" xr:uid="{0308B3F7-08E2-4C4A-B593-AE21DA4CBA8E}">
      <text>
        <t>[Threaded comment]
Your version of Excel allows you to read this threaded comment; however, any edits to it will get removed if the file is opened in a newer version of Excel. Learn more: https://go.microsoft.com/fwlink/?linkid=870924
Comment:
    INE, Gob Bol. Tasa de población ocupada. 1 a 100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tc={1FC005C5-90AF-4DF9-A200-96844FAC2049}</author>
    <author>tc={F9FD072F-8177-44A5-B89F-7888DF2FD69C}</author>
  </authors>
  <commentList>
    <comment ref="B5" authorId="0" shapeId="0" xr:uid="{1FC005C5-90AF-4DF9-A200-96844FAC2049}">
      <text>
        <t>[Threaded comment]
Your version of Excel allows you to read this threaded comment; however, any edits to it will get removed if the file is opened in a newer version of Excel. Learn more: https://go.microsoft.com/fwlink/?linkid=870924
Comment:
    Fuente: OIT - HS Pesquia Nacional</t>
      </text>
    </comment>
    <comment ref="F5" authorId="1" shapeId="0" xr:uid="{F9FD072F-8177-44A5-B89F-7888DF2FD69C}">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tc={95BBCD5A-2E36-4F06-914A-51EC1FC3F244}</author>
    <author>tc={1D3D1F88-1D2A-4EC6-AA1D-C956616730F2}</author>
  </authors>
  <commentList>
    <comment ref="B5" authorId="0" shapeId="0" xr:uid="{95BBCD5A-2E36-4F06-914A-51EC1FC3F244}">
      <text>
        <t>[Threaded comment]
Your version of Excel allows you to read this threaded comment; however, any edits to it will get removed if the file is opened in a newer version of Excel. Learn more: https://go.microsoft.com/fwlink/?linkid=870924
Comment:
    DANE, Gob Col- Fuente: Johan</t>
      </text>
    </comment>
    <comment ref="F5" authorId="1" shapeId="0" xr:uid="{1D3D1F88-1D2A-4EC6-AA1D-C956616730F2}">
      <text>
        <t>[Threaded comment]
Your version of Excel allows you to read this threaded comment; however, any edits to it will get removed if the file is opened in a newer version of Excel. Learn more: https://go.microsoft.com/fwlink/?linkid=870924
Comment:
    OIT. Tasa de población ocupada. 1 a 100. Calculos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tc={D53DBFD6-7717-44CD-8B43-B47DEA328529}</author>
    <author>tc={21E8AAB6-F12C-4BD9-80F2-5F5983A18624}</author>
  </authors>
  <commentList>
    <comment ref="B5" authorId="0" shapeId="0" xr:uid="{D53DBFD6-7717-44CD-8B43-B47DEA328529}">
      <text>
        <t>[Threaded comment]
Your version of Excel allows you to read this threaded comment; however, any edits to it will get removed if the file is opened in a newer version of Excel. Learn more: https://go.microsoft.com/fwlink/?linkid=870924
Comment:
    Fuente: OIT - LFS - Encuesta Nacional de Empleo</t>
      </text>
    </comment>
    <comment ref="G5" authorId="1" shapeId="0" xr:uid="{21E8AAB6-F12C-4BD9-80F2-5F5983A18624}">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tc={2E511648-F183-493C-918C-48811B6311E4}</author>
    <author>tc={4DC6E60B-2F9B-4F1A-93B4-ECA9578F1649}</author>
  </authors>
  <commentList>
    <comment ref="B5" authorId="0" shapeId="0" xr:uid="{2E511648-F183-493C-918C-48811B6311E4}">
      <text>
        <t>[Threaded comment]
Your version of Excel allows you to read this threaded comment; however, any edits to it will get removed if the file is opened in a newer version of Excel. Learn more: https://go.microsoft.com/fwlink/?linkid=870924
Comment:
    DANE, Gob Col- Fuente: Johan</t>
      </text>
    </comment>
    <comment ref="F5" authorId="1" shapeId="0" xr:uid="{4DC6E60B-2F9B-4F1A-93B4-ECA9578F1649}">
      <text>
        <t>[Threaded comment]
Your version of Excel allows you to read this threaded comment; however, any edits to it will get removed if the file is opened in a newer version of Excel. Learn more: https://go.microsoft.com/fwlink/?linkid=870924
Comment:
    OIT. Tasa de población ocupada. 1 a 100. Calculos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tc={A3F4ECFF-92EC-4883-8AA4-CB8DB9565E6A}</author>
    <author>tc={729E4D21-2416-4B5B-8EE7-8CBD1FD5A033}</author>
  </authors>
  <commentList>
    <comment ref="B5" authorId="0" shapeId="0" xr:uid="{A3F4ECFF-92EC-4883-8AA4-CB8DB9565E6A}">
      <text>
        <t>[Threaded comment]
Your version of Excel allows you to read this threaded comment; however, any edits to it will get removed if the file is opened in a newer version of Excel. Learn more: https://go.microsoft.com/fwlink/?linkid=870924
Comment:
    Fuente: OIT - LFS - Gran Encuesta Integrada de Hogares</t>
      </text>
    </comment>
    <comment ref="G5" authorId="1" shapeId="0" xr:uid="{729E4D21-2416-4B5B-8EE7-8CBD1FD5A033}">
      <text>
        <t>[Threaded comment]
Your version of Excel allows you to read this threaded comment; however, any edits to it will get removed if the file is opened in a newer version of Excel. Learn more: https://go.microsoft.com/fwlink/?linkid=870924
Comment:
    OIT</t>
      </text>
    </comment>
  </commentList>
</comments>
</file>

<file path=xl/sharedStrings.xml><?xml version="1.0" encoding="utf-8"?>
<sst xmlns="http://schemas.openxmlformats.org/spreadsheetml/2006/main" count="675" uniqueCount="85">
  <si>
    <t>Tasa de Desempleo</t>
  </si>
  <si>
    <t>Var %</t>
  </si>
  <si>
    <t>Tasa de Informalidad</t>
  </si>
  <si>
    <t>Paraguay</t>
  </si>
  <si>
    <t>Perú</t>
  </si>
  <si>
    <t>Portugal</t>
  </si>
  <si>
    <t>República Dominicana</t>
  </si>
  <si>
    <t>Trinidad y Tobago</t>
  </si>
  <si>
    <t>Uruguay</t>
  </si>
  <si>
    <t>Venezuela</t>
  </si>
  <si>
    <t>Trimestre / Año</t>
  </si>
  <si>
    <t>Hombres</t>
  </si>
  <si>
    <t>Mujeres</t>
  </si>
  <si>
    <t>Sexo</t>
  </si>
  <si>
    <t>Educación</t>
  </si>
  <si>
    <t>Edad</t>
  </si>
  <si>
    <t>Entre 30 a 64 años</t>
  </si>
  <si>
    <t>Mayores a 65 años</t>
  </si>
  <si>
    <t>Sin instrucción</t>
  </si>
  <si>
    <t>Secundaria Completa</t>
  </si>
  <si>
    <t>Superior Completa</t>
  </si>
  <si>
    <t>DATOS ECONÓMICOS ARGENTINA  - Trabajo durante Pandemia</t>
  </si>
  <si>
    <t>Entre 14 a 29 años</t>
  </si>
  <si>
    <t>Tasa de Participación Laboral (%)</t>
  </si>
  <si>
    <t>DATOS ECONÓMICOS BOLIVIA  - Trabajo durante Pandemia</t>
  </si>
  <si>
    <t>DATOS ECONÓMICOS BRASIL  - Trabajo durante Pandemia</t>
  </si>
  <si>
    <t>Total</t>
  </si>
  <si>
    <t>Nada</t>
  </si>
  <si>
    <t>Intermedio</t>
  </si>
  <si>
    <t>Avanzado</t>
  </si>
  <si>
    <t>%</t>
  </si>
  <si>
    <t>Menos que básico</t>
  </si>
  <si>
    <t>Superior</t>
  </si>
  <si>
    <t>15-24</t>
  </si>
  <si>
    <t>15-64</t>
  </si>
  <si>
    <t>25-64</t>
  </si>
  <si>
    <t>15+</t>
  </si>
  <si>
    <t>65+</t>
  </si>
  <si>
    <t>Entre 15 a 24 años</t>
  </si>
  <si>
    <t>DATOS ECONÓMICOS COLOMBIA  - Trabajo durante Pandemia</t>
  </si>
  <si>
    <t>DATOS ECONÓMICOS CHILE  - Trabajo durante Pandemia</t>
  </si>
  <si>
    <t>DATOS ECONÓMICOS COSTA RICA  - Trabajo durante Pandemia</t>
  </si>
  <si>
    <t>DATOS ECONÓMICOS ECUADOR  - Trabajo durante Pandemia</t>
  </si>
  <si>
    <t>DATOS ECONÓMICOS MÉXICO  - Trabajo durante Pandemia</t>
  </si>
  <si>
    <t>DATOS ECONÓMICOS PARAGUAY  - Trabajo durante Pandemia</t>
  </si>
  <si>
    <t>DATOS ECONÓMICOS PERÚ  - Trabajo durante Pandemia</t>
  </si>
  <si>
    <t>DATOS ECONÓMICOS URUGUAY  - Trabajo durante Pandemia</t>
  </si>
  <si>
    <t>Lista de Países</t>
  </si>
  <si>
    <t>Argentina</t>
  </si>
  <si>
    <t>Barbados</t>
  </si>
  <si>
    <t>Bolivia</t>
  </si>
  <si>
    <t>Brasil</t>
  </si>
  <si>
    <t>Colombia</t>
  </si>
  <si>
    <t>Costa Rica</t>
  </si>
  <si>
    <t>Chile</t>
  </si>
  <si>
    <t>Ecuador</t>
  </si>
  <si>
    <t>España</t>
  </si>
  <si>
    <t>Jamaica</t>
  </si>
  <si>
    <t>México</t>
  </si>
  <si>
    <t>Trinidad y Tobado</t>
  </si>
  <si>
    <t>Mensual</t>
  </si>
  <si>
    <t>Trimestral</t>
  </si>
  <si>
    <t>X</t>
  </si>
  <si>
    <t>DATOS ECONÓMICOS AMÉRICA LATINA - Trabajo durante Pandemia</t>
  </si>
  <si>
    <t>GLOSARIO OIT - Trabajo Informal</t>
  </si>
  <si>
    <t>Todos los trabajadores de empresas no constituidas en sociedad que producen al menos en parte para el mercado y no están registrados. Se excluyen los hogares que producen exclusivamente para uso final propio, agricultura de subsistencia, construcción de vivienda propia, etc.</t>
  </si>
  <si>
    <t>Sector Informal</t>
  </si>
  <si>
    <t>Incluye</t>
  </si>
  <si>
    <t>Empleados (o personas no clasificadas por situación en el empleo) no protegidos por la legislación laboral nacional en ese puesto, que incluye:
Empleados no afiliados a planes de seguridad social relacionados con el trabajo (o como fondos de pensiones sustitutos), y
Empleados que no tienen derecho a ciertos beneficios laborales, como vacaciones anuales pagadas y licencia por enfermedad pagada
(NOTA: Si no se hace ninguna de estas preguntas, no se produce la variable basada en la naturaleza del trabajo);
Emprendedores en una unidad de producción que se considera informal, donde los empresarios se refieren a empleadores, miembros de cooperativas de productores y trabajadores por cuenta propia (solo si lo que se produce es para la venta); y
Trabajadores familiares contribuyentes.
El empleo formal se refiere a las personas que están empleadas y no tienen un empleo informal de acuerdo con los criterios anteriores.</t>
  </si>
  <si>
    <t>Intermedia</t>
  </si>
  <si>
    <t>Menos que básica</t>
  </si>
  <si>
    <t>2019 Q1</t>
  </si>
  <si>
    <t>2019 Q2</t>
  </si>
  <si>
    <t>2019 Q3</t>
  </si>
  <si>
    <t>2019 Q4</t>
  </si>
  <si>
    <t>2020 Q1</t>
  </si>
  <si>
    <t>2020 Q2</t>
  </si>
  <si>
    <t>2020 Q3</t>
  </si>
  <si>
    <t>2020 Q4</t>
  </si>
  <si>
    <t>2021 Q1</t>
  </si>
  <si>
    <t>Entre 25 a 29 años</t>
  </si>
  <si>
    <t>Entre 45 a 49 años</t>
  </si>
  <si>
    <t>Entre 15 a 19 años</t>
  </si>
  <si>
    <t>Entre 35 a 39 años</t>
  </si>
  <si>
    <t>Entre 55 a 59 años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</si>
</sst>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_-* #,##0.00\ _P_t_a_-;\-* #,##0.00\ _P_t_a_-;_-* &quot;-&quot;??\ _P_t_a_-;_-@_-"/>
    <numFmt numFmtId="166" formatCode="0.0"/>
  </numFmts>
  <fonts count="33">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u/>
      <sz val="10"/>
      <color indexed="12"/>
      <name val="Arial"/>
      <family val="2"/>
    </font>
    <font>
      <sz val="10"/>
      <color rgb="FF47AB42"/>
      <name val="Arial"/>
      <family val="2"/>
    </font>
    <font>
      <sz val="10"/>
      <name val="Arial"/>
      <family val="2"/>
    </font>
    <font>
      <b/>
      <sz val="10"/>
      <color indexed="9"/>
      <name val="Arial"/>
      <family val="2"/>
    </font>
    <font>
      <sz val="10"/>
      <name val="Times New Roman"/>
      <family val="1"/>
    </font>
    <font>
      <sz val="11"/>
      <name val="Calibri"/>
      <family val="2"/>
    </font>
    <font>
      <b/>
      <sz val="18"/>
      <color theme="0"/>
      <name val="Arial"/>
      <family val="2"/>
    </font>
    <font>
      <b/>
      <sz val="14"/>
      <color theme="0"/>
      <name val="Arial"/>
      <family val="2"/>
    </font>
    <font>
      <b/>
      <sz val="14"/>
      <color theme="0"/>
      <name val="Calibri"/>
      <family val="2"/>
      <scheme val="minor"/>
    </font>
    <font>
      <sz val="8"/>
      <color indexed="8"/>
      <name val="Arial"/>
    </font>
    <font>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Noto Sans"/>
    </font>
    <font>
      <sz val="11"/>
      <color indexed="8"/>
      <name val="Calibri"/>
      <family val="2"/>
      <scheme val="minor"/>
    </font>
  </fonts>
  <fills count="36">
    <fill>
      <patternFill patternType="none"/>
    </fill>
    <fill>
      <patternFill patternType="gray125"/>
    </fill>
    <fill>
      <patternFill patternType="solid">
        <fgColor theme="0"/>
        <bgColor indexed="64"/>
      </patternFill>
    </fill>
    <fill>
      <patternFill patternType="solid">
        <fgColor rgb="FF61D6FF"/>
        <bgColor indexed="64"/>
      </patternFill>
    </fill>
    <fill>
      <patternFill patternType="solid">
        <fgColor rgb="FF00467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50">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8" fillId="0" borderId="0"/>
    <xf numFmtId="165" fontId="6" fillId="0" borderId="0" applyFont="0" applyFill="0" applyBorder="0" applyAlignment="0" applyProtection="0"/>
    <xf numFmtId="0" fontId="9" fillId="0" borderId="0"/>
    <xf numFmtId="0" fontId="6"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5" applyNumberFormat="0" applyAlignment="0" applyProtection="0"/>
    <xf numFmtId="0" fontId="23" fillId="9" borderId="6" applyNumberFormat="0" applyAlignment="0" applyProtection="0"/>
    <xf numFmtId="0" fontId="24" fillId="9" borderId="5" applyNumberFormat="0" applyAlignment="0" applyProtection="0"/>
    <xf numFmtId="0" fontId="25" fillId="0" borderId="7" applyNumberFormat="0" applyFill="0" applyAlignment="0" applyProtection="0"/>
    <xf numFmtId="0" fontId="26" fillId="10" borderId="8" applyNumberFormat="0" applyAlignment="0" applyProtection="0"/>
    <xf numFmtId="0" fontId="27" fillId="0" borderId="0" applyNumberFormat="0" applyFill="0" applyBorder="0" applyAlignment="0" applyProtection="0"/>
    <xf numFmtId="0" fontId="1" fillId="11" borderId="9" applyNumberFormat="0" applyFont="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0" borderId="0"/>
  </cellStyleXfs>
  <cellXfs count="42">
    <xf numFmtId="0" fontId="0" fillId="0" borderId="0" xfId="0"/>
    <xf numFmtId="0" fontId="3" fillId="0" borderId="0" xfId="0" applyFont="1"/>
    <xf numFmtId="0" fontId="4" fillId="2" borderId="0" xfId="2" applyFont="1" applyFill="1" applyAlignment="1" applyProtection="1">
      <alignment vertical="top" wrapText="1"/>
    </xf>
    <xf numFmtId="0" fontId="5" fillId="3" borderId="0" xfId="0" applyFont="1" applyFill="1"/>
    <xf numFmtId="0" fontId="3" fillId="3" borderId="0" xfId="0" applyFont="1" applyFill="1"/>
    <xf numFmtId="0" fontId="5" fillId="3" borderId="0" xfId="0" applyFont="1" applyFill="1" applyAlignment="1">
      <alignment horizontal="center"/>
    </xf>
    <xf numFmtId="17" fontId="7" fillId="4" borderId="1" xfId="3" applyNumberFormat="1" applyFont="1" applyFill="1" applyBorder="1" applyAlignment="1">
      <alignment horizontal="center" vertical="center" wrapText="1"/>
    </xf>
    <xf numFmtId="17" fontId="7" fillId="4" borderId="0" xfId="3" applyNumberFormat="1" applyFont="1" applyFill="1" applyBorder="1" applyAlignment="1">
      <alignment horizontal="center" vertical="center" wrapText="1"/>
    </xf>
    <xf numFmtId="0" fontId="0" fillId="3" borderId="0" xfId="0" applyFill="1"/>
    <xf numFmtId="4" fontId="6" fillId="0" borderId="0" xfId="0" applyNumberFormat="1" applyFont="1" applyAlignment="1">
      <alignment horizontal="center"/>
    </xf>
    <xf numFmtId="10" fontId="6" fillId="0" borderId="0" xfId="1" applyNumberFormat="1" applyFont="1" applyAlignment="1">
      <alignment horizontal="center"/>
    </xf>
    <xf numFmtId="4" fontId="0" fillId="0" borderId="0" xfId="0" applyNumberFormat="1"/>
    <xf numFmtId="164" fontId="7" fillId="4" borderId="1" xfId="3" applyNumberFormat="1" applyFont="1" applyFill="1" applyBorder="1" applyAlignment="1">
      <alignment horizontal="center" vertical="center" wrapText="1"/>
    </xf>
    <xf numFmtId="4" fontId="6" fillId="2" borderId="0" xfId="5" applyNumberFormat="1" applyFont="1" applyFill="1" applyBorder="1" applyAlignment="1">
      <alignment horizontal="center" vertical="top"/>
    </xf>
    <xf numFmtId="0" fontId="0" fillId="4" borderId="0" xfId="0" applyFill="1"/>
    <xf numFmtId="0" fontId="11" fillId="4" borderId="0" xfId="0" applyFont="1" applyFill="1" applyAlignment="1">
      <alignment horizontal="center"/>
    </xf>
    <xf numFmtId="0" fontId="12" fillId="4" borderId="0" xfId="0" applyFont="1" applyFill="1"/>
    <xf numFmtId="166" fontId="14" fillId="0" borderId="0" xfId="0" applyNumberFormat="1" applyFont="1" applyAlignment="1">
      <alignment horizontal="right" vertical="center" wrapText="1"/>
    </xf>
    <xf numFmtId="166" fontId="13" fillId="0" borderId="0" xfId="0" applyNumberFormat="1" applyFont="1" applyAlignment="1">
      <alignment horizontal="right" vertical="center" wrapText="1"/>
    </xf>
    <xf numFmtId="10" fontId="6" fillId="2" borderId="0" xfId="1" applyNumberFormat="1" applyFont="1" applyFill="1" applyBorder="1" applyAlignment="1">
      <alignment horizontal="center" vertical="top"/>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1" fontId="31" fillId="0" borderId="0" xfId="0" applyNumberFormat="1" applyFont="1" applyAlignment="1">
      <alignment vertical="top" wrapText="1"/>
    </xf>
    <xf numFmtId="2" fontId="31" fillId="0" borderId="0" xfId="0" applyNumberFormat="1" applyFont="1" applyAlignment="1">
      <alignment vertical="top" wrapText="1"/>
    </xf>
    <xf numFmtId="1" fontId="0" fillId="0" borderId="0" xfId="0" applyNumberFormat="1"/>
    <xf numFmtId="0" fontId="0" fillId="0" borderId="0" xfId="0"/>
    <xf numFmtId="17" fontId="7" fillId="4" borderId="0" xfId="3" applyNumberFormat="1" applyFont="1" applyFill="1" applyBorder="1" applyAlignment="1">
      <alignment horizontal="center" vertical="center" wrapText="1"/>
    </xf>
    <xf numFmtId="10" fontId="2" fillId="2" borderId="0" xfId="2" applyNumberFormat="1" applyFill="1" applyBorder="1" applyAlignment="1">
      <alignment horizontal="center" vertical="top"/>
    </xf>
    <xf numFmtId="4" fontId="2" fillId="2" borderId="0" xfId="2" applyNumberFormat="1" applyFill="1" applyBorder="1" applyAlignment="1">
      <alignment horizontal="center" vertical="top"/>
    </xf>
    <xf numFmtId="17" fontId="7" fillId="4" borderId="0" xfId="3" applyNumberFormat="1" applyFont="1" applyFill="1" applyBorder="1" applyAlignment="1">
      <alignment horizontal="center" vertical="center" wrapText="1"/>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xf numFmtId="17" fontId="7" fillId="4" borderId="0" xfId="3" applyNumberFormat="1" applyFont="1" applyFill="1" applyBorder="1" applyAlignment="1">
      <alignment vertical="center" wrapText="1"/>
    </xf>
    <xf numFmtId="0" fontId="10" fillId="4" borderId="0" xfId="0" applyFont="1" applyFill="1" applyAlignment="1">
      <alignment horizontal="center" vertical="center"/>
    </xf>
    <xf numFmtId="4" fontId="6" fillId="2" borderId="11" xfId="5" applyNumberFormat="1" applyFont="1" applyFill="1" applyBorder="1" applyAlignment="1">
      <alignment horizontal="left" vertical="center" wrapText="1"/>
    </xf>
    <xf numFmtId="4" fontId="6" fillId="2" borderId="0" xfId="5" applyNumberFormat="1" applyFont="1" applyFill="1" applyBorder="1" applyAlignment="1">
      <alignment horizontal="left" vertical="center" wrapText="1"/>
    </xf>
    <xf numFmtId="4" fontId="6" fillId="2" borderId="11" xfId="5" applyNumberFormat="1" applyFont="1" applyFill="1" applyBorder="1" applyAlignment="1">
      <alignment horizontal="left" vertical="top" wrapText="1"/>
    </xf>
    <xf numFmtId="4" fontId="6" fillId="2" borderId="0" xfId="5" applyNumberFormat="1" applyFont="1" applyFill="1" applyBorder="1" applyAlignment="1">
      <alignment horizontal="left" vertical="top"/>
    </xf>
    <xf numFmtId="0" fontId="11" fillId="4" borderId="0" xfId="0" applyFont="1" applyFill="1" applyAlignment="1">
      <alignment horizontal="center"/>
    </xf>
    <xf numFmtId="17" fontId="7" fillId="4" borderId="0" xfId="3" applyNumberFormat="1" applyFont="1" applyFill="1" applyBorder="1" applyAlignment="1">
      <alignment horizontal="center" vertical="center" wrapText="1"/>
    </xf>
  </cellXfs>
  <cellStyles count="50">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Explanatory Text" xfId="23" builtinId="53" customBuiltin="1"/>
    <cellStyle name="Good" xfId="13" builtinId="26" customBuiltin="1"/>
    <cellStyle name="Heading 1" xfId="9" builtinId="16" customBuiltin="1"/>
    <cellStyle name="Heading 2" xfId="10" builtinId="17" customBuiltin="1"/>
    <cellStyle name="Heading 3" xfId="11" builtinId="18" customBuiltin="1"/>
    <cellStyle name="Heading 4" xfId="12" builtinId="19" customBuiltin="1"/>
    <cellStyle name="Hyperlink" xfId="2" builtinId="8"/>
    <cellStyle name="Input" xfId="16" builtinId="20" customBuiltin="1"/>
    <cellStyle name="Linked Cell" xfId="19" builtinId="24" customBuiltin="1"/>
    <cellStyle name="Millares 2 2" xfId="5" xr:uid="{E65E07DA-8D89-442A-8292-4D1B81756635}"/>
    <cellStyle name="Neutral" xfId="15" builtinId="28" customBuiltin="1"/>
    <cellStyle name="Normal" xfId="0" builtinId="0"/>
    <cellStyle name="Normal 2" xfId="3" xr:uid="{E0942F16-F40B-437E-BECF-82CE9C0AC140}"/>
    <cellStyle name="Normal 2 2" xfId="7" xr:uid="{1D331FD1-8F9F-4EA2-ABF2-849DA8A66B74}"/>
    <cellStyle name="Normal 3" xfId="4" xr:uid="{6E0FA5C0-376E-4B65-94A0-8F11420F1E06}"/>
    <cellStyle name="Normal 4" xfId="6" xr:uid="{17E8B48F-7332-46C1-867C-48E88FCC6994}"/>
    <cellStyle name="Normal 5" xfId="49" xr:uid="{3838CF1A-3FB8-4046-A4C7-0ADA8309D290}"/>
    <cellStyle name="Note" xfId="22" builtinId="10" customBuiltin="1"/>
    <cellStyle name="Output" xfId="17" builtinId="21" customBuiltin="1"/>
    <cellStyle name="Percent" xfId="1" builtinId="5"/>
    <cellStyle name="Title" xfId="8" builtinId="15" customBuiltin="1"/>
    <cellStyle name="Total" xfId="24" builtinId="25" customBuiltin="1"/>
    <cellStyle name="Warning Text" xfId="21" builtinId="11" customBuiltin="1"/>
  </cellStyles>
  <dxfs count="0"/>
  <tableStyles count="0" defaultTableStyle="TableStyleMedium2" defaultPivotStyle="PivotStyleLight16"/>
  <colors>
    <mruColors>
      <color rgb="FF004676"/>
      <color rgb="FF343A66"/>
      <color rgb="FF10A4B8"/>
      <color rgb="FFBFBFBF"/>
      <color rgb="FFA5A5A5"/>
      <color rgb="FF61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542925</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44E90B9D-1DA7-43BB-B2EE-AC9AFF41F0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E3B5B292-5BD9-42FB-A71C-D96871AB43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14751C0B-5BB7-4BFB-A902-311F2E5661A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F9A80E51-E5AE-4C07-B713-BC89D9AE2A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2B874F0-BB68-4418-81FF-11613E05E5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66AB611-4893-4270-86FF-FAF3CE3675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25098026-CC2A-4DE8-AB17-FF5F8A29E6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D18C74E-E106-4E75-93B6-18BD5980BE7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1E808F6-6CC3-4C83-960C-630AC578C7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0977FD9-A3F1-41AF-BF7F-64D87D7C1A2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AAB050B6-13D2-4415-A885-7B29338FB8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542925</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6D6348C1-8298-46CD-B3FB-8C671E9B3F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ED81CD38-C4F8-436B-9469-0127A63960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8952A8FA-508B-4ACB-8101-32D1FFA75F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97B2D92F-4D84-441A-9CF1-A8DD6BE92E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FEAB7E8A-3FDA-4F81-A21E-74554DE4CBF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FA4E8C4-D014-4D0F-B1A4-D0188C2566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DA62154E-95AC-45F4-83A8-76A83EEBD0F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C1017A57-3226-4ABE-828B-1F068C5336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222885</xdr:colOff>
      <xdr:row>0</xdr:row>
      <xdr:rowOff>118110</xdr:rowOff>
    </xdr:from>
    <xdr:to>
      <xdr:col>2</xdr:col>
      <xdr:colOff>571500</xdr:colOff>
      <xdr:row>0</xdr:row>
      <xdr:rowOff>602905</xdr:rowOff>
    </xdr:to>
    <xdr:pic>
      <xdr:nvPicPr>
        <xdr:cNvPr id="2" name="Picture 1" descr="C:\Users\JCANAS\Desktop\Logo.png">
          <a:hlinkClick xmlns:r="http://schemas.openxmlformats.org/officeDocument/2006/relationships" r:id="rId1"/>
          <a:extLst>
            <a:ext uri="{FF2B5EF4-FFF2-40B4-BE49-F238E27FC236}">
              <a16:creationId xmlns:a16="http://schemas.microsoft.com/office/drawing/2014/main" id="{9AE688AE-9C77-449A-91D8-FB41CE0EAE7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885" y="118110"/>
          <a:ext cx="1815465" cy="48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OLIVEROS, JEAN (PASANTE)" id="{45BFBF51-29C6-4A61-9D73-E5FE6C67870E}" userId="OLIVEROS, JEAN (PASAN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1-06-24T15:39:56.45" personId="{45BFBF51-29C6-4A61-9D73-E5FE6C67870E}" id="{3ACA17CE-3E8F-48E6-BE16-C23C76E1ACCE}">
    <text>INDEC, Gob Argentina</text>
  </threadedComment>
  <threadedComment ref="D5" dT="2021-06-30T13:29:46.03" personId="{45BFBF51-29C6-4A61-9D73-E5FE6C67870E}" id="{BDAA7BF4-1BF4-44FA-B7EB-5264293048E7}">
    <text>Sector informal: todos los trabajadores de empresas no constituidas en sociedad que producen al menos en parte para el mercado y no están registrados. Se excluyen los hogares que producen exclusivamente para uso final propio, agricultura de subsistencia, construcción de vivienda propia, etc. - OIT</text>
  </threadedComment>
  <threadedComment ref="F5" dT="2021-07-02T13:43:48.77" personId="{45BFBF51-29C6-4A61-9D73-E5FE6C67870E}" id="{259B71E8-CF66-4EE2-AAD2-6DC589B30EBC}">
    <text>OIT - La tasa de participación en la fuerza laboral es el número de personas en la fuerza laboral como porcentaje de la población en edad de trabajar. La población activa es la suma del número de personas empleadas y el número de personas desempleadas.</text>
  </threadedComment>
  <threadedComment ref="G6" dT="2021-07-02T13:47:00.36" personId="{45BFBF51-29C6-4A61-9D73-E5FE6C67870E}" id="{99E4AB6D-DE74-43C5-89C8-A0A2DCDBB4B5}">
    <text>INDEC - Argentina</text>
  </threadedComment>
</ThreadedComments>
</file>

<file path=xl/threadedComments/threadedComment10.xml><?xml version="1.0" encoding="utf-8"?>
<ThreadedComments xmlns="http://schemas.microsoft.com/office/spreadsheetml/2018/threadedcomments" xmlns:x="http://schemas.openxmlformats.org/spreadsheetml/2006/main">
  <threadedComment ref="B5" dT="2021-06-24T15:39:56.45" personId="{45BFBF51-29C6-4A61-9D73-E5FE6C67870E}" id="{7F7FDE76-8AD1-4B00-B5F5-D886E73EA4E4}">
    <text>Fuente: OIT - LFS-  Encuesta Continua de Empleo</text>
  </threadedComment>
</ThreadedComments>
</file>

<file path=xl/threadedComments/threadedComment11.xml><?xml version="1.0" encoding="utf-8"?>
<ThreadedComments xmlns="http://schemas.microsoft.com/office/spreadsheetml/2018/threadedcomments" xmlns:x="http://schemas.openxmlformats.org/spreadsheetml/2006/main">
  <threadedComment ref="B5" dT="2021-06-24T15:39:56.45" personId="{45BFBF51-29C6-4A61-9D73-E5FE6C67870E}" id="{0A9E7B5B-417F-4098-A425-4BE0612A2401}">
    <text>Fuente: INEC - Encuesta Nacional de Empleo, Desempleo y Subempleo - Mayo 2021</text>
  </threadedComment>
  <threadedComment ref="D5" dT="2021-06-29T20:54:24.56" personId="{45BFBF51-29C6-4A61-9D73-E5FE6C67870E}" id="{4B63F910-B638-4D8D-9908-920EB7171649}">
    <text>Población con  empleo en el sector informal: Personas con empleo que trabajan en empresas que no  tienen Registro Único de Contribuyentes.</text>
  </threadedComment>
</ThreadedComments>
</file>

<file path=xl/threadedComments/threadedComment12.xml><?xml version="1.0" encoding="utf-8"?>
<ThreadedComments xmlns="http://schemas.microsoft.com/office/spreadsheetml/2018/threadedcomments" xmlns:x="http://schemas.openxmlformats.org/spreadsheetml/2006/main">
  <threadedComment ref="B5" dT="2021-06-24T15:39:56.45" personId="{45BFBF51-29C6-4A61-9D73-E5FE6C67870E}" id="{7E688ACF-E471-459E-9FF3-E153667C681E}">
    <text>INEGI. Gob México</text>
  </threadedComment>
  <threadedComment ref="F6" dT="2021-06-29T22:53:09.90" personId="{45BFBF51-29C6-4A61-9D73-E5FE6C67870E}" id="{BFC504F5-7167-4F01-8F61-56CA436BA16F}">
    <text>Porcentaje respecto a la población en edad de trabajar</text>
  </threadedComment>
</ThreadedComments>
</file>

<file path=xl/threadedComments/threadedComment13.xml><?xml version="1.0" encoding="utf-8"?>
<ThreadedComments xmlns="http://schemas.microsoft.com/office/spreadsheetml/2018/threadedcomments" xmlns:x="http://schemas.openxmlformats.org/spreadsheetml/2006/main">
  <threadedComment ref="B5" dT="2021-06-24T15:39:56.45" personId="{45BFBF51-29C6-4A61-9D73-E5FE6C67870E}" id="{1F0AE6FE-51ED-46A9-BF35-84A8E57DD9B8}">
    <text>Fuente: OIT - LFS-  Encuesta Continua de Empleo</text>
  </threadedComment>
  <threadedComment ref="D5" dT="2021-06-29T22:59:24.14" personId="{45BFBF51-29C6-4A61-9D73-E5FE6C67870E}" id="{3E2D43FC-CF2E-4645-95D6-637A8E71D595}">
    <text>(Porcentaje de la población ocupada)Inegi- Gob.Mexico</text>
  </threadedComment>
  <threadedComment ref="G5" dT="2021-06-30T12:18:53.63" personId="{45BFBF51-29C6-4A61-9D73-E5FE6C67870E}" id="{A5B5C5A5-1C31-47C6-A779-37A283B44F23}">
    <text>Fuente: OIT - LFS-  Encuesta Continua de Empleo - 1 a 100 de la población ocupada</text>
  </threadedComment>
</ThreadedComments>
</file>

<file path=xl/threadedComments/threadedComment14.xml><?xml version="1.0" encoding="utf-8"?>
<ThreadedComments xmlns="http://schemas.microsoft.com/office/spreadsheetml/2018/threadedcomments" xmlns:x="http://schemas.openxmlformats.org/spreadsheetml/2006/main">
  <threadedComment ref="B5" dT="2021-06-24T15:39:56.45" personId="{45BFBF51-29C6-4A61-9D73-E5FE6C67870E}" id="{C228ADE4-6DE8-4EDB-ABEE-35FF6F96B113}">
    <text>Fuente: OIT - HS - Encuesta Permanente de Hogares Continua</text>
  </threadedComment>
  <threadedComment ref="D5" dT="2021-06-29T22:59:24.14" personId="{45BFBF51-29C6-4A61-9D73-E5FE6C67870E}" id="{53ADB2EB-631E-4A2F-A99B-3E49B185748F}">
    <text>(Porcentaje de la población ocupada)Inegi- Gob.Mexico</text>
  </threadedComment>
</ThreadedComments>
</file>

<file path=xl/threadedComments/threadedComment15.xml><?xml version="1.0" encoding="utf-8"?>
<ThreadedComments xmlns="http://schemas.microsoft.com/office/spreadsheetml/2018/threadedcomments" xmlns:x="http://schemas.openxmlformats.org/spreadsheetml/2006/main">
  <threadedComment ref="B5" dT="2021-06-24T15:39:56.45" personId="{45BFBF51-29C6-4A61-9D73-E5FE6C67870E}" id="{E51C6111-CA82-40AC-B7D9-56A32373FDD6}">
    <text>Inst Nacional de Estadística e Informatica/Haver - Fuente: Johan</text>
  </threadedComment>
  <threadedComment ref="F6" dT="2021-06-29T22:53:09.90" personId="{45BFBF51-29C6-4A61-9D73-E5FE6C67870E}" id="{AF4D6B68-9A96-4B11-BAF1-7CD89AF6499F}">
    <text>Porcentaje respecto a la población en edad de trabajar</text>
  </threadedComment>
</ThreadedComments>
</file>

<file path=xl/threadedComments/threadedComment16.xml><?xml version="1.0" encoding="utf-8"?>
<ThreadedComments xmlns="http://schemas.microsoft.com/office/spreadsheetml/2018/threadedcomments" xmlns:x="http://schemas.openxmlformats.org/spreadsheetml/2006/main">
  <threadedComment ref="B5" dT="2021-06-24T15:39:56.45" personId="{45BFBF51-29C6-4A61-9D73-E5FE6C67870E}" id="{7B5B94E6-0F48-4094-8AF3-3B5B31EC404D}">
    <text>Fuente: OIT - HS - Encuesta Nacional de Hogares</text>
  </threadedComment>
</ThreadedComments>
</file>

<file path=xl/threadedComments/threadedComment17.xml><?xml version="1.0" encoding="utf-8"?>
<ThreadedComments xmlns="http://schemas.microsoft.com/office/spreadsheetml/2018/threadedcomments" xmlns:x="http://schemas.openxmlformats.org/spreadsheetml/2006/main">
  <threadedComment ref="B5" dT="2021-06-24T15:39:56.45" personId="{45BFBF51-29C6-4A61-9D73-E5FE6C67870E}" id="{B3CBBEA9-E42B-4C6F-A6E3-8F3F25083474}">
    <text>Instituto Nacional de Estadística/Haver Analytics - Fuente: Johan</text>
  </threadedComment>
</ThreadedComments>
</file>

<file path=xl/threadedComments/threadedComment18.xml><?xml version="1.0" encoding="utf-8"?>
<ThreadedComments xmlns="http://schemas.microsoft.com/office/spreadsheetml/2018/threadedcomments" xmlns:x="http://schemas.openxmlformats.org/spreadsheetml/2006/main">
  <threadedComment ref="B5" dT="2021-06-24T15:39:56.45" personId="{45BFBF51-29C6-4A61-9D73-E5FE6C67870E}" id="{C7E02831-9E72-42DA-9244-B543BCD5490F}">
    <text>Fuente: OIT - HS - Encuesta Nacional de Hogares</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6-24T15:39:56.45" personId="{45BFBF51-29C6-4A61-9D73-E5FE6C67870E}" id="{46E4FD51-DE6D-458E-8891-02B06093F1B5}">
    <text>INE, Gob Bolivia- Fuente: Johan</text>
  </threadedComment>
  <threadedComment ref="F5" dT="2021-06-28T14:20:38.29" personId="{45BFBF51-29C6-4A61-9D73-E5FE6C67870E}" id="{1C9C597C-1B8D-4A47-BC72-3F938058D22A}">
    <text>INE, Gob Bol. Tasa de población ocupada. 1 a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1-06-24T15:39:56.45" personId="{45BFBF51-29C6-4A61-9D73-E5FE6C67870E}" id="{E089B954-DFE5-4152-A0DC-E5DEDC110C57}">
    <text>INE - Gob. Bolivia</text>
  </threadedComment>
  <threadedComment ref="G5" dT="2021-07-02T14:23:18.57" personId="{45BFBF51-29C6-4A61-9D73-E5FE6C67870E}" id="{311E164F-82EE-4F8E-AA63-02512DF62D91}">
    <text>OIT</text>
  </threadedComment>
  <threadedComment ref="D12" dT="2021-06-25T14:02:14.83" personId="{45BFBF51-29C6-4A61-9D73-E5FE6C67870E}" id="{D4921BEB-FF9D-4CF6-9BBD-0A4CD35763B8}">
    <text>Dejaron de medir</text>
  </threadedComment>
  <threadedComment ref="B14" dT="2021-07-02T14:09:00.77" personId="{45BFBF51-29C6-4A61-9D73-E5FE6C67870E}" id="{5A83BD23-1557-4F50-BA99-B03C81EABA42}">
    <text>Desde este momento solo han medido la zona urbana, no incluye rural</text>
  </threadedComment>
  <threadedComment ref="B23" dT="2021-06-25T13:57:54.84" personId="{45BFBF51-29C6-4A61-9D73-E5FE6C67870E}" id="{1C29F61A-2AC9-48F3-BB47-3AEEBB6FC757}">
    <text>Dejaron de medir/publicar por el resto de 2020</text>
  </threadedComment>
</ThreadedComments>
</file>

<file path=xl/threadedComments/threadedComment4.xml><?xml version="1.0" encoding="utf-8"?>
<ThreadedComments xmlns="http://schemas.microsoft.com/office/spreadsheetml/2018/threadedcomments" xmlns:x="http://schemas.openxmlformats.org/spreadsheetml/2006/main">
  <threadedComment ref="B5" dT="2021-06-24T15:39:56.45" personId="{45BFBF51-29C6-4A61-9D73-E5FE6C67870E}" id="{22F44FBE-3564-4F82-A445-E76C2B21C39F}">
    <text>INE, Gob Brasil- Fuente: Johan</text>
  </threadedComment>
  <threadedComment ref="F5" dT="2021-06-28T14:20:38.29" personId="{45BFBF51-29C6-4A61-9D73-E5FE6C67870E}" id="{0308B3F7-08E2-4C4A-B593-AE21DA4CBA8E}">
    <text>INE, Gob Bol. Tasa de población ocupada. 1 a 100</text>
  </threadedComment>
</ThreadedComments>
</file>

<file path=xl/threadedComments/threadedComment5.xml><?xml version="1.0" encoding="utf-8"?>
<ThreadedComments xmlns="http://schemas.microsoft.com/office/spreadsheetml/2018/threadedcomments" xmlns:x="http://schemas.openxmlformats.org/spreadsheetml/2006/main">
  <threadedComment ref="B5" dT="2021-06-24T15:39:56.45" personId="{45BFBF51-29C6-4A61-9D73-E5FE6C67870E}" id="{1FC005C5-90AF-4DF9-A200-96844FAC2049}">
    <text>Fuente: OIT - HS Pesquia Nacional</text>
  </threadedComment>
  <threadedComment ref="F5" dT="2021-07-02T14:32:51.18" personId="{45BFBF51-29C6-4A61-9D73-E5FE6C67870E}" id="{F9FD072F-8177-44A5-B89F-7888DF2FD69C}">
    <text>OIT</text>
  </threadedComment>
</ThreadedComments>
</file>

<file path=xl/threadedComments/threadedComment6.xml><?xml version="1.0" encoding="utf-8"?>
<ThreadedComments xmlns="http://schemas.microsoft.com/office/spreadsheetml/2018/threadedcomments" xmlns:x="http://schemas.openxmlformats.org/spreadsheetml/2006/main">
  <threadedComment ref="B5" dT="2021-06-24T15:39:56.45" personId="{45BFBF51-29C6-4A61-9D73-E5FE6C67870E}" id="{95BBCD5A-2E36-4F06-914A-51EC1FC3F244}">
    <text>DANE, Gob Col- Fuente: Johan</text>
  </threadedComment>
  <threadedComment ref="F5" dT="2021-06-28T14:20:38.29" personId="{45BFBF51-29C6-4A61-9D73-E5FE6C67870E}" id="{1D3D1F88-1D2A-4EC6-AA1D-C956616730F2}">
    <text>OIT. Tasa de población ocupada. 1 a 100. Calculos</text>
  </threadedComment>
</ThreadedComments>
</file>

<file path=xl/threadedComments/threadedComment7.xml><?xml version="1.0" encoding="utf-8"?>
<ThreadedComments xmlns="http://schemas.microsoft.com/office/spreadsheetml/2018/threadedcomments" xmlns:x="http://schemas.openxmlformats.org/spreadsheetml/2006/main">
  <threadedComment ref="B5" dT="2021-06-24T15:39:56.45" personId="{45BFBF51-29C6-4A61-9D73-E5FE6C67870E}" id="{D53DBFD6-7717-44CD-8B43-B47DEA328529}">
    <text>Fuente: OIT - LFS - Encuesta Nacional de Empleo</text>
  </threadedComment>
  <threadedComment ref="G5" dT="2021-07-02T14:38:38.46" personId="{45BFBF51-29C6-4A61-9D73-E5FE6C67870E}" id="{21E8AAB6-F12C-4BD9-80F2-5F5983A18624}">
    <text>OIT</text>
  </threadedComment>
</ThreadedComments>
</file>

<file path=xl/threadedComments/threadedComment8.xml><?xml version="1.0" encoding="utf-8"?>
<ThreadedComments xmlns="http://schemas.microsoft.com/office/spreadsheetml/2018/threadedcomments" xmlns:x="http://schemas.openxmlformats.org/spreadsheetml/2006/main">
  <threadedComment ref="B5" dT="2021-06-24T15:39:56.45" personId="{45BFBF51-29C6-4A61-9D73-E5FE6C67870E}" id="{2E511648-F183-493C-918C-48811B6311E4}">
    <text>DANE, Gob Col- Fuente: Johan</text>
  </threadedComment>
  <threadedComment ref="F5" dT="2021-06-28T14:20:38.29" personId="{45BFBF51-29C6-4A61-9D73-E5FE6C67870E}" id="{4DC6E60B-2F9B-4F1A-93B4-ECA9578F1649}">
    <text>OIT. Tasa de población ocupada. 1 a 100. Calculos</text>
  </threadedComment>
</ThreadedComments>
</file>

<file path=xl/threadedComments/threadedComment9.xml><?xml version="1.0" encoding="utf-8"?>
<ThreadedComments xmlns="http://schemas.microsoft.com/office/spreadsheetml/2018/threadedcomments" xmlns:x="http://schemas.openxmlformats.org/spreadsheetml/2006/main">
  <threadedComment ref="B5" dT="2021-06-24T15:39:56.45" personId="{45BFBF51-29C6-4A61-9D73-E5FE6C67870E}" id="{A3F4ECFF-92EC-4883-8AA4-CB8DB9565E6A}">
    <text>Fuente: OIT - LFS - Gran Encuesta Integrada de Hogares</text>
  </threadedComment>
  <threadedComment ref="G5" dT="2021-07-02T14:45:15.01" personId="{45BFBF51-29C6-4A61-9D73-E5FE6C67870E}" id="{729E4D21-2416-4B5B-8EE7-8CBD1FD5A033}">
    <text>OIT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0.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2.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3.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5.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8.x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9.x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0.xml"/><Relationship Id="rId1" Type="http://schemas.openxmlformats.org/officeDocument/2006/relationships/printerSettings" Target="../printerSettings/printerSettings20.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25D-DA06-412B-B216-080787471CCB}">
  <dimension ref="A1:DC45"/>
  <sheetViews>
    <sheetView workbookViewId="0">
      <selection activeCell="A4" sqref="A4"/>
    </sheetView>
  </sheetViews>
  <sheetFormatPr defaultRowHeight="15"/>
  <cols>
    <col min="1" max="1" width="10.7109375" style="27" bestFit="1" customWidth="1"/>
    <col min="2" max="2" width="11.7109375" style="27" bestFit="1" customWidth="1"/>
    <col min="3" max="3" width="12.7109375" style="27" bestFit="1" customWidth="1"/>
    <col min="4" max="4" width="14.85546875" style="27" customWidth="1"/>
    <col min="5" max="5" width="9.140625" style="27"/>
    <col min="6" max="6" width="13.140625" style="27" customWidth="1"/>
    <col min="7" max="7" width="9.140625" style="27"/>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5" t="s">
        <v>63</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ht="25.5">
      <c r="A5" s="23" t="s">
        <v>47</v>
      </c>
      <c r="B5" s="23" t="s">
        <v>60</v>
      </c>
      <c r="C5" s="23" t="s">
        <v>61</v>
      </c>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row>
    <row r="6" spans="1:107">
      <c r="A6" s="6" t="s">
        <v>48</v>
      </c>
      <c r="B6" s="13"/>
      <c r="C6" s="29" t="s">
        <v>62</v>
      </c>
      <c r="D6" s="13"/>
      <c r="E6" s="19"/>
      <c r="F6" s="13"/>
      <c r="G6" s="13"/>
      <c r="H6" s="13"/>
      <c r="I6" s="13"/>
      <c r="J6" s="13"/>
      <c r="K6" s="13"/>
      <c r="L6" s="13"/>
      <c r="M6" s="13"/>
      <c r="N6" s="17"/>
      <c r="O6" s="17"/>
      <c r="P6" s="18"/>
    </row>
    <row r="7" spans="1:107">
      <c r="A7" s="6" t="s">
        <v>49</v>
      </c>
      <c r="B7" s="13"/>
      <c r="C7" s="19"/>
      <c r="D7" s="13"/>
      <c r="E7" s="19"/>
      <c r="F7" s="13"/>
      <c r="G7" s="13"/>
      <c r="H7" s="13"/>
      <c r="I7" s="13"/>
      <c r="J7" s="13"/>
      <c r="K7" s="13"/>
      <c r="L7" s="13"/>
      <c r="M7" s="13"/>
      <c r="N7" s="17"/>
      <c r="O7" s="17"/>
      <c r="P7" s="18"/>
    </row>
    <row r="8" spans="1:107">
      <c r="A8" s="6" t="s">
        <v>50</v>
      </c>
      <c r="B8" s="30" t="s">
        <v>62</v>
      </c>
      <c r="C8" s="29" t="s">
        <v>62</v>
      </c>
      <c r="D8" s="13"/>
      <c r="E8" s="19"/>
      <c r="F8" s="13"/>
      <c r="G8" s="13"/>
      <c r="H8" s="13"/>
      <c r="I8" s="13"/>
      <c r="J8" s="13"/>
      <c r="K8" s="13"/>
      <c r="L8" s="13"/>
      <c r="M8" s="13"/>
    </row>
    <row r="9" spans="1:107">
      <c r="A9" s="6" t="s">
        <v>51</v>
      </c>
      <c r="B9" s="30" t="s">
        <v>62</v>
      </c>
      <c r="C9" s="29" t="s">
        <v>62</v>
      </c>
      <c r="D9" s="13"/>
      <c r="E9" s="19"/>
      <c r="F9" s="13"/>
      <c r="G9" s="13"/>
      <c r="H9" s="13"/>
      <c r="I9" s="13"/>
      <c r="J9" s="13"/>
      <c r="K9" s="13"/>
      <c r="L9" s="13"/>
      <c r="M9" s="13"/>
    </row>
    <row r="10" spans="1:107">
      <c r="A10" s="6" t="s">
        <v>54</v>
      </c>
      <c r="B10" s="30" t="s">
        <v>62</v>
      </c>
      <c r="C10" s="29" t="s">
        <v>62</v>
      </c>
      <c r="D10" s="13"/>
      <c r="E10" s="19"/>
      <c r="F10" s="13"/>
      <c r="G10" s="13"/>
      <c r="H10" s="13"/>
      <c r="I10" s="13"/>
      <c r="J10" s="13"/>
      <c r="K10" s="13"/>
      <c r="L10" s="13"/>
      <c r="M10" s="13"/>
    </row>
    <row r="11" spans="1:107">
      <c r="A11" s="6" t="s">
        <v>52</v>
      </c>
      <c r="B11" s="30" t="s">
        <v>62</v>
      </c>
      <c r="C11" s="29" t="s">
        <v>62</v>
      </c>
      <c r="D11" s="13"/>
      <c r="E11" s="19"/>
      <c r="F11" s="13"/>
      <c r="G11" s="13"/>
      <c r="H11" s="13"/>
      <c r="I11" s="13"/>
      <c r="J11" s="13"/>
      <c r="K11" s="13"/>
      <c r="L11" s="13"/>
      <c r="M11" s="13"/>
      <c r="AV11" s="27" t="s">
        <v>3</v>
      </c>
    </row>
    <row r="12" spans="1:107">
      <c r="A12" s="6" t="s">
        <v>53</v>
      </c>
      <c r="B12" s="13"/>
      <c r="C12" s="29" t="s">
        <v>62</v>
      </c>
      <c r="D12" s="13"/>
      <c r="E12" s="19"/>
      <c r="F12" s="13"/>
      <c r="G12" s="13"/>
      <c r="H12" s="13"/>
      <c r="I12" s="13"/>
      <c r="J12" s="13"/>
      <c r="K12" s="13"/>
      <c r="L12" s="13"/>
      <c r="M12" s="13"/>
      <c r="AV12" s="27" t="s">
        <v>4</v>
      </c>
    </row>
    <row r="13" spans="1:107">
      <c r="A13" s="6" t="s">
        <v>55</v>
      </c>
      <c r="B13" s="13"/>
      <c r="C13" s="29" t="s">
        <v>62</v>
      </c>
      <c r="D13" s="13"/>
      <c r="E13" s="19"/>
      <c r="F13" s="13"/>
      <c r="G13" s="13"/>
      <c r="H13" s="13"/>
      <c r="I13" s="13"/>
      <c r="J13" s="13"/>
      <c r="K13" s="13"/>
      <c r="L13" s="13"/>
      <c r="M13" s="13"/>
      <c r="AV13" s="27" t="s">
        <v>5</v>
      </c>
    </row>
    <row r="14" spans="1:107">
      <c r="A14" s="6" t="s">
        <v>56</v>
      </c>
      <c r="B14" s="13"/>
      <c r="C14" s="29" t="s">
        <v>62</v>
      </c>
      <c r="D14" s="13"/>
      <c r="E14" s="19"/>
      <c r="F14" s="13"/>
      <c r="G14" s="13"/>
      <c r="H14" s="13"/>
      <c r="I14" s="13"/>
      <c r="J14" s="13"/>
      <c r="K14" s="13"/>
      <c r="L14" s="13"/>
      <c r="M14" s="13"/>
      <c r="AV14" s="27" t="s">
        <v>6</v>
      </c>
    </row>
    <row r="15" spans="1:107">
      <c r="A15" s="6" t="s">
        <v>57</v>
      </c>
      <c r="B15" s="13"/>
      <c r="C15" s="30" t="s">
        <v>62</v>
      </c>
      <c r="D15" s="13"/>
      <c r="E15" s="13"/>
      <c r="F15" s="13"/>
      <c r="G15" s="13"/>
      <c r="H15" s="13"/>
      <c r="I15" s="13"/>
      <c r="J15" s="13"/>
      <c r="K15" s="13"/>
      <c r="L15" s="13"/>
      <c r="M15" s="13"/>
      <c r="AV15" s="27" t="s">
        <v>7</v>
      </c>
    </row>
    <row r="16" spans="1:107">
      <c r="A16" s="6" t="s">
        <v>58</v>
      </c>
      <c r="B16" s="30" t="s">
        <v>62</v>
      </c>
      <c r="C16" s="30" t="s">
        <v>62</v>
      </c>
      <c r="D16" s="13"/>
      <c r="E16" s="13"/>
      <c r="F16" s="13"/>
      <c r="G16" s="13"/>
      <c r="H16" s="13"/>
      <c r="I16" s="13"/>
      <c r="J16" s="13"/>
      <c r="K16" s="13"/>
      <c r="L16" s="13"/>
      <c r="M16" s="13"/>
      <c r="AV16" s="27" t="s">
        <v>8</v>
      </c>
    </row>
    <row r="17" spans="1:48">
      <c r="A17" s="6" t="s">
        <v>3</v>
      </c>
      <c r="B17" s="13"/>
      <c r="C17" s="30" t="s">
        <v>62</v>
      </c>
      <c r="D17" s="11"/>
      <c r="E17" s="13"/>
      <c r="F17" s="13"/>
      <c r="G17" s="13"/>
      <c r="H17" s="13"/>
      <c r="I17" s="13"/>
      <c r="J17" s="13"/>
      <c r="K17" s="13"/>
      <c r="L17" s="13"/>
      <c r="M17" s="13"/>
      <c r="AV17" s="27" t="s">
        <v>9</v>
      </c>
    </row>
    <row r="18" spans="1:48">
      <c r="A18" s="6" t="s">
        <v>4</v>
      </c>
      <c r="B18" s="30" t="s">
        <v>62</v>
      </c>
      <c r="C18" s="30" t="s">
        <v>62</v>
      </c>
      <c r="D18" s="11"/>
      <c r="E18" s="13"/>
      <c r="F18" s="13"/>
      <c r="G18" s="13"/>
      <c r="H18" s="13"/>
      <c r="I18" s="13"/>
      <c r="J18" s="13"/>
      <c r="K18" s="13"/>
      <c r="L18" s="13"/>
      <c r="M18" s="13"/>
    </row>
    <row r="19" spans="1:48">
      <c r="A19" s="6" t="s">
        <v>5</v>
      </c>
      <c r="B19" s="13"/>
      <c r="C19" s="30" t="s">
        <v>62</v>
      </c>
      <c r="D19" s="11"/>
    </row>
    <row r="20" spans="1:48">
      <c r="A20" s="6" t="s">
        <v>3</v>
      </c>
      <c r="B20" s="13"/>
      <c r="C20" s="13"/>
      <c r="D20" s="11"/>
    </row>
    <row r="21" spans="1:48" ht="25.5">
      <c r="A21" s="6" t="s">
        <v>59</v>
      </c>
      <c r="B21" s="13"/>
      <c r="C21" s="13"/>
      <c r="D21" s="11"/>
    </row>
    <row r="22" spans="1:48">
      <c r="A22" s="6" t="s">
        <v>8</v>
      </c>
      <c r="B22" s="30" t="s">
        <v>62</v>
      </c>
      <c r="C22" s="30" t="s">
        <v>62</v>
      </c>
      <c r="D22" s="11"/>
    </row>
    <row r="23" spans="1:48">
      <c r="A23" s="6" t="s">
        <v>9</v>
      </c>
      <c r="B23" s="13"/>
      <c r="C23" s="13"/>
      <c r="D23" s="11"/>
    </row>
    <row r="24" spans="1:48">
      <c r="A24" s="6"/>
      <c r="B24" s="13"/>
      <c r="C24" s="13"/>
      <c r="D24" s="11"/>
    </row>
    <row r="25" spans="1:48">
      <c r="A25" s="6"/>
      <c r="B25" s="10"/>
      <c r="C25" s="9"/>
      <c r="D25" s="11"/>
    </row>
    <row r="26" spans="1:48">
      <c r="A26" s="6"/>
      <c r="B26" s="10"/>
      <c r="C26" s="9"/>
      <c r="D26" s="11"/>
    </row>
    <row r="27" spans="1:48">
      <c r="A27" s="6"/>
      <c r="B27" s="10"/>
      <c r="C27" s="9"/>
      <c r="D27" s="11"/>
    </row>
    <row r="28" spans="1:48">
      <c r="A28" s="6"/>
      <c r="B28" s="10"/>
      <c r="C28" s="9"/>
      <c r="D28" s="11"/>
    </row>
    <row r="29" spans="1:48">
      <c r="A29" s="6"/>
      <c r="B29" s="10"/>
      <c r="C29" s="9"/>
      <c r="D29" s="11"/>
    </row>
    <row r="30" spans="1:48">
      <c r="A30" s="6"/>
      <c r="B30" s="10"/>
      <c r="C30" s="9"/>
      <c r="D30" s="11"/>
    </row>
    <row r="31" spans="1:48">
      <c r="A31" s="6"/>
      <c r="B31" s="10"/>
      <c r="C31" s="9"/>
      <c r="D31" s="11"/>
    </row>
    <row r="32" spans="1:48">
      <c r="A32" s="6"/>
      <c r="B32" s="10"/>
      <c r="C32" s="9"/>
      <c r="D32" s="11"/>
    </row>
    <row r="33" spans="1:4">
      <c r="A33" s="6"/>
      <c r="B33" s="10"/>
      <c r="C33" s="9"/>
      <c r="D33" s="11"/>
    </row>
    <row r="34" spans="1:4">
      <c r="A34" s="6"/>
      <c r="B34" s="10"/>
      <c r="C34" s="9"/>
      <c r="D34" s="11"/>
    </row>
    <row r="35" spans="1:4">
      <c r="A35" s="6"/>
      <c r="B35" s="10"/>
      <c r="C35" s="9"/>
      <c r="D35" s="11"/>
    </row>
    <row r="36" spans="1:4">
      <c r="A36" s="12"/>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sheetData>
  <mergeCells count="1">
    <mergeCell ref="A3:M3"/>
  </mergeCells>
  <hyperlinks>
    <hyperlink ref="C6" location="'Argentina (T)'!A1" display="X" xr:uid="{BA5EC3FD-C3AC-4ADC-9A8F-264E6F182275}"/>
    <hyperlink ref="C8" location="'Bolivia (T)'!A1" display="X" xr:uid="{959F5599-43C9-42F1-A978-28540CD00E9F}"/>
    <hyperlink ref="B8" location="'Bolivia (M)'!A1" display="X" xr:uid="{E8E8DB59-DF86-46F1-82A2-700C0A1CFA07}"/>
    <hyperlink ref="C9" location="'Brasil (T)'!A1" display="X" xr:uid="{433FC8E9-8B30-4F53-9796-89D713995AB6}"/>
    <hyperlink ref="B9" location="'Brasil (M)'!A1" display="X" xr:uid="{B297FB7A-430B-4E85-ADCF-711AE7272044}"/>
    <hyperlink ref="B10" location="'Chile (M)'!A1" display="X" xr:uid="{82BF7C10-9D18-4C99-94AE-EC19D38330A7}"/>
    <hyperlink ref="C10" location="'Chile (T)'!A1" display="X" xr:uid="{89FDC058-C818-413B-9186-F209FA335D7A}"/>
    <hyperlink ref="B11" location="'Colombia (M)'!A1" display="X" xr:uid="{36D3ECFF-B725-4683-9D73-E379A7D027ED}"/>
    <hyperlink ref="C11" location="'Colombia (T)'!A1" display="X" xr:uid="{627AF122-734B-46E5-AAFD-972F86F06218}"/>
    <hyperlink ref="C12" location="'Costa Rica (T)'!A1" display="X" xr:uid="{D96030CA-F59A-4277-94A7-B58CA8A94ED1}"/>
    <hyperlink ref="C13" location="'Costa Rica (T)'!A1" display="X" xr:uid="{4A8950C4-3265-48E6-8BFD-308BE8D3B54B}"/>
    <hyperlink ref="C14" location="'España (T)'!A1" display="X" xr:uid="{CD1EF116-8994-48F8-9484-4AE4BE463FF9}"/>
    <hyperlink ref="C15" location="'Jamaica (T)'!A1" display="X" xr:uid="{A8D3883F-FD46-4D30-BC3E-99E0D3B30D32}"/>
    <hyperlink ref="B16" location="'México (M)'!A1" display="X" xr:uid="{8FEAEFA9-F5AA-48CA-AF40-A406748F34DD}"/>
    <hyperlink ref="C16" location="'México (T)'!A1" display="X" xr:uid="{1D07DD5A-9AD0-4200-8306-799634031794}"/>
    <hyperlink ref="C17" location="'Paragauay (T)'!A1" display="X" xr:uid="{64F9325C-C8EC-45C8-87EB-F732362066B5}"/>
    <hyperlink ref="B18" location="'Perú (M)'!A1" display="X" xr:uid="{BC30EB3E-11FF-4F44-B03C-D045FA39B202}"/>
    <hyperlink ref="C18" location="'Perú (T)'!A1" display="X" xr:uid="{93308364-66A0-41A4-A5C9-2E406C9FB90D}"/>
    <hyperlink ref="C19" location="'Portugal (T)'!A1" display="X" xr:uid="{11CE9419-0BB1-4CBF-8C29-B5C8169CB9C3}"/>
    <hyperlink ref="C22" location="'Uruguay (T)'!A1" display="X" xr:uid="{EA26E594-047A-4E24-A5A4-FF21E7F043CA}"/>
    <hyperlink ref="B22" location="'Uruguay (M)'!A1" display="X" xr:uid="{7D0B5584-1AF1-4DC1-84FF-82FCE4E37752}"/>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269A-EE5E-43F0-BCAA-E092FC745DC0}">
  <dimension ref="A1:DG46"/>
  <sheetViews>
    <sheetView workbookViewId="0">
      <pane xSplit="1" ySplit="7" topLeftCell="B8" activePane="bottomRight" state="frozen"/>
      <selection pane="topRight" activeCell="B1" sqref="B1"/>
      <selection pane="bottomLeft" activeCell="A7" sqref="A7"/>
      <selection pane="bottomRight" activeCell="G8" sqref="G8:H8"/>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9" width="10" style="27" bestFit="1" customWidth="1"/>
    <col min="10" max="10" width="10" bestFit="1" customWidth="1"/>
    <col min="11" max="11" width="10" style="27" customWidth="1"/>
    <col min="12" max="12" width="10" bestFit="1" customWidth="1"/>
    <col min="13" max="13" width="10" style="27" customWidth="1"/>
    <col min="14" max="14" width="10.28515625" bestFit="1" customWidth="1"/>
    <col min="15" max="15" width="10.85546875" bestFit="1"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40</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row>
    <row r="6" spans="1:111" s="16" customFormat="1" ht="18.75" customHeight="1">
      <c r="A6" s="41"/>
      <c r="B6" s="41"/>
      <c r="C6" s="41"/>
      <c r="D6" s="41"/>
      <c r="E6" s="41"/>
      <c r="F6" s="31"/>
      <c r="G6" s="40" t="s">
        <v>13</v>
      </c>
      <c r="H6" s="40"/>
      <c r="I6" s="32"/>
      <c r="J6" s="40" t="s">
        <v>15</v>
      </c>
      <c r="K6" s="40"/>
      <c r="L6" s="40"/>
      <c r="M6" s="40"/>
      <c r="N6" s="40"/>
      <c r="O6" s="40" t="s">
        <v>14</v>
      </c>
      <c r="P6" s="40"/>
      <c r="Q6" s="4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row>
    <row r="8" spans="1:111">
      <c r="A8" s="6" t="s">
        <v>71</v>
      </c>
      <c r="B8" s="13">
        <v>7.22</v>
      </c>
      <c r="C8" s="19"/>
      <c r="D8" s="13">
        <v>28.8</v>
      </c>
      <c r="E8" s="19"/>
      <c r="F8" s="13">
        <v>59.76</v>
      </c>
      <c r="G8" s="13">
        <v>70.73</v>
      </c>
      <c r="H8" s="13">
        <v>49.11</v>
      </c>
      <c r="I8" s="13">
        <v>13.61</v>
      </c>
      <c r="J8" s="13">
        <v>77.23</v>
      </c>
      <c r="K8" s="13">
        <v>83.01</v>
      </c>
      <c r="L8" s="13">
        <v>80.27</v>
      </c>
      <c r="M8" s="13">
        <v>73.930000000000007</v>
      </c>
      <c r="N8" s="13">
        <v>24.86</v>
      </c>
      <c r="O8" s="13">
        <v>36.21</v>
      </c>
      <c r="P8" s="13">
        <v>65.05</v>
      </c>
      <c r="Q8" s="13">
        <v>83</v>
      </c>
      <c r="R8" s="13"/>
      <c r="S8" s="13"/>
      <c r="T8" s="13"/>
      <c r="U8" s="13"/>
      <c r="V8" s="13"/>
      <c r="W8" s="13"/>
      <c r="X8" s="13"/>
      <c r="Y8" s="13"/>
      <c r="Z8" s="13"/>
      <c r="AA8" s="13"/>
      <c r="AB8" s="13"/>
      <c r="AC8" s="13"/>
      <c r="AD8" s="13"/>
      <c r="AE8" s="13"/>
      <c r="AF8" s="13"/>
      <c r="AG8" s="13"/>
      <c r="AH8" s="13"/>
      <c r="AI8" s="13"/>
      <c r="AJ8" s="13"/>
    </row>
    <row r="9" spans="1:111">
      <c r="A9" s="6" t="s">
        <v>72</v>
      </c>
      <c r="B9" s="13">
        <v>7.31</v>
      </c>
      <c r="C9" s="19">
        <f t="shared" ref="C9:C16" si="0">(B9/B8)-1</f>
        <v>1.2465373961218829E-2</v>
      </c>
      <c r="D9" s="13">
        <v>29.1</v>
      </c>
      <c r="E9" s="19">
        <f>(D9/D8)-1</f>
        <v>1.0416666666666741E-2</v>
      </c>
      <c r="F9" s="13">
        <v>59.5</v>
      </c>
      <c r="G9" s="13">
        <v>69.69</v>
      </c>
      <c r="H9" s="13">
        <v>49.59</v>
      </c>
      <c r="I9" s="13">
        <v>10.26</v>
      </c>
      <c r="J9" s="13">
        <v>77.17</v>
      </c>
      <c r="K9" s="13">
        <v>83.4</v>
      </c>
      <c r="L9" s="13">
        <v>79.48</v>
      </c>
      <c r="M9" s="13">
        <v>74.28</v>
      </c>
      <c r="N9" s="13">
        <v>25.18</v>
      </c>
      <c r="O9" s="13">
        <v>33.58</v>
      </c>
      <c r="P9" s="13">
        <v>65.260000000000005</v>
      </c>
      <c r="Q9" s="13">
        <v>83.77</v>
      </c>
      <c r="R9" s="17"/>
      <c r="S9" s="17"/>
      <c r="T9" s="18"/>
    </row>
    <row r="10" spans="1:111">
      <c r="A10" s="6" t="s">
        <v>73</v>
      </c>
      <c r="B10" s="13">
        <v>7.29</v>
      </c>
      <c r="C10" s="19">
        <f t="shared" si="0"/>
        <v>-2.7359781121750748E-3</v>
      </c>
      <c r="D10" s="13">
        <v>28.8</v>
      </c>
      <c r="E10" s="19">
        <f>(D10/D9)-1</f>
        <v>-1.0309278350515538E-2</v>
      </c>
      <c r="F10" s="13">
        <v>59.52</v>
      </c>
      <c r="G10" s="13">
        <v>69.83</v>
      </c>
      <c r="H10" s="13">
        <v>49.5</v>
      </c>
      <c r="I10" s="13">
        <v>9.49</v>
      </c>
      <c r="J10" s="13">
        <v>78.2</v>
      </c>
      <c r="K10" s="13">
        <v>83.28</v>
      </c>
      <c r="L10" s="13">
        <v>80.23</v>
      </c>
      <c r="M10" s="13">
        <v>73.19</v>
      </c>
      <c r="N10" s="13">
        <v>25.29</v>
      </c>
      <c r="O10" s="13">
        <v>34.04</v>
      </c>
      <c r="P10" s="13">
        <v>65.709999999999994</v>
      </c>
      <c r="Q10" s="13">
        <v>83.35</v>
      </c>
    </row>
    <row r="11" spans="1:111">
      <c r="A11" s="6" t="s">
        <v>74</v>
      </c>
      <c r="B11" s="13">
        <v>7.35</v>
      </c>
      <c r="C11" s="19">
        <f t="shared" si="0"/>
        <v>8.2304526748970819E-3</v>
      </c>
      <c r="D11" s="13">
        <v>30.3</v>
      </c>
      <c r="E11" s="19">
        <f>(D11/D10)-1</f>
        <v>5.2083333333333259E-2</v>
      </c>
      <c r="F11" s="13">
        <v>59.53</v>
      </c>
      <c r="G11" s="13">
        <v>69.89</v>
      </c>
      <c r="H11" s="13">
        <v>49.47</v>
      </c>
      <c r="I11" s="13">
        <v>11.04</v>
      </c>
      <c r="J11" s="13">
        <v>77.8</v>
      </c>
      <c r="K11" s="13">
        <v>83.02</v>
      </c>
      <c r="L11" s="13">
        <v>79.72</v>
      </c>
      <c r="M11" s="13">
        <v>73.95</v>
      </c>
      <c r="N11" s="13">
        <v>26.01</v>
      </c>
      <c r="O11" s="13">
        <v>34.4</v>
      </c>
      <c r="P11" s="13">
        <v>65.790000000000006</v>
      </c>
      <c r="Q11" s="13">
        <v>82.57</v>
      </c>
    </row>
    <row r="12" spans="1:111">
      <c r="A12" s="6" t="s">
        <v>75</v>
      </c>
      <c r="B12" s="13">
        <v>8.5299999999999994</v>
      </c>
      <c r="C12" s="19">
        <f t="shared" si="0"/>
        <v>0.16054421768707483</v>
      </c>
      <c r="D12" s="13">
        <v>29</v>
      </c>
      <c r="E12" s="19">
        <f t="shared" ref="E12:E16" si="1">(D12/D11)-1</f>
        <v>-4.2904290429042979E-2</v>
      </c>
      <c r="F12" s="13">
        <v>62.68</v>
      </c>
      <c r="G12" s="13">
        <v>73.56</v>
      </c>
      <c r="H12" s="13">
        <v>52.24</v>
      </c>
      <c r="I12" s="13">
        <v>15.39</v>
      </c>
      <c r="J12" s="13">
        <v>78.16</v>
      </c>
      <c r="K12" s="13">
        <v>84.21</v>
      </c>
      <c r="L12" s="13">
        <v>80.16</v>
      </c>
      <c r="M12" s="13">
        <v>72.44</v>
      </c>
      <c r="N12" s="13">
        <v>23.72</v>
      </c>
      <c r="O12" s="13">
        <v>38.39</v>
      </c>
      <c r="P12" s="13">
        <v>67.3</v>
      </c>
      <c r="Q12" s="13">
        <v>84.12</v>
      </c>
      <c r="AZ12" t="s">
        <v>3</v>
      </c>
    </row>
    <row r="13" spans="1:111">
      <c r="A13" s="6" t="s">
        <v>76</v>
      </c>
      <c r="B13" s="13">
        <v>12.88</v>
      </c>
      <c r="C13" s="19">
        <f t="shared" si="0"/>
        <v>0.50996483001172344</v>
      </c>
      <c r="D13" s="13">
        <v>21.1</v>
      </c>
      <c r="E13" s="19">
        <f t="shared" si="1"/>
        <v>-0.27241379310344827</v>
      </c>
      <c r="F13" s="13">
        <v>50.3</v>
      </c>
      <c r="G13" s="13">
        <v>61.23</v>
      </c>
      <c r="H13" s="13">
        <v>39.82</v>
      </c>
      <c r="I13" s="13">
        <v>6.48</v>
      </c>
      <c r="J13" s="13">
        <v>64.680000000000007</v>
      </c>
      <c r="K13" s="13">
        <v>71.459999999999994</v>
      </c>
      <c r="L13" s="13">
        <v>69.56</v>
      </c>
      <c r="M13" s="13">
        <v>60.32</v>
      </c>
      <c r="N13" s="13">
        <v>14.48</v>
      </c>
      <c r="O13" s="13">
        <v>24.64</v>
      </c>
      <c r="P13" s="13">
        <v>53.69</v>
      </c>
      <c r="Q13" s="13">
        <v>77.62</v>
      </c>
      <c r="AZ13" t="s">
        <v>4</v>
      </c>
    </row>
    <row r="14" spans="1:111">
      <c r="A14" s="6" t="s">
        <v>77</v>
      </c>
      <c r="B14" s="13">
        <v>13.08</v>
      </c>
      <c r="C14" s="19">
        <f t="shared" si="0"/>
        <v>1.552795031055898E-2</v>
      </c>
      <c r="D14" s="13">
        <v>22.8</v>
      </c>
      <c r="E14" s="19">
        <f t="shared" si="1"/>
        <v>8.0568720379146974E-2</v>
      </c>
      <c r="F14" s="13">
        <v>51.85</v>
      </c>
      <c r="G14" s="13">
        <v>62.86</v>
      </c>
      <c r="H14" s="13">
        <v>41.28</v>
      </c>
      <c r="I14" s="13">
        <v>6.62</v>
      </c>
      <c r="J14" s="13">
        <v>64.569999999999993</v>
      </c>
      <c r="K14" s="13">
        <v>74.19</v>
      </c>
      <c r="L14" s="13">
        <v>69.37</v>
      </c>
      <c r="M14" s="13">
        <v>61.71</v>
      </c>
      <c r="N14" s="13">
        <v>15.26</v>
      </c>
      <c r="O14" s="13">
        <v>23.41</v>
      </c>
      <c r="P14" s="13">
        <v>55.78</v>
      </c>
      <c r="Q14" s="13">
        <v>78.28</v>
      </c>
      <c r="AZ14" t="s">
        <v>5</v>
      </c>
    </row>
    <row r="15" spans="1:111">
      <c r="A15" s="6" t="s">
        <v>78</v>
      </c>
      <c r="B15" s="13">
        <v>10.84</v>
      </c>
      <c r="C15" s="19">
        <f t="shared" si="0"/>
        <v>-0.17125382262996947</v>
      </c>
      <c r="D15" s="13">
        <v>27</v>
      </c>
      <c r="E15" s="19">
        <f t="shared" si="1"/>
        <v>0.18421052631578938</v>
      </c>
      <c r="F15" s="13">
        <v>56.41</v>
      </c>
      <c r="G15" s="13">
        <v>68.33</v>
      </c>
      <c r="H15" s="13">
        <v>44.99</v>
      </c>
      <c r="I15" s="13">
        <v>7.58</v>
      </c>
      <c r="J15" s="13">
        <v>71.400000000000006</v>
      </c>
      <c r="K15" s="13">
        <v>79.03</v>
      </c>
      <c r="L15" s="13">
        <v>75.13</v>
      </c>
      <c r="M15" s="13">
        <v>66.11</v>
      </c>
      <c r="N15" s="13">
        <v>17.34</v>
      </c>
      <c r="O15" s="13">
        <v>25.78</v>
      </c>
      <c r="P15" s="13">
        <v>61.29</v>
      </c>
      <c r="Q15" s="13">
        <v>81.09</v>
      </c>
      <c r="AZ15" t="s">
        <v>6</v>
      </c>
    </row>
    <row r="16" spans="1:111">
      <c r="A16" s="6" t="s">
        <v>79</v>
      </c>
      <c r="B16" s="13">
        <v>10.96</v>
      </c>
      <c r="C16" s="19">
        <f t="shared" si="0"/>
        <v>1.1070110701107083E-2</v>
      </c>
      <c r="D16" s="13">
        <v>26.5</v>
      </c>
      <c r="E16" s="19">
        <f t="shared" si="1"/>
        <v>-1.851851851851849E-2</v>
      </c>
      <c r="F16" s="13">
        <v>57.12</v>
      </c>
      <c r="G16" s="13">
        <v>68.8</v>
      </c>
      <c r="H16" s="13">
        <v>45.92</v>
      </c>
      <c r="I16" s="13">
        <v>9.25</v>
      </c>
      <c r="J16" s="13">
        <v>73.03</v>
      </c>
      <c r="K16" s="13">
        <v>81.53</v>
      </c>
      <c r="L16" s="13">
        <v>75.73</v>
      </c>
      <c r="M16" s="13">
        <v>64.97</v>
      </c>
      <c r="N16" s="13">
        <v>17.64</v>
      </c>
      <c r="O16" s="13"/>
      <c r="P16" s="13"/>
      <c r="Q16" s="13"/>
      <c r="AZ16" t="s">
        <v>7</v>
      </c>
    </row>
    <row r="17" spans="1:52">
      <c r="A17" s="6"/>
      <c r="B17" s="13"/>
      <c r="C17" s="13"/>
      <c r="D17" s="13"/>
      <c r="E17" s="13"/>
      <c r="F17" s="13"/>
      <c r="G17" s="13"/>
      <c r="H17" s="13"/>
      <c r="I17" s="13"/>
      <c r="J17" s="13"/>
      <c r="K17" s="13"/>
      <c r="L17" s="13"/>
      <c r="M17" s="13"/>
      <c r="N17" s="13"/>
      <c r="O17" s="13"/>
      <c r="P17" s="13"/>
      <c r="Q17" s="13"/>
      <c r="AZ17" t="s">
        <v>8</v>
      </c>
    </row>
    <row r="18" spans="1:52">
      <c r="A18" s="6"/>
      <c r="B18" s="13"/>
      <c r="C18" s="9"/>
      <c r="D18" s="11"/>
      <c r="E18" s="13"/>
      <c r="F18" s="13"/>
      <c r="G18" s="13"/>
      <c r="H18" s="13"/>
      <c r="I18" s="13"/>
      <c r="J18" s="13"/>
      <c r="K18" s="13"/>
      <c r="L18" s="13"/>
      <c r="M18" s="13"/>
      <c r="N18" s="13"/>
      <c r="O18" s="13"/>
      <c r="P18" s="13"/>
      <c r="Q18" s="13"/>
      <c r="AZ18"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CF3DA-B566-4F75-B32F-FCE055568D05}">
  <dimension ref="A1:DC46"/>
  <sheetViews>
    <sheetView workbookViewId="0">
      <pane xSplit="1" ySplit="7" topLeftCell="B8" activePane="bottomRight" state="frozen"/>
      <selection pane="topRight" activeCell="B1" sqref="B1"/>
      <selection pane="bottomLeft" activeCell="A7" sqref="A7"/>
      <selection pane="bottomRight" activeCell="K8" sqref="K8:M8"/>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5" t="s">
        <v>39</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41"/>
      <c r="B6" s="41"/>
      <c r="C6" s="41"/>
      <c r="D6" s="41"/>
      <c r="E6" s="41"/>
      <c r="F6" s="40" t="s">
        <v>13</v>
      </c>
      <c r="G6" s="40"/>
      <c r="H6" s="40" t="s">
        <v>15</v>
      </c>
      <c r="I6" s="40"/>
      <c r="J6" s="40"/>
      <c r="K6" s="40" t="s">
        <v>14</v>
      </c>
      <c r="L6" s="40"/>
      <c r="M6" s="4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41"/>
      <c r="B7" s="41"/>
      <c r="C7" s="41"/>
      <c r="D7" s="41"/>
      <c r="E7" s="41"/>
      <c r="F7" s="21" t="s">
        <v>11</v>
      </c>
      <c r="G7" s="21" t="s">
        <v>12</v>
      </c>
      <c r="H7" s="21" t="s">
        <v>38</v>
      </c>
      <c r="I7" s="21" t="s">
        <v>16</v>
      </c>
      <c r="J7" s="21" t="s">
        <v>17</v>
      </c>
      <c r="K7" s="21" t="s">
        <v>31</v>
      </c>
      <c r="L7" s="21" t="s">
        <v>28</v>
      </c>
      <c r="M7" s="21"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10.5</v>
      </c>
      <c r="C8" s="19"/>
      <c r="D8" s="13"/>
      <c r="E8" s="19"/>
      <c r="F8" s="13">
        <v>59.388988377280171</v>
      </c>
      <c r="G8" s="13">
        <v>40.611011622719822</v>
      </c>
      <c r="H8" s="13">
        <v>15.444348564333424</v>
      </c>
      <c r="I8" s="13">
        <v>81.127791380323302</v>
      </c>
      <c r="J8" s="13">
        <v>3.4278600553432694</v>
      </c>
      <c r="K8" s="13">
        <v>3.588444013226562</v>
      </c>
      <c r="L8" s="13">
        <v>31.683839757791173</v>
      </c>
      <c r="M8" s="13">
        <v>27.150823854009413</v>
      </c>
      <c r="N8" s="13"/>
      <c r="O8" s="13"/>
      <c r="P8" s="13"/>
      <c r="Q8" s="13"/>
      <c r="R8" s="13"/>
      <c r="S8" s="13"/>
      <c r="T8" s="13"/>
      <c r="U8" s="13"/>
      <c r="V8" s="13"/>
      <c r="W8" s="13"/>
      <c r="X8" s="13"/>
      <c r="Y8" s="13"/>
      <c r="Z8" s="13"/>
      <c r="AA8" s="13"/>
      <c r="AB8" s="13"/>
      <c r="AC8" s="13"/>
      <c r="AD8" s="13"/>
      <c r="AE8" s="13"/>
      <c r="AF8" s="13"/>
    </row>
    <row r="9" spans="1:107">
      <c r="A9" s="6">
        <v>43497</v>
      </c>
      <c r="B9" s="13">
        <v>10.5</v>
      </c>
      <c r="C9" s="19">
        <f>(B9/B8)-1</f>
        <v>0</v>
      </c>
      <c r="D9" s="13"/>
      <c r="E9" s="19"/>
      <c r="F9" s="13">
        <v>58.652156489505579</v>
      </c>
      <c r="G9" s="13">
        <v>41.347843510494414</v>
      </c>
      <c r="H9" s="13">
        <v>15.608543988196347</v>
      </c>
      <c r="I9" s="13">
        <v>79.303147185930328</v>
      </c>
      <c r="J9" s="13">
        <v>5.0883088258733364</v>
      </c>
      <c r="K9" s="13">
        <v>3.5599586507766645</v>
      </c>
      <c r="L9" s="13">
        <v>30.667361892227895</v>
      </c>
      <c r="M9" s="13">
        <v>28.730351149626816</v>
      </c>
      <c r="N9" s="17"/>
      <c r="O9" s="17"/>
      <c r="P9" s="18"/>
    </row>
    <row r="10" spans="1:107">
      <c r="A10" s="6">
        <v>43525</v>
      </c>
      <c r="B10" s="13">
        <v>10.6</v>
      </c>
      <c r="C10" s="19">
        <f t="shared" ref="C10:C35" si="0">(B10/B9)-1</f>
        <v>9.52380952380949E-3</v>
      </c>
      <c r="D10" s="13"/>
      <c r="E10" s="19"/>
      <c r="F10" s="13">
        <v>58.420511613611247</v>
      </c>
      <c r="G10" s="13">
        <v>41.579488386388739</v>
      </c>
      <c r="H10" s="13">
        <v>14.859584196665496</v>
      </c>
      <c r="I10" s="13">
        <v>78.676384297891445</v>
      </c>
      <c r="J10" s="13">
        <v>6.4640315054430646</v>
      </c>
      <c r="K10" s="13">
        <v>3.9367174212460463</v>
      </c>
      <c r="L10" s="13">
        <v>30.686298807846278</v>
      </c>
      <c r="M10" s="13">
        <v>28.25894762715318</v>
      </c>
    </row>
    <row r="11" spans="1:107">
      <c r="A11" s="6">
        <v>43556</v>
      </c>
      <c r="B11" s="13">
        <v>10.4</v>
      </c>
      <c r="C11" s="19">
        <f t="shared" si="0"/>
        <v>-1.8867924528301772E-2</v>
      </c>
      <c r="D11" s="13"/>
      <c r="E11" s="19"/>
      <c r="F11" s="13">
        <v>58.481360092299326</v>
      </c>
      <c r="G11" s="13">
        <v>41.518639907700674</v>
      </c>
      <c r="H11" s="13">
        <v>14.840510842966218</v>
      </c>
      <c r="I11" s="13">
        <v>80.997706295607699</v>
      </c>
      <c r="J11" s="13">
        <v>4.1617828614260883</v>
      </c>
      <c r="K11" s="13">
        <v>3.7709620881987669</v>
      </c>
      <c r="L11" s="13">
        <v>31.274204689922769</v>
      </c>
      <c r="M11" s="13">
        <v>28.609070833853867</v>
      </c>
    </row>
    <row r="12" spans="1:107">
      <c r="A12" s="6">
        <v>43586</v>
      </c>
      <c r="B12" s="13">
        <v>10.4</v>
      </c>
      <c r="C12" s="19">
        <f t="shared" si="0"/>
        <v>0</v>
      </c>
      <c r="D12" s="13"/>
      <c r="E12" s="19"/>
      <c r="F12" s="13">
        <v>58.215833414314019</v>
      </c>
      <c r="G12" s="13">
        <v>41.784171124538346</v>
      </c>
      <c r="H12" s="13">
        <v>14.750775474274896</v>
      </c>
      <c r="I12" s="13">
        <v>81.982880265846035</v>
      </c>
      <c r="J12" s="13">
        <v>3.2663442598790713</v>
      </c>
      <c r="K12" s="13">
        <v>3.66280393687346</v>
      </c>
      <c r="L12" s="13">
        <v>30.037689268441849</v>
      </c>
      <c r="M12" s="13">
        <v>30.32884757040452</v>
      </c>
      <c r="AV12" t="s">
        <v>3</v>
      </c>
    </row>
    <row r="13" spans="1:107">
      <c r="A13" s="6">
        <v>43617</v>
      </c>
      <c r="B13" s="13">
        <v>9.9</v>
      </c>
      <c r="C13" s="19">
        <f t="shared" si="0"/>
        <v>-4.8076923076923128E-2</v>
      </c>
      <c r="D13" s="13"/>
      <c r="E13" s="19"/>
      <c r="F13" s="13">
        <v>58.421225824512099</v>
      </c>
      <c r="G13" s="13">
        <v>41.578769733444531</v>
      </c>
      <c r="H13" s="13">
        <v>15.012951665859548</v>
      </c>
      <c r="I13" s="13">
        <v>77.845446385824687</v>
      </c>
      <c r="J13" s="13">
        <v>7.1416019483157562</v>
      </c>
      <c r="K13" s="13">
        <v>3.8565909395996703</v>
      </c>
      <c r="L13" s="13">
        <v>31.16835246654675</v>
      </c>
      <c r="M13" s="13">
        <v>28.472027697739559</v>
      </c>
      <c r="AV13" t="s">
        <v>4</v>
      </c>
    </row>
    <row r="14" spans="1:107">
      <c r="A14" s="6">
        <v>43647</v>
      </c>
      <c r="B14" s="13">
        <v>10.3</v>
      </c>
      <c r="C14" s="19">
        <f t="shared" si="0"/>
        <v>4.0404040404040442E-2</v>
      </c>
      <c r="D14" s="13"/>
      <c r="E14" s="19"/>
      <c r="F14" s="13">
        <v>58.378080781487959</v>
      </c>
      <c r="G14" s="13">
        <v>41.621919218512041</v>
      </c>
      <c r="H14" s="13">
        <v>14.77177374078275</v>
      </c>
      <c r="I14" s="13">
        <v>79.616823306524594</v>
      </c>
      <c r="J14" s="13">
        <v>5.6114029526926519</v>
      </c>
      <c r="K14" s="13">
        <v>3.6943050940541502</v>
      </c>
      <c r="L14" s="13">
        <v>31.869011589733319</v>
      </c>
      <c r="M14" s="13">
        <v>28.899562139449277</v>
      </c>
      <c r="AV14" t="s">
        <v>5</v>
      </c>
    </row>
    <row r="15" spans="1:107">
      <c r="A15" s="6">
        <v>43678</v>
      </c>
      <c r="B15" s="13">
        <v>11</v>
      </c>
      <c r="C15" s="19">
        <f t="shared" si="0"/>
        <v>6.7961165048543659E-2</v>
      </c>
      <c r="D15" s="13"/>
      <c r="E15" s="19"/>
      <c r="F15" s="13">
        <v>59.123100048814273</v>
      </c>
      <c r="G15" s="13">
        <v>40.876899951185742</v>
      </c>
      <c r="H15" s="13">
        <v>15.119963245947343</v>
      </c>
      <c r="I15" s="13">
        <v>80.563140351005941</v>
      </c>
      <c r="J15" s="13">
        <v>4.3168964030467123</v>
      </c>
      <c r="K15" s="13">
        <v>3.3769768715943353</v>
      </c>
      <c r="L15" s="13">
        <v>31.160423335286243</v>
      </c>
      <c r="M15" s="13">
        <v>29.930799893391729</v>
      </c>
      <c r="AV15" t="s">
        <v>6</v>
      </c>
    </row>
    <row r="16" spans="1:107">
      <c r="A16" s="6">
        <v>43709</v>
      </c>
      <c r="B16" s="13">
        <v>10.6</v>
      </c>
      <c r="C16" s="19">
        <f t="shared" si="0"/>
        <v>-3.6363636363636376E-2</v>
      </c>
      <c r="D16" s="13"/>
      <c r="E16" s="13"/>
      <c r="F16" s="13">
        <v>58.134779779486003</v>
      </c>
      <c r="G16" s="13">
        <v>41.86522022051399</v>
      </c>
      <c r="H16" s="13">
        <v>14.718648754541775</v>
      </c>
      <c r="I16" s="13">
        <v>82.331610902406226</v>
      </c>
      <c r="J16" s="13">
        <v>2.9497403430519946</v>
      </c>
      <c r="K16" s="13">
        <v>3.2820218905386311</v>
      </c>
      <c r="L16" s="13">
        <v>32.448978310040374</v>
      </c>
      <c r="M16" s="13">
        <v>29.548535486374249</v>
      </c>
      <c r="AV16" t="s">
        <v>7</v>
      </c>
    </row>
    <row r="17" spans="1:48">
      <c r="A17" s="6">
        <v>43739</v>
      </c>
      <c r="B17" s="13">
        <v>10.6</v>
      </c>
      <c r="C17" s="19">
        <f t="shared" si="0"/>
        <v>0</v>
      </c>
      <c r="D17" s="13"/>
      <c r="E17" s="13"/>
      <c r="F17" s="13">
        <v>57.689877777259383</v>
      </c>
      <c r="G17" s="13">
        <v>42.310122222740624</v>
      </c>
      <c r="H17" s="13">
        <v>15.067040274749456</v>
      </c>
      <c r="I17" s="13">
        <v>79.457829232632818</v>
      </c>
      <c r="J17" s="13">
        <v>5.4751304926177342</v>
      </c>
      <c r="K17" s="13">
        <v>3.5226440936313135</v>
      </c>
      <c r="L17" s="13">
        <v>32.074609382879707</v>
      </c>
      <c r="M17" s="13">
        <v>28.125019725127832</v>
      </c>
      <c r="AV17" t="s">
        <v>8</v>
      </c>
    </row>
    <row r="18" spans="1:48">
      <c r="A18" s="6">
        <v>43770</v>
      </c>
      <c r="B18" s="13">
        <v>10.7</v>
      </c>
      <c r="C18" s="19">
        <f t="shared" si="0"/>
        <v>9.4339622641508303E-3</v>
      </c>
      <c r="D18" s="11"/>
      <c r="E18" s="13"/>
      <c r="F18" s="13">
        <v>58.735786282602312</v>
      </c>
      <c r="G18" s="13">
        <v>41.264213717397688</v>
      </c>
      <c r="H18" s="13">
        <v>15.480778036142977</v>
      </c>
      <c r="I18" s="13">
        <v>78.90787311453208</v>
      </c>
      <c r="J18" s="13">
        <v>5.611348849324945</v>
      </c>
      <c r="K18" s="13">
        <v>3.2523592915774038</v>
      </c>
      <c r="L18" s="13">
        <v>31.011254839644536</v>
      </c>
      <c r="M18" s="13">
        <v>27.475393885437903</v>
      </c>
      <c r="AV18" t="s">
        <v>9</v>
      </c>
    </row>
    <row r="19" spans="1:48">
      <c r="A19" s="6">
        <v>43800</v>
      </c>
      <c r="B19" s="13">
        <v>10.5</v>
      </c>
      <c r="C19" s="19">
        <f t="shared" si="0"/>
        <v>-1.869158878504662E-2</v>
      </c>
      <c r="D19" s="11"/>
      <c r="E19" s="13"/>
      <c r="F19" s="13">
        <v>59.359816860492373</v>
      </c>
      <c r="G19" s="13">
        <v>40.640178715677045</v>
      </c>
      <c r="H19" s="13">
        <v>16.108905684109125</v>
      </c>
      <c r="I19" s="13">
        <v>73.493287544917365</v>
      </c>
      <c r="J19" s="13">
        <v>10.397806770973512</v>
      </c>
      <c r="K19" s="13">
        <v>3.3710164069258788</v>
      </c>
      <c r="L19" s="13">
        <v>32.581521022662223</v>
      </c>
      <c r="M19" s="13">
        <v>26.269475692909005</v>
      </c>
    </row>
    <row r="20" spans="1:48">
      <c r="A20" s="6">
        <v>43831</v>
      </c>
      <c r="B20" s="13">
        <v>10.6</v>
      </c>
      <c r="C20" s="19">
        <f t="shared" si="0"/>
        <v>9.52380952380949E-3</v>
      </c>
      <c r="D20" s="11"/>
      <c r="F20" s="13">
        <v>59.436858880209066</v>
      </c>
      <c r="G20" s="13">
        <v>40.563136450458366</v>
      </c>
      <c r="H20" s="13">
        <v>14.556550917180655</v>
      </c>
      <c r="I20" s="13">
        <v>82.262041356558782</v>
      </c>
      <c r="J20" s="13">
        <v>3.1814077262605664</v>
      </c>
      <c r="K20" s="13">
        <v>3.2685094561222114</v>
      </c>
      <c r="L20" s="13">
        <v>33.431141842790389</v>
      </c>
      <c r="M20" s="13">
        <v>28.371994706657823</v>
      </c>
    </row>
    <row r="21" spans="1:48">
      <c r="A21" s="6">
        <v>43862</v>
      </c>
      <c r="B21" s="13">
        <v>10.9</v>
      </c>
      <c r="C21" s="19">
        <f t="shared" si="0"/>
        <v>2.8301886792452935E-2</v>
      </c>
      <c r="D21" s="11"/>
      <c r="F21" s="13">
        <v>59.713563891571177</v>
      </c>
      <c r="G21" s="13">
        <v>40.286436108428823</v>
      </c>
      <c r="H21" s="13">
        <v>14.951206736355301</v>
      </c>
      <c r="I21" s="13">
        <v>64.201200648199347</v>
      </c>
      <c r="J21" s="13">
        <v>20.847592615445333</v>
      </c>
      <c r="K21" s="13">
        <v>3.42630471918278</v>
      </c>
      <c r="L21" s="13">
        <v>32.5062744489626</v>
      </c>
      <c r="M21" s="13">
        <v>28.333019120640436</v>
      </c>
    </row>
    <row r="22" spans="1:48">
      <c r="A22" s="6">
        <v>43891</v>
      </c>
      <c r="B22" s="13">
        <v>12.4</v>
      </c>
      <c r="C22" s="19">
        <f t="shared" si="0"/>
        <v>0.13761467889908263</v>
      </c>
      <c r="D22" s="11"/>
      <c r="F22" s="13"/>
      <c r="G22" s="13"/>
      <c r="H22" s="13"/>
      <c r="I22" s="13"/>
      <c r="J22" s="13"/>
      <c r="K22" s="13"/>
      <c r="L22" s="13"/>
      <c r="M22" s="13"/>
    </row>
    <row r="23" spans="1:48">
      <c r="A23" s="6">
        <v>43922</v>
      </c>
      <c r="B23" s="13">
        <v>19.8</v>
      </c>
      <c r="C23" s="19">
        <f t="shared" si="0"/>
        <v>0.59677419354838701</v>
      </c>
      <c r="D23" s="11"/>
      <c r="F23" s="13"/>
      <c r="G23" s="13"/>
      <c r="H23" s="13"/>
      <c r="I23" s="13"/>
      <c r="J23" s="13"/>
      <c r="K23" s="13"/>
      <c r="L23" s="13"/>
      <c r="M23" s="13"/>
    </row>
    <row r="24" spans="1:48">
      <c r="A24" s="6">
        <v>43952</v>
      </c>
      <c r="B24" s="13">
        <v>21.1</v>
      </c>
      <c r="C24" s="19">
        <f t="shared" si="0"/>
        <v>6.5656565656565746E-2</v>
      </c>
      <c r="D24" s="11"/>
      <c r="F24" s="13"/>
      <c r="G24" s="13"/>
      <c r="H24" s="13"/>
      <c r="I24" s="13"/>
      <c r="J24" s="13"/>
      <c r="K24" s="13"/>
      <c r="L24" s="13"/>
      <c r="M24" s="13"/>
    </row>
    <row r="25" spans="1:48">
      <c r="A25" s="6">
        <v>43983</v>
      </c>
      <c r="B25" s="13">
        <v>20.6</v>
      </c>
      <c r="C25" s="19">
        <f t="shared" si="0"/>
        <v>-2.3696682464454999E-2</v>
      </c>
      <c r="D25" s="11"/>
      <c r="F25" s="13">
        <v>61.365151000774617</v>
      </c>
      <c r="G25" s="13">
        <v>38.634854473967351</v>
      </c>
      <c r="H25" s="13">
        <v>13.782920239414844</v>
      </c>
      <c r="I25" s="13">
        <v>79.569741122993292</v>
      </c>
      <c r="J25" s="13">
        <v>6.64733863759185</v>
      </c>
      <c r="K25" s="13">
        <v>3.5382545679467761</v>
      </c>
      <c r="L25" s="13">
        <v>33.039169972179003</v>
      </c>
      <c r="M25" s="13">
        <v>29.743709261418434</v>
      </c>
    </row>
    <row r="26" spans="1:48">
      <c r="A26" s="6">
        <v>44013</v>
      </c>
      <c r="B26" s="13">
        <v>19.7</v>
      </c>
      <c r="C26" s="19">
        <f t="shared" si="0"/>
        <v>-4.3689320388349606E-2</v>
      </c>
      <c r="D26" s="11"/>
      <c r="F26" s="13">
        <v>62.922700503079156</v>
      </c>
      <c r="G26" s="13">
        <v>37.077299496920851</v>
      </c>
      <c r="H26" s="13">
        <v>12.869781895780344</v>
      </c>
      <c r="I26" s="13">
        <v>91.121022629174249</v>
      </c>
      <c r="J26" s="13">
        <v>-3.9908045249545889</v>
      </c>
      <c r="K26" s="13">
        <v>3.6087999824839607</v>
      </c>
      <c r="L26" s="13">
        <v>32.075874090206383</v>
      </c>
      <c r="M26" s="13">
        <v>29.69102408271582</v>
      </c>
    </row>
    <row r="27" spans="1:48">
      <c r="A27" s="6">
        <v>44044</v>
      </c>
      <c r="B27" s="13">
        <v>16.899999999999999</v>
      </c>
      <c r="C27" s="19">
        <f t="shared" si="0"/>
        <v>-0.14213197969543157</v>
      </c>
      <c r="D27" s="11"/>
      <c r="F27" s="13">
        <v>61.519988284655483</v>
      </c>
      <c r="G27" s="13">
        <v>38.480011715344517</v>
      </c>
      <c r="H27" s="13">
        <v>14.781971858851353</v>
      </c>
      <c r="I27" s="13">
        <v>83.229975871336407</v>
      </c>
      <c r="J27" s="13">
        <v>1.9880522698122416</v>
      </c>
      <c r="K27" s="13">
        <v>3.3251436289587697</v>
      </c>
      <c r="L27" s="13">
        <v>33.352116308926604</v>
      </c>
      <c r="M27" s="13">
        <v>30.313704306298622</v>
      </c>
    </row>
    <row r="28" spans="1:48">
      <c r="A28" s="6">
        <v>44075</v>
      </c>
      <c r="B28" s="13">
        <v>16.100000000000001</v>
      </c>
      <c r="C28" s="19">
        <f t="shared" si="0"/>
        <v>-4.7337278106508673E-2</v>
      </c>
      <c r="D28" s="11"/>
      <c r="F28" s="13">
        <v>60.729260946871065</v>
      </c>
      <c r="G28" s="13">
        <v>39.270739053128935</v>
      </c>
      <c r="H28" s="13">
        <v>15.381004518195976</v>
      </c>
      <c r="I28" s="13">
        <v>84.370765231528296</v>
      </c>
      <c r="J28" s="13">
        <v>0.24823025027573042</v>
      </c>
      <c r="K28" s="13">
        <v>3.0883803927614464</v>
      </c>
      <c r="L28" s="13">
        <v>33.387013377514826</v>
      </c>
      <c r="M28" s="13">
        <v>29.22155754669496</v>
      </c>
    </row>
    <row r="29" spans="1:48">
      <c r="A29" s="6">
        <v>44105</v>
      </c>
      <c r="B29" s="13">
        <v>15.6</v>
      </c>
      <c r="C29" s="19">
        <f t="shared" si="0"/>
        <v>-3.1055900621118071E-2</v>
      </c>
      <c r="D29" s="11"/>
      <c r="F29" s="13">
        <v>60.219246204202179</v>
      </c>
      <c r="G29" s="13">
        <v>39.780758531177909</v>
      </c>
      <c r="H29" s="13">
        <v>15.028794188968847</v>
      </c>
      <c r="I29" s="13">
        <v>80.494349057841688</v>
      </c>
      <c r="J29" s="13">
        <v>4.476856753189475</v>
      </c>
      <c r="K29" s="13">
        <v>3.0021646843023899</v>
      </c>
      <c r="L29" s="13">
        <v>32.788709376417216</v>
      </c>
      <c r="M29" s="13">
        <v>29.41587334449336</v>
      </c>
    </row>
    <row r="30" spans="1:48">
      <c r="A30" s="6">
        <v>44136</v>
      </c>
      <c r="B30" s="13">
        <v>14.9</v>
      </c>
      <c r="C30" s="19">
        <f t="shared" si="0"/>
        <v>-4.4871794871794823E-2</v>
      </c>
      <c r="D30" s="11"/>
      <c r="F30" s="13">
        <v>60.247703745604653</v>
      </c>
      <c r="G30" s="13">
        <v>39.75229625439534</v>
      </c>
      <c r="H30" s="13">
        <v>15.197282508483998</v>
      </c>
      <c r="I30" s="13">
        <v>80.198376729218992</v>
      </c>
      <c r="J30" s="13">
        <v>4.6043407622970181</v>
      </c>
      <c r="K30" s="13">
        <v>2.9762094073450611</v>
      </c>
      <c r="L30" s="13">
        <v>32.530434670667958</v>
      </c>
      <c r="M30" s="13">
        <v>29.742055446322794</v>
      </c>
    </row>
    <row r="31" spans="1:48">
      <c r="A31" s="6">
        <v>44166</v>
      </c>
      <c r="B31" s="13">
        <v>14.4</v>
      </c>
      <c r="C31" s="19">
        <f t="shared" si="0"/>
        <v>-3.3557046979865723E-2</v>
      </c>
      <c r="D31" s="11"/>
      <c r="F31" s="13">
        <v>60.425853311123802</v>
      </c>
      <c r="G31" s="13">
        <v>39.574146688876198</v>
      </c>
      <c r="H31" s="13">
        <v>15.273724668475605</v>
      </c>
      <c r="I31" s="13">
        <v>73.612049653613653</v>
      </c>
      <c r="J31" s="13">
        <v>11.114225677910737</v>
      </c>
      <c r="K31" s="13">
        <v>3.1805011271535109</v>
      </c>
      <c r="L31" s="13">
        <v>34.122914471709329</v>
      </c>
      <c r="M31" s="13">
        <v>27.943066681577662</v>
      </c>
    </row>
    <row r="32" spans="1:48">
      <c r="A32" s="6">
        <v>44197</v>
      </c>
      <c r="B32" s="13">
        <v>14.9</v>
      </c>
      <c r="C32" s="19">
        <f t="shared" si="0"/>
        <v>3.4722222222222321E-2</v>
      </c>
      <c r="D32" s="11"/>
      <c r="E32" s="13"/>
      <c r="F32" s="13">
        <v>61.059595983514292</v>
      </c>
      <c r="G32" s="13">
        <v>38.940409043905007</v>
      </c>
      <c r="H32" s="13">
        <v>14.293717219026711</v>
      </c>
      <c r="I32" s="13">
        <v>84.884676782940318</v>
      </c>
      <c r="J32" s="13">
        <v>0.82160599803298651</v>
      </c>
      <c r="K32" s="13">
        <v>2.8762368519788506</v>
      </c>
      <c r="L32" s="13">
        <v>33.838543725551979</v>
      </c>
      <c r="M32" s="13">
        <v>27.750369125693076</v>
      </c>
    </row>
    <row r="33" spans="1:13">
      <c r="A33" s="6">
        <v>44228</v>
      </c>
      <c r="B33" s="13">
        <v>14.6</v>
      </c>
      <c r="C33" s="19">
        <f t="shared" si="0"/>
        <v>-2.0134228187919545E-2</v>
      </c>
      <c r="D33" s="11"/>
      <c r="E33" s="13"/>
      <c r="F33" s="13">
        <v>60.727370015446915</v>
      </c>
      <c r="G33" s="13">
        <v>39.272629984553085</v>
      </c>
      <c r="H33" s="13">
        <v>14.821332150175301</v>
      </c>
      <c r="I33" s="13">
        <v>80.37966323910841</v>
      </c>
      <c r="J33" s="13">
        <v>4.7990046107162838</v>
      </c>
      <c r="K33" s="13">
        <v>3.0871188092738215</v>
      </c>
      <c r="L33" s="13">
        <v>32.06651036536487</v>
      </c>
      <c r="M33" s="13">
        <v>29.984258715507515</v>
      </c>
    </row>
    <row r="34" spans="1:13">
      <c r="A34" s="6">
        <v>44256</v>
      </c>
      <c r="B34" s="13">
        <v>13.9</v>
      </c>
      <c r="C34" s="19">
        <f t="shared" si="0"/>
        <v>-4.7945205479452024E-2</v>
      </c>
      <c r="D34" s="11"/>
      <c r="E34" s="13"/>
      <c r="I34" s="13"/>
    </row>
    <row r="35" spans="1:13">
      <c r="A35" s="6">
        <v>44287</v>
      </c>
      <c r="B35" s="13">
        <v>15</v>
      </c>
      <c r="C35" s="19">
        <f t="shared" si="0"/>
        <v>7.9136690647481966E-2</v>
      </c>
      <c r="D35" s="11"/>
      <c r="E35" s="13"/>
      <c r="I35" s="13"/>
    </row>
    <row r="36" spans="1:13">
      <c r="A36" s="6"/>
      <c r="B36" s="10"/>
      <c r="C36" s="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8393-D1F9-4193-9983-9FB745134070}">
  <dimension ref="A1:DG46"/>
  <sheetViews>
    <sheetView tabSelected="1" workbookViewId="0">
      <pane xSplit="1" ySplit="7" topLeftCell="B8" activePane="bottomRight" state="frozen"/>
      <selection pane="topRight" activeCell="B1" sqref="B1"/>
      <selection pane="bottomLeft" activeCell="A7" sqref="A7"/>
      <selection pane="bottomRight" activeCell="K16" sqref="K16"/>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9" width="10.140625" style="27" customWidth="1"/>
    <col min="10" max="10" width="10" bestFit="1" customWidth="1"/>
    <col min="11" max="11" width="10" style="27" customWidth="1"/>
    <col min="12" max="12" width="10" bestFit="1" customWidth="1"/>
    <col min="13" max="13" width="10" style="27" customWidth="1"/>
    <col min="14" max="14" width="10.28515625" bestFit="1" customWidth="1"/>
    <col min="15" max="15" width="10.85546875" bestFit="1"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39</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row>
    <row r="6" spans="1:111" s="16" customFormat="1" ht="18.75" customHeight="1">
      <c r="A6" s="41"/>
      <c r="B6" s="41"/>
      <c r="C6" s="41"/>
      <c r="D6" s="41"/>
      <c r="E6" s="41"/>
      <c r="F6" s="31"/>
      <c r="G6" s="40" t="s">
        <v>13</v>
      </c>
      <c r="H6" s="40"/>
      <c r="I6" s="32"/>
      <c r="J6" s="40" t="s">
        <v>15</v>
      </c>
      <c r="K6" s="40"/>
      <c r="L6" s="40"/>
      <c r="M6" s="40"/>
      <c r="N6" s="40"/>
      <c r="O6" s="40" t="s">
        <v>14</v>
      </c>
      <c r="P6" s="40"/>
      <c r="Q6" s="4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row>
    <row r="8" spans="1:111">
      <c r="A8" s="6" t="s">
        <v>71</v>
      </c>
      <c r="B8" s="13">
        <v>11.26</v>
      </c>
      <c r="C8" s="19"/>
      <c r="D8" s="13">
        <v>62.1</v>
      </c>
      <c r="E8" s="19"/>
      <c r="F8" s="13">
        <v>67.81</v>
      </c>
      <c r="G8" s="13">
        <v>80.12</v>
      </c>
      <c r="H8" s="13">
        <v>56.24</v>
      </c>
      <c r="I8" s="13">
        <v>29.7</v>
      </c>
      <c r="J8" s="13">
        <v>83.82</v>
      </c>
      <c r="K8" s="13">
        <v>84.66</v>
      </c>
      <c r="L8" s="13">
        <v>84.01</v>
      </c>
      <c r="M8" s="13">
        <v>70.290000000000006</v>
      </c>
      <c r="N8" s="13">
        <v>28.76</v>
      </c>
      <c r="O8" s="13">
        <v>46.99</v>
      </c>
      <c r="P8" s="13">
        <v>73.180000000000007</v>
      </c>
      <c r="Q8" s="13">
        <v>77.099999999999994</v>
      </c>
      <c r="R8" s="13"/>
      <c r="S8" s="13"/>
      <c r="T8" s="13"/>
      <c r="U8" s="13"/>
      <c r="V8" s="13"/>
      <c r="W8" s="13"/>
      <c r="X8" s="13"/>
      <c r="Y8" s="13"/>
      <c r="Z8" s="13"/>
      <c r="AA8" s="13"/>
      <c r="AB8" s="13"/>
      <c r="AC8" s="13"/>
      <c r="AD8" s="13"/>
      <c r="AE8" s="13"/>
      <c r="AF8" s="13"/>
      <c r="AG8" s="13"/>
      <c r="AH8" s="13"/>
      <c r="AI8" s="13"/>
      <c r="AJ8" s="13"/>
    </row>
    <row r="9" spans="1:111">
      <c r="A9" s="6" t="s">
        <v>72</v>
      </c>
      <c r="B9" s="13">
        <v>9.56</v>
      </c>
      <c r="C9" s="19">
        <f t="shared" ref="C9:C16" si="0">(B9/B8)-1</f>
        <v>-0.15097690941385433</v>
      </c>
      <c r="D9" s="13">
        <v>61.3</v>
      </c>
      <c r="E9" s="19">
        <f>(D9/D8)-1</f>
        <v>-1.2882447665056418E-2</v>
      </c>
      <c r="F9" s="13">
        <v>67.239999999999995</v>
      </c>
      <c r="G9" s="13">
        <v>79.290000000000006</v>
      </c>
      <c r="H9" s="13">
        <v>55.88</v>
      </c>
      <c r="I9" s="13">
        <v>28.17</v>
      </c>
      <c r="J9" s="13">
        <v>83.12</v>
      </c>
      <c r="K9" s="13">
        <v>86.24</v>
      </c>
      <c r="L9" s="13">
        <v>81.34</v>
      </c>
      <c r="M9" s="13">
        <v>70.45</v>
      </c>
      <c r="N9" s="13">
        <v>28.68</v>
      </c>
      <c r="O9" s="13">
        <v>46.93</v>
      </c>
      <c r="P9" s="13">
        <v>72.569999999999993</v>
      </c>
      <c r="Q9" s="13">
        <v>76.8</v>
      </c>
      <c r="R9" s="17"/>
      <c r="S9" s="17"/>
      <c r="T9" s="18"/>
    </row>
    <row r="10" spans="1:111">
      <c r="A10" s="6" t="s">
        <v>73</v>
      </c>
      <c r="B10" s="13">
        <v>10.06</v>
      </c>
      <c r="C10" s="19">
        <f t="shared" si="0"/>
        <v>5.230125523012541E-2</v>
      </c>
      <c r="D10" s="13">
        <v>61.3</v>
      </c>
      <c r="E10" s="19">
        <f>(D10/D9)-1</f>
        <v>0</v>
      </c>
      <c r="F10" s="13">
        <v>67.02</v>
      </c>
      <c r="G10" s="13">
        <v>79.11</v>
      </c>
      <c r="H10" s="13">
        <v>55.63</v>
      </c>
      <c r="I10" s="13">
        <v>27.97</v>
      </c>
      <c r="J10" s="13">
        <v>82.47</v>
      </c>
      <c r="K10" s="13">
        <v>85.29</v>
      </c>
      <c r="L10" s="13">
        <v>83.48</v>
      </c>
      <c r="M10" s="13">
        <v>71.150000000000006</v>
      </c>
      <c r="N10" s="13">
        <v>27.58</v>
      </c>
      <c r="O10" s="13">
        <v>45.91</v>
      </c>
      <c r="P10" s="13">
        <v>72.64</v>
      </c>
      <c r="Q10" s="13">
        <v>77.25</v>
      </c>
    </row>
    <row r="11" spans="1:111">
      <c r="A11" s="6" t="s">
        <v>74</v>
      </c>
      <c r="B11" s="13">
        <v>8.9700000000000006</v>
      </c>
      <c r="C11" s="19">
        <f t="shared" si="0"/>
        <v>-0.10834990059642147</v>
      </c>
      <c r="D11" s="13">
        <v>63.6</v>
      </c>
      <c r="E11" s="19">
        <f>(D11/D10)-1</f>
        <v>3.7520391517128937E-2</v>
      </c>
      <c r="F11" s="13">
        <v>67.86</v>
      </c>
      <c r="G11" s="13">
        <v>80.150000000000006</v>
      </c>
      <c r="H11" s="13">
        <v>56.26</v>
      </c>
      <c r="I11" s="13">
        <v>30.56</v>
      </c>
      <c r="J11" s="13">
        <v>83.37</v>
      </c>
      <c r="K11" s="13">
        <v>85.72</v>
      </c>
      <c r="L11" s="13">
        <v>83.34</v>
      </c>
      <c r="M11" s="13">
        <v>71.2</v>
      </c>
      <c r="N11" s="13">
        <v>28.77</v>
      </c>
      <c r="O11" s="13">
        <v>46.73</v>
      </c>
      <c r="P11" s="13">
        <v>72.78</v>
      </c>
      <c r="Q11" s="13">
        <v>77.260000000000005</v>
      </c>
    </row>
    <row r="12" spans="1:111">
      <c r="A12" s="6" t="s">
        <v>75</v>
      </c>
      <c r="B12" s="13">
        <v>11.96</v>
      </c>
      <c r="C12" s="19">
        <f t="shared" si="0"/>
        <v>0.33333333333333326</v>
      </c>
      <c r="D12" s="13"/>
      <c r="E12" s="19"/>
      <c r="F12" s="13">
        <v>65.41</v>
      </c>
      <c r="G12" s="13">
        <v>78.150000000000006</v>
      </c>
      <c r="H12" s="13">
        <v>53.43</v>
      </c>
      <c r="I12" s="13">
        <v>26.84</v>
      </c>
      <c r="J12" s="13">
        <v>81.55</v>
      </c>
      <c r="K12" s="13">
        <v>84.1</v>
      </c>
      <c r="L12" s="13">
        <v>80.38</v>
      </c>
      <c r="M12" s="13">
        <v>70.25</v>
      </c>
      <c r="N12" s="13">
        <v>27.01</v>
      </c>
      <c r="O12" s="13"/>
      <c r="P12" s="13"/>
      <c r="Q12" s="13"/>
      <c r="AZ12" t="s">
        <v>3</v>
      </c>
    </row>
    <row r="13" spans="1:111">
      <c r="A13" s="6" t="s">
        <v>76</v>
      </c>
      <c r="B13" s="13">
        <v>18.739999999999998</v>
      </c>
      <c r="C13" s="19">
        <f t="shared" si="0"/>
        <v>0.56688963210702314</v>
      </c>
      <c r="D13" s="13"/>
      <c r="E13" s="19"/>
      <c r="F13" s="13">
        <v>57.7</v>
      </c>
      <c r="G13" s="13">
        <v>70.650000000000006</v>
      </c>
      <c r="H13" s="13">
        <v>45.47</v>
      </c>
      <c r="I13" s="13">
        <v>19.55</v>
      </c>
      <c r="J13" s="13">
        <v>73.92</v>
      </c>
      <c r="K13" s="13">
        <v>76.3</v>
      </c>
      <c r="L13" s="13">
        <v>73.89</v>
      </c>
      <c r="M13" s="13">
        <v>60.23</v>
      </c>
      <c r="N13" s="13">
        <v>21.38</v>
      </c>
      <c r="O13" s="13"/>
      <c r="P13" s="13"/>
      <c r="Q13" s="13"/>
      <c r="AZ13" t="s">
        <v>4</v>
      </c>
    </row>
    <row r="14" spans="1:111">
      <c r="A14" s="6" t="s">
        <v>77</v>
      </c>
      <c r="B14" s="13">
        <v>16.809999999999999</v>
      </c>
      <c r="C14" s="19">
        <f t="shared" si="0"/>
        <v>-0.10298826040554965</v>
      </c>
      <c r="D14" s="13"/>
      <c r="E14" s="19"/>
      <c r="F14" s="13">
        <v>62.23</v>
      </c>
      <c r="G14" s="13">
        <v>76.239999999999995</v>
      </c>
      <c r="H14" s="13">
        <v>49.05</v>
      </c>
      <c r="I14" s="13">
        <v>24.83</v>
      </c>
      <c r="J14" s="13">
        <v>78.680000000000007</v>
      </c>
      <c r="K14" s="13">
        <v>81.3</v>
      </c>
      <c r="L14" s="13">
        <v>77.56</v>
      </c>
      <c r="M14" s="13">
        <v>64.599999999999994</v>
      </c>
      <c r="N14" s="13">
        <v>21.71</v>
      </c>
      <c r="O14" s="13">
        <v>41.19</v>
      </c>
      <c r="P14" s="13">
        <v>67.92</v>
      </c>
      <c r="Q14" s="13">
        <v>73.09</v>
      </c>
      <c r="AZ14" t="s">
        <v>5</v>
      </c>
    </row>
    <row r="15" spans="1:111">
      <c r="A15" s="6" t="s">
        <v>78</v>
      </c>
      <c r="B15" s="13">
        <v>13.2</v>
      </c>
      <c r="C15" s="19">
        <f t="shared" si="0"/>
        <v>-0.21475312314098749</v>
      </c>
      <c r="D15" s="13">
        <v>63.7</v>
      </c>
      <c r="E15" s="19"/>
      <c r="F15" s="13">
        <v>65.45</v>
      </c>
      <c r="G15" s="13">
        <v>78.569999999999993</v>
      </c>
      <c r="H15" s="13">
        <v>53.12</v>
      </c>
      <c r="I15" s="13">
        <v>29.21</v>
      </c>
      <c r="J15" s="13">
        <v>81.48</v>
      </c>
      <c r="K15" s="13">
        <v>83.75</v>
      </c>
      <c r="L15" s="13">
        <v>80.77</v>
      </c>
      <c r="M15" s="13">
        <v>68.62</v>
      </c>
      <c r="N15" s="13">
        <v>24.45</v>
      </c>
      <c r="O15" s="13">
        <v>42.26</v>
      </c>
      <c r="P15" s="13">
        <v>70.66</v>
      </c>
      <c r="Q15" s="13">
        <v>76.13</v>
      </c>
      <c r="AZ15" t="s">
        <v>6</v>
      </c>
    </row>
    <row r="16" spans="1:111">
      <c r="A16" s="6" t="s">
        <v>79</v>
      </c>
      <c r="B16" s="13">
        <v>15.18</v>
      </c>
      <c r="C16" s="19">
        <f t="shared" si="0"/>
        <v>0.15000000000000013</v>
      </c>
      <c r="D16" s="13">
        <v>63.6</v>
      </c>
      <c r="E16" s="19">
        <f t="shared" ref="E16" si="1">(D16/D15)-1</f>
        <v>-1.5698587127158659E-3</v>
      </c>
      <c r="F16" s="13">
        <v>64.41</v>
      </c>
      <c r="G16" s="13">
        <v>77.569999999999993</v>
      </c>
      <c r="H16" s="13">
        <v>52.04</v>
      </c>
      <c r="I16" s="13">
        <v>26.84</v>
      </c>
      <c r="J16" s="13">
        <v>81.87</v>
      </c>
      <c r="K16" s="13">
        <v>82.81</v>
      </c>
      <c r="L16" s="13">
        <v>79.53</v>
      </c>
      <c r="M16" s="13">
        <v>66.78</v>
      </c>
      <c r="N16" s="13">
        <v>22.72</v>
      </c>
      <c r="O16" s="13"/>
      <c r="P16" s="13"/>
      <c r="Q16" s="13"/>
      <c r="AZ16" t="s">
        <v>7</v>
      </c>
    </row>
    <row r="17" spans="1:52">
      <c r="A17" s="6"/>
      <c r="B17" s="13"/>
      <c r="C17" s="13"/>
      <c r="D17" s="13"/>
      <c r="E17" s="13"/>
      <c r="F17" s="13"/>
      <c r="G17" s="13"/>
      <c r="H17" s="13"/>
      <c r="I17" s="13"/>
      <c r="J17" s="13"/>
      <c r="K17" s="13"/>
      <c r="L17" s="13"/>
      <c r="M17" s="13"/>
      <c r="N17" s="13"/>
      <c r="O17" s="13"/>
      <c r="P17" s="13"/>
      <c r="Q17" s="13"/>
      <c r="AZ17" t="s">
        <v>8</v>
      </c>
    </row>
    <row r="18" spans="1:52">
      <c r="A18" s="6"/>
      <c r="B18" s="13"/>
      <c r="C18" s="9"/>
      <c r="D18" s="11"/>
      <c r="E18" s="13"/>
      <c r="F18" s="13"/>
      <c r="G18" s="13"/>
      <c r="H18" s="13"/>
      <c r="I18" s="13"/>
      <c r="J18" s="13"/>
      <c r="K18" s="13"/>
      <c r="L18" s="13"/>
      <c r="M18" s="13"/>
      <c r="N18" s="13"/>
      <c r="O18" s="13"/>
      <c r="P18" s="13"/>
      <c r="Q18" s="13"/>
      <c r="AZ18"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3E84-46D8-4E00-8F72-878483EFDC7B}">
  <dimension ref="A1:DG46"/>
  <sheetViews>
    <sheetView workbookViewId="0">
      <pane xSplit="1" ySplit="7" topLeftCell="B8" activePane="bottomRight" state="frozen"/>
      <selection pane="topRight" activeCell="B1" sqref="B1"/>
      <selection pane="bottomLeft" activeCell="A7" sqref="A7"/>
      <selection pane="bottomRight" activeCell="I7" sqref="I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9" width="10" style="27" bestFit="1" customWidth="1"/>
    <col min="10" max="10" width="10" bestFit="1" customWidth="1"/>
    <col min="11" max="11" width="10" style="27" customWidth="1"/>
    <col min="12" max="12" width="10" bestFit="1" customWidth="1"/>
    <col min="13" max="13" width="10" style="27" customWidth="1"/>
    <col min="14" max="14" width="10.28515625" bestFit="1" customWidth="1"/>
    <col min="15" max="15" width="10.85546875" bestFit="1"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41</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row>
    <row r="6" spans="1:111" s="16" customFormat="1" ht="18.75" customHeight="1">
      <c r="A6" s="41"/>
      <c r="B6" s="41"/>
      <c r="C6" s="41"/>
      <c r="D6" s="41"/>
      <c r="E6" s="41"/>
      <c r="F6" s="31"/>
      <c r="G6" s="40" t="s">
        <v>13</v>
      </c>
      <c r="H6" s="40"/>
      <c r="I6" s="32"/>
      <c r="J6" s="40" t="s">
        <v>15</v>
      </c>
      <c r="K6" s="40"/>
      <c r="L6" s="40"/>
      <c r="M6" s="40"/>
      <c r="N6" s="40"/>
      <c r="O6" s="40" t="s">
        <v>14</v>
      </c>
      <c r="P6" s="40"/>
      <c r="Q6" s="4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row>
    <row r="8" spans="1:111">
      <c r="A8" s="6" t="s">
        <v>71</v>
      </c>
      <c r="B8" s="13">
        <v>10.9</v>
      </c>
      <c r="C8" s="19"/>
      <c r="D8" s="13">
        <v>39.6</v>
      </c>
      <c r="E8" s="19"/>
      <c r="F8" s="13">
        <v>62.13</v>
      </c>
      <c r="G8" s="13">
        <v>74.16</v>
      </c>
      <c r="H8" s="13">
        <v>50.02</v>
      </c>
      <c r="I8" s="13">
        <v>23.73</v>
      </c>
      <c r="J8" s="13">
        <v>82.69</v>
      </c>
      <c r="K8" s="13">
        <v>85.36</v>
      </c>
      <c r="L8" s="13">
        <v>80.849999999999994</v>
      </c>
      <c r="M8" s="13">
        <v>66.84</v>
      </c>
      <c r="N8" s="13">
        <v>18.239999999999998</v>
      </c>
      <c r="O8" s="13">
        <v>43.32</v>
      </c>
      <c r="P8" s="13">
        <v>69.73</v>
      </c>
      <c r="Q8" s="13">
        <v>77.45</v>
      </c>
      <c r="R8" s="13"/>
      <c r="S8" s="13"/>
      <c r="T8" s="13"/>
      <c r="U8" s="13"/>
      <c r="V8" s="13"/>
      <c r="W8" s="13"/>
      <c r="X8" s="13"/>
      <c r="Y8" s="13"/>
      <c r="Z8" s="13"/>
      <c r="AA8" s="13"/>
      <c r="AB8" s="13"/>
      <c r="AC8" s="13"/>
      <c r="AD8" s="13"/>
      <c r="AE8" s="13"/>
      <c r="AF8" s="13"/>
      <c r="AG8" s="13"/>
      <c r="AH8" s="13"/>
      <c r="AI8" s="13"/>
      <c r="AJ8" s="13"/>
    </row>
    <row r="9" spans="1:111">
      <c r="A9" s="6" t="s">
        <v>72</v>
      </c>
      <c r="B9" s="13">
        <v>11.79</v>
      </c>
      <c r="C9" s="19">
        <f t="shared" ref="C9:C16" si="0">(B9/B8)-1</f>
        <v>8.1651376146788968E-2</v>
      </c>
      <c r="D9" s="13">
        <v>38.6</v>
      </c>
      <c r="E9" s="19">
        <f>(D9/D8)-1</f>
        <v>-2.5252525252525304E-2</v>
      </c>
      <c r="F9" s="13">
        <v>62.87</v>
      </c>
      <c r="G9" s="13">
        <v>74.989999999999995</v>
      </c>
      <c r="H9" s="13">
        <v>50.66</v>
      </c>
      <c r="I9" s="13">
        <v>23.63</v>
      </c>
      <c r="J9" s="13">
        <v>81.180000000000007</v>
      </c>
      <c r="K9" s="13">
        <v>85.27</v>
      </c>
      <c r="L9" s="13">
        <v>82.53</v>
      </c>
      <c r="M9" s="13">
        <v>67.709999999999994</v>
      </c>
      <c r="N9" s="13">
        <v>17.95</v>
      </c>
      <c r="O9" s="13">
        <v>44.23</v>
      </c>
      <c r="P9" s="13">
        <v>69.63</v>
      </c>
      <c r="Q9" s="13">
        <v>79.959999999999994</v>
      </c>
      <c r="R9" s="17"/>
      <c r="S9" s="17"/>
      <c r="T9" s="18"/>
    </row>
    <row r="10" spans="1:111">
      <c r="A10" s="6" t="s">
        <v>73</v>
      </c>
      <c r="B10" s="13">
        <v>11.13</v>
      </c>
      <c r="C10" s="19">
        <f t="shared" si="0"/>
        <v>-5.5979643765903142E-2</v>
      </c>
      <c r="D10" s="13">
        <v>38</v>
      </c>
      <c r="E10" s="19">
        <f>(D10/D9)-1</f>
        <v>-1.5544041450777257E-2</v>
      </c>
      <c r="F10" s="13">
        <v>61.59</v>
      </c>
      <c r="G10" s="13">
        <v>72.930000000000007</v>
      </c>
      <c r="H10" s="13">
        <v>50.16</v>
      </c>
      <c r="I10" s="13">
        <v>19.579999999999998</v>
      </c>
      <c r="J10" s="13">
        <v>81.38</v>
      </c>
      <c r="K10" s="13">
        <v>85.26</v>
      </c>
      <c r="L10" s="13">
        <v>80.77</v>
      </c>
      <c r="M10" s="13">
        <v>69.48</v>
      </c>
      <c r="N10" s="13">
        <v>18.2</v>
      </c>
      <c r="O10" s="13">
        <v>39.18</v>
      </c>
      <c r="P10" s="13">
        <v>68.75</v>
      </c>
      <c r="Q10" s="13">
        <v>78.37</v>
      </c>
    </row>
    <row r="11" spans="1:111">
      <c r="A11" s="6" t="s">
        <v>74</v>
      </c>
      <c r="B11" s="13">
        <v>12.12</v>
      </c>
      <c r="C11" s="19">
        <f t="shared" si="0"/>
        <v>8.8948787061994494E-2</v>
      </c>
      <c r="D11" s="13">
        <v>39</v>
      </c>
      <c r="E11" s="19">
        <f>(D11/D10)-1</f>
        <v>2.6315789473684292E-2</v>
      </c>
      <c r="F11" s="13">
        <v>62.67</v>
      </c>
      <c r="G11" s="13">
        <v>74.69</v>
      </c>
      <c r="H11" s="13">
        <v>50.56</v>
      </c>
      <c r="I11" s="13">
        <v>25.68</v>
      </c>
      <c r="J11" s="13">
        <v>82.81</v>
      </c>
      <c r="K11" s="13">
        <v>86.25</v>
      </c>
      <c r="L11" s="13">
        <v>83.55</v>
      </c>
      <c r="M11" s="13">
        <v>66.89</v>
      </c>
      <c r="N11" s="13">
        <v>18.34</v>
      </c>
      <c r="O11" s="13">
        <v>44.1</v>
      </c>
      <c r="P11" s="13">
        <v>67.67</v>
      </c>
      <c r="Q11" s="13">
        <v>78.94</v>
      </c>
    </row>
    <row r="12" spans="1:111">
      <c r="A12" s="6" t="s">
        <v>75</v>
      </c>
      <c r="B12" s="13">
        <v>12.1</v>
      </c>
      <c r="C12" s="19">
        <f t="shared" si="0"/>
        <v>-1.6501650165016146E-3</v>
      </c>
      <c r="D12" s="13">
        <v>39.299999999999997</v>
      </c>
      <c r="E12" s="19">
        <f t="shared" ref="E12:E16" si="1">(D12/D11)-1</f>
        <v>7.692307692307665E-3</v>
      </c>
      <c r="F12" s="13">
        <v>63.18</v>
      </c>
      <c r="G12" s="13">
        <v>74.48</v>
      </c>
      <c r="H12" s="13">
        <v>51.8</v>
      </c>
      <c r="I12" s="13">
        <v>24.08</v>
      </c>
      <c r="J12" s="13">
        <v>82.29</v>
      </c>
      <c r="K12" s="13">
        <v>86.85</v>
      </c>
      <c r="L12" s="13">
        <v>82.57</v>
      </c>
      <c r="M12" s="13">
        <v>65.64</v>
      </c>
      <c r="N12" s="13">
        <v>19.57</v>
      </c>
      <c r="O12" s="13">
        <v>42.16</v>
      </c>
      <c r="P12" s="13">
        <v>68.510000000000005</v>
      </c>
      <c r="Q12" s="13">
        <v>79.53</v>
      </c>
      <c r="AZ12" t="s">
        <v>3</v>
      </c>
    </row>
    <row r="13" spans="1:111">
      <c r="A13" s="6" t="s">
        <v>76</v>
      </c>
      <c r="B13" s="13">
        <v>19.68</v>
      </c>
      <c r="C13" s="19">
        <f t="shared" si="0"/>
        <v>0.62644628099173549</v>
      </c>
      <c r="D13" s="13">
        <v>32.4</v>
      </c>
      <c r="E13" s="19">
        <f t="shared" si="1"/>
        <v>-0.17557251908396942</v>
      </c>
      <c r="F13" s="13">
        <v>54.46</v>
      </c>
      <c r="G13" s="13">
        <v>67.819999999999993</v>
      </c>
      <c r="H13" s="13">
        <v>41.01</v>
      </c>
      <c r="I13" s="13">
        <v>16.489999999999998</v>
      </c>
      <c r="J13" s="13">
        <v>76.819999999999993</v>
      </c>
      <c r="K13" s="13">
        <v>77.53</v>
      </c>
      <c r="L13" s="13">
        <v>73.709999999999994</v>
      </c>
      <c r="M13" s="13">
        <v>56.52</v>
      </c>
      <c r="N13" s="13">
        <v>13.01</v>
      </c>
      <c r="O13" s="13">
        <v>33.74</v>
      </c>
      <c r="P13" s="13">
        <v>60.98</v>
      </c>
      <c r="Q13" s="13">
        <v>74.260000000000005</v>
      </c>
      <c r="AZ13" t="s">
        <v>4</v>
      </c>
    </row>
    <row r="14" spans="1:111">
      <c r="A14" s="6" t="s">
        <v>77</v>
      </c>
      <c r="B14" s="13">
        <v>19.66</v>
      </c>
      <c r="C14" s="19">
        <f t="shared" si="0"/>
        <v>-1.0162601626015899E-3</v>
      </c>
      <c r="D14" s="13">
        <v>36.700000000000003</v>
      </c>
      <c r="E14" s="19">
        <f t="shared" si="1"/>
        <v>0.13271604938271619</v>
      </c>
      <c r="F14" s="13">
        <v>57.4</v>
      </c>
      <c r="G14" s="13">
        <v>70.209999999999994</v>
      </c>
      <c r="H14" s="13">
        <v>44.51</v>
      </c>
      <c r="I14" s="13">
        <v>21.52</v>
      </c>
      <c r="J14" s="13">
        <v>78.430000000000007</v>
      </c>
      <c r="K14" s="13">
        <v>80.3</v>
      </c>
      <c r="L14" s="13">
        <v>77.48</v>
      </c>
      <c r="M14" s="13">
        <v>59.8</v>
      </c>
      <c r="N14" s="13">
        <v>13.21</v>
      </c>
      <c r="O14" s="13">
        <v>35.340000000000003</v>
      </c>
      <c r="P14" s="13">
        <v>63.73</v>
      </c>
      <c r="Q14" s="13">
        <v>75.66</v>
      </c>
      <c r="AZ14" t="s">
        <v>5</v>
      </c>
    </row>
    <row r="15" spans="1:111">
      <c r="A15" s="6" t="s">
        <v>78</v>
      </c>
      <c r="B15" s="13">
        <v>18.75</v>
      </c>
      <c r="C15" s="19">
        <f t="shared" si="0"/>
        <v>-4.6286876907426278E-2</v>
      </c>
      <c r="D15" s="13">
        <v>37.200000000000003</v>
      </c>
      <c r="E15" s="19">
        <f t="shared" si="1"/>
        <v>1.3623978201634968E-2</v>
      </c>
      <c r="F15" s="13">
        <v>59.86</v>
      </c>
      <c r="G15" s="13">
        <v>71.349999999999994</v>
      </c>
      <c r="H15" s="13">
        <v>48.3</v>
      </c>
      <c r="I15" s="13">
        <v>22.88</v>
      </c>
      <c r="J15" s="13">
        <v>83.83</v>
      </c>
      <c r="K15" s="13">
        <v>82.76</v>
      </c>
      <c r="L15" s="13">
        <v>82.17</v>
      </c>
      <c r="M15" s="13">
        <v>65.38</v>
      </c>
      <c r="N15" s="13">
        <v>13.79</v>
      </c>
      <c r="O15" s="13">
        <v>38.479999999999997</v>
      </c>
      <c r="P15" s="13">
        <v>67.02</v>
      </c>
      <c r="Q15" s="13">
        <v>78.17</v>
      </c>
      <c r="AZ15" t="s">
        <v>6</v>
      </c>
    </row>
    <row r="16" spans="1:111">
      <c r="A16" s="6" t="s">
        <v>79</v>
      </c>
      <c r="B16" s="13">
        <v>18.190000000000001</v>
      </c>
      <c r="C16" s="19">
        <f t="shared" si="0"/>
        <v>-2.9866666666666597E-2</v>
      </c>
      <c r="D16" s="13">
        <v>39.200000000000003</v>
      </c>
      <c r="E16" s="19">
        <f t="shared" si="1"/>
        <v>5.3763440860215006E-2</v>
      </c>
      <c r="F16" s="13">
        <v>60.43</v>
      </c>
      <c r="G16" s="13">
        <v>72.11</v>
      </c>
      <c r="H16" s="13">
        <v>48.68</v>
      </c>
      <c r="I16" s="13">
        <v>23.6</v>
      </c>
      <c r="J16" s="13">
        <v>82.63</v>
      </c>
      <c r="K16" s="13">
        <v>85</v>
      </c>
      <c r="L16" s="13">
        <v>77.260000000000005</v>
      </c>
      <c r="M16" s="13">
        <v>64.3</v>
      </c>
      <c r="N16" s="13">
        <v>13.53</v>
      </c>
      <c r="O16" s="13"/>
      <c r="P16" s="13"/>
      <c r="Q16" s="13"/>
      <c r="AZ16" t="s">
        <v>7</v>
      </c>
    </row>
    <row r="17" spans="1:52">
      <c r="A17" s="6"/>
      <c r="B17" s="13"/>
      <c r="C17" s="13"/>
      <c r="D17" s="13"/>
      <c r="E17" s="13"/>
      <c r="F17" s="13"/>
      <c r="G17" s="13"/>
      <c r="H17" s="13"/>
      <c r="I17" s="13"/>
      <c r="J17" s="13"/>
      <c r="K17" s="13"/>
      <c r="L17" s="13"/>
      <c r="M17" s="13"/>
      <c r="N17" s="13"/>
      <c r="O17" s="13"/>
      <c r="P17" s="13"/>
      <c r="Q17" s="13"/>
      <c r="AZ17" t="s">
        <v>8</v>
      </c>
    </row>
    <row r="18" spans="1:52">
      <c r="A18" s="6"/>
      <c r="B18" s="13"/>
      <c r="C18" s="9"/>
      <c r="D18" s="11"/>
      <c r="E18" s="13"/>
      <c r="F18" s="13"/>
      <c r="G18" s="13"/>
      <c r="H18" s="13"/>
      <c r="I18" s="13"/>
      <c r="J18" s="13"/>
      <c r="K18" s="13"/>
      <c r="L18" s="13"/>
      <c r="M18" s="13"/>
      <c r="N18" s="13"/>
      <c r="O18" s="13"/>
      <c r="P18" s="13"/>
      <c r="Q18" s="13"/>
      <c r="AZ18"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3E07-5422-468B-A5BB-9346B034726C}">
  <dimension ref="A1:DG46"/>
  <sheetViews>
    <sheetView workbookViewId="0">
      <pane xSplit="1" ySplit="7" topLeftCell="B8" activePane="bottomRight" state="frozen"/>
      <selection pane="topRight" activeCell="B1" sqref="B1"/>
      <selection pane="bottomLeft" activeCell="A7" sqref="A7"/>
      <selection pane="bottomRight" activeCell="I7" sqref="I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9" width="10" style="27" bestFit="1" customWidth="1"/>
    <col min="10" max="10" width="10" bestFit="1" customWidth="1"/>
    <col min="11" max="11" width="10" style="27" customWidth="1"/>
    <col min="12" max="12" width="10" bestFit="1" customWidth="1"/>
    <col min="13" max="13" width="10" style="27" customWidth="1"/>
    <col min="14" max="14" width="10.28515625" bestFit="1" customWidth="1"/>
    <col min="15" max="15" width="10.85546875" bestFit="1"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42</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row>
    <row r="6" spans="1:111" s="16" customFormat="1" ht="18.75" customHeight="1">
      <c r="A6" s="41"/>
      <c r="B6" s="41"/>
      <c r="C6" s="41"/>
      <c r="D6" s="41"/>
      <c r="E6" s="41"/>
      <c r="F6" s="31"/>
      <c r="G6" s="40" t="s">
        <v>13</v>
      </c>
      <c r="H6" s="40"/>
      <c r="I6" s="32"/>
      <c r="J6" s="40" t="s">
        <v>15</v>
      </c>
      <c r="K6" s="40"/>
      <c r="L6" s="40"/>
      <c r="M6" s="40"/>
      <c r="N6" s="40"/>
      <c r="O6" s="40" t="s">
        <v>14</v>
      </c>
      <c r="P6" s="40"/>
      <c r="Q6" s="4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row>
    <row r="8" spans="1:111">
      <c r="A8" s="6" t="s">
        <v>71</v>
      </c>
      <c r="B8" s="13">
        <v>4.6093947993182205</v>
      </c>
      <c r="C8" s="19"/>
      <c r="D8" s="13">
        <v>0.46719109846976825</v>
      </c>
      <c r="E8" s="19"/>
      <c r="F8" s="13">
        <v>66.06</v>
      </c>
      <c r="G8" s="13">
        <v>78.739999999999995</v>
      </c>
      <c r="H8" s="13">
        <v>53.91</v>
      </c>
      <c r="I8" s="13">
        <v>31.94</v>
      </c>
      <c r="J8" s="13">
        <v>77.400000000000006</v>
      </c>
      <c r="K8" s="13">
        <v>82.68</v>
      </c>
      <c r="L8" s="13">
        <v>84.24</v>
      </c>
      <c r="M8" s="13">
        <v>77.19</v>
      </c>
      <c r="N8" s="13">
        <v>40.71</v>
      </c>
      <c r="O8" s="13">
        <v>61.33</v>
      </c>
      <c r="P8" s="13">
        <v>68.56</v>
      </c>
      <c r="Q8" s="13">
        <v>78.7</v>
      </c>
      <c r="R8" s="13"/>
      <c r="S8" s="13"/>
      <c r="T8" s="13"/>
      <c r="U8" s="13"/>
      <c r="V8" s="13"/>
      <c r="W8" s="13"/>
      <c r="X8" s="13"/>
      <c r="Y8" s="13"/>
      <c r="Z8" s="13"/>
      <c r="AA8" s="13"/>
      <c r="AB8" s="13"/>
      <c r="AC8" s="13"/>
      <c r="AD8" s="13"/>
      <c r="AE8" s="13"/>
      <c r="AF8" s="13"/>
      <c r="AG8" s="13"/>
      <c r="AH8" s="13"/>
      <c r="AI8" s="13"/>
      <c r="AJ8" s="13"/>
    </row>
    <row r="9" spans="1:111">
      <c r="A9" s="6" t="s">
        <v>72</v>
      </c>
      <c r="B9" s="13">
        <v>4.4480752419948404</v>
      </c>
      <c r="C9" s="19">
        <f>(B9/B8)-1</f>
        <v>-3.4997990917862154E-2</v>
      </c>
      <c r="D9" s="13">
        <v>0.46268647464361723</v>
      </c>
      <c r="E9" s="19">
        <f>(D9/D8)-1</f>
        <v>-9.641929910277458E-3</v>
      </c>
      <c r="F9" s="13">
        <v>66.33</v>
      </c>
      <c r="G9" s="13">
        <v>78.2</v>
      </c>
      <c r="H9" s="13">
        <v>54.96</v>
      </c>
      <c r="I9" s="13">
        <v>30.46</v>
      </c>
      <c r="J9" s="13">
        <v>78</v>
      </c>
      <c r="K9" s="13">
        <v>83.31</v>
      </c>
      <c r="L9" s="13">
        <v>83.59</v>
      </c>
      <c r="M9" s="13">
        <v>78.849999999999994</v>
      </c>
      <c r="N9" s="13">
        <v>40.72</v>
      </c>
      <c r="O9" s="13">
        <v>63.17</v>
      </c>
      <c r="P9" s="13">
        <v>69.27</v>
      </c>
      <c r="Q9" s="13">
        <v>78.05</v>
      </c>
      <c r="R9" s="17"/>
      <c r="S9" s="17"/>
      <c r="T9" s="18"/>
    </row>
    <row r="10" spans="1:111">
      <c r="A10" s="6" t="s">
        <v>73</v>
      </c>
      <c r="B10" s="13">
        <v>4.8556321410318208</v>
      </c>
      <c r="C10" s="19">
        <f t="shared" ref="C10:C15" si="0">(B10/B9)-1</f>
        <v>9.1625450754336146E-2</v>
      </c>
      <c r="D10" s="13">
        <v>0.46670318939435856</v>
      </c>
      <c r="E10" s="19">
        <f t="shared" ref="E10:E15" si="1">(D10/D9)-1</f>
        <v>8.6812884552875946E-3</v>
      </c>
      <c r="F10" s="13">
        <v>67.34</v>
      </c>
      <c r="G10" s="13">
        <v>78.930000000000007</v>
      </c>
      <c r="H10" s="13">
        <v>56.24</v>
      </c>
      <c r="I10" s="13">
        <v>31.35</v>
      </c>
      <c r="J10" s="13">
        <v>79.28</v>
      </c>
      <c r="K10" s="13">
        <v>83.93</v>
      </c>
      <c r="L10" s="13">
        <v>83.56</v>
      </c>
      <c r="M10" s="13">
        <v>77.14</v>
      </c>
      <c r="N10" s="13">
        <v>41.4</v>
      </c>
      <c r="O10" s="13">
        <v>63.54</v>
      </c>
      <c r="P10" s="13">
        <v>70.13</v>
      </c>
      <c r="Q10" s="13">
        <v>78.650000000000006</v>
      </c>
    </row>
    <row r="11" spans="1:111">
      <c r="A11" s="6" t="s">
        <v>74</v>
      </c>
      <c r="B11" s="13">
        <v>3.8416174154157696</v>
      </c>
      <c r="C11" s="19">
        <f t="shared" si="0"/>
        <v>-0.2088326908142949</v>
      </c>
      <c r="D11" s="13">
        <v>0.46747358838625674</v>
      </c>
      <c r="E11" s="19">
        <f t="shared" si="1"/>
        <v>1.6507257919062823E-3</v>
      </c>
      <c r="F11" s="13">
        <v>64.989999999999995</v>
      </c>
      <c r="G11" s="13">
        <v>77.52</v>
      </c>
      <c r="H11" s="13">
        <v>52.99</v>
      </c>
      <c r="I11" s="13">
        <v>27.9</v>
      </c>
      <c r="J11" s="13">
        <v>76.510000000000005</v>
      </c>
      <c r="K11" s="13">
        <v>83.32</v>
      </c>
      <c r="L11" s="13">
        <v>81.89</v>
      </c>
      <c r="M11" s="13">
        <v>77.52</v>
      </c>
      <c r="N11" s="13">
        <v>39.97</v>
      </c>
      <c r="O11" s="13">
        <v>61.26</v>
      </c>
      <c r="P11" s="13">
        <v>69.069999999999993</v>
      </c>
      <c r="Q11" s="13">
        <v>77.87</v>
      </c>
    </row>
    <row r="12" spans="1:111">
      <c r="A12" s="6" t="s">
        <v>75</v>
      </c>
      <c r="B12" s="13"/>
      <c r="C12" s="19"/>
      <c r="D12" s="13"/>
      <c r="E12" s="19"/>
      <c r="F12" s="13"/>
      <c r="G12" s="13"/>
      <c r="H12" s="13"/>
      <c r="I12" s="13"/>
      <c r="J12" s="13"/>
      <c r="K12" s="13"/>
      <c r="L12" s="13"/>
      <c r="M12" s="13"/>
      <c r="N12" s="13"/>
      <c r="O12" s="13"/>
      <c r="P12" s="13"/>
      <c r="Q12" s="13"/>
      <c r="AZ12" t="s">
        <v>3</v>
      </c>
    </row>
    <row r="13" spans="1:111">
      <c r="A13" s="6" t="s">
        <v>76</v>
      </c>
      <c r="B13" s="13"/>
      <c r="C13" s="19"/>
      <c r="D13" s="13"/>
      <c r="E13" s="19"/>
      <c r="F13" s="13">
        <v>54.25</v>
      </c>
      <c r="G13" s="13">
        <v>66.73</v>
      </c>
      <c r="H13" s="13">
        <v>42.3</v>
      </c>
      <c r="I13" s="13">
        <v>20.67</v>
      </c>
      <c r="J13" s="13">
        <v>68.290000000000006</v>
      </c>
      <c r="K13" s="13">
        <v>73.510000000000005</v>
      </c>
      <c r="L13" s="13">
        <v>73.73</v>
      </c>
      <c r="M13" s="13">
        <v>59.71</v>
      </c>
      <c r="N13" s="13">
        <v>27.49</v>
      </c>
      <c r="O13" s="13"/>
      <c r="P13" s="13"/>
      <c r="Q13" s="13"/>
      <c r="AZ13" t="s">
        <v>4</v>
      </c>
    </row>
    <row r="14" spans="1:111">
      <c r="A14" s="6" t="s">
        <v>77</v>
      </c>
      <c r="B14" s="13">
        <v>6.6370955459116745</v>
      </c>
      <c r="C14" s="19"/>
      <c r="D14" s="13">
        <v>0.48603166297906297</v>
      </c>
      <c r="E14" s="19"/>
      <c r="F14" s="13">
        <v>62.27</v>
      </c>
      <c r="G14" s="13">
        <v>73.819999999999993</v>
      </c>
      <c r="H14" s="13">
        <v>51.21</v>
      </c>
      <c r="I14" s="13">
        <v>27.07</v>
      </c>
      <c r="J14" s="13">
        <v>76.7</v>
      </c>
      <c r="K14" s="13">
        <v>81.93</v>
      </c>
      <c r="L14" s="13">
        <v>82.48</v>
      </c>
      <c r="M14" s="13">
        <v>75.13</v>
      </c>
      <c r="N14" s="13">
        <v>30.66</v>
      </c>
      <c r="O14" s="13">
        <v>53.51</v>
      </c>
      <c r="P14" s="13">
        <v>65.98</v>
      </c>
      <c r="Q14" s="13">
        <v>73.84</v>
      </c>
      <c r="AZ14" t="s">
        <v>5</v>
      </c>
    </row>
    <row r="15" spans="1:111">
      <c r="A15" s="6" t="s">
        <v>78</v>
      </c>
      <c r="B15" s="13">
        <v>4.9603549749261502</v>
      </c>
      <c r="C15" s="19">
        <f t="shared" si="0"/>
        <v>-0.25263167591709068</v>
      </c>
      <c r="D15" s="13">
        <v>0.51076212217582029</v>
      </c>
      <c r="E15" s="19">
        <f t="shared" si="1"/>
        <v>5.0882403514979746E-2</v>
      </c>
      <c r="F15" s="13">
        <v>63.73</v>
      </c>
      <c r="G15" s="13">
        <v>76.25</v>
      </c>
      <c r="H15" s="13">
        <v>51.74</v>
      </c>
      <c r="I15" s="13">
        <v>30</v>
      </c>
      <c r="J15" s="13">
        <v>75.06</v>
      </c>
      <c r="K15" s="13">
        <v>79.260000000000005</v>
      </c>
      <c r="L15" s="13">
        <v>81.17</v>
      </c>
      <c r="M15" s="13">
        <v>75.42</v>
      </c>
      <c r="N15" s="13">
        <v>36.6</v>
      </c>
      <c r="O15" s="13">
        <v>58.31</v>
      </c>
      <c r="P15" s="13">
        <v>67.900000000000006</v>
      </c>
      <c r="Q15" s="13">
        <v>77.16</v>
      </c>
      <c r="AZ15" t="s">
        <v>6</v>
      </c>
    </row>
    <row r="16" spans="1:111">
      <c r="A16" s="6" t="s">
        <v>79</v>
      </c>
      <c r="B16" s="13"/>
      <c r="C16" s="19"/>
      <c r="D16" s="13"/>
      <c r="E16" s="19"/>
      <c r="F16" s="13">
        <v>65.41</v>
      </c>
      <c r="G16" s="13">
        <v>77.13</v>
      </c>
      <c r="H16" s="13">
        <v>54.18</v>
      </c>
      <c r="I16" s="13">
        <v>28.56</v>
      </c>
      <c r="J16" s="13">
        <v>78.650000000000006</v>
      </c>
      <c r="K16" s="13">
        <v>82.83</v>
      </c>
      <c r="L16" s="13">
        <v>84.49</v>
      </c>
      <c r="M16" s="13">
        <v>75.25</v>
      </c>
      <c r="N16" s="13">
        <v>35.659999999999997</v>
      </c>
      <c r="O16" s="13">
        <v>59.47</v>
      </c>
      <c r="P16" s="13">
        <v>67.180000000000007</v>
      </c>
      <c r="Q16" s="13">
        <v>77.3</v>
      </c>
      <c r="AZ16" t="s">
        <v>7</v>
      </c>
    </row>
    <row r="17" spans="1:52">
      <c r="A17" s="6"/>
      <c r="B17" s="13"/>
      <c r="C17" s="13"/>
      <c r="D17" s="13"/>
      <c r="E17" s="13"/>
      <c r="F17" s="13"/>
      <c r="G17" s="13"/>
      <c r="H17" s="13"/>
      <c r="I17" s="13"/>
      <c r="J17" s="13"/>
      <c r="K17" s="13"/>
      <c r="L17" s="13"/>
      <c r="M17" s="13"/>
      <c r="N17" s="13"/>
      <c r="O17" s="13"/>
      <c r="P17" s="13"/>
      <c r="Q17" s="13"/>
      <c r="AZ17" t="s">
        <v>8</v>
      </c>
    </row>
    <row r="18" spans="1:52">
      <c r="A18" s="6"/>
      <c r="B18" s="13"/>
      <c r="C18" s="9"/>
      <c r="D18" s="11"/>
      <c r="E18" s="13"/>
      <c r="F18" s="13"/>
      <c r="G18" s="13"/>
      <c r="H18" s="13"/>
      <c r="I18" s="13"/>
      <c r="J18" s="13"/>
      <c r="K18" s="13"/>
      <c r="L18" s="13"/>
      <c r="M18" s="13"/>
      <c r="N18" s="13"/>
      <c r="O18" s="13"/>
      <c r="P18" s="13"/>
      <c r="Q18" s="13"/>
      <c r="AZ18"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A83F-2E56-4D5E-8096-C613E672D392}">
  <dimension ref="A1:DC46"/>
  <sheetViews>
    <sheetView workbookViewId="0">
      <pane xSplit="1" ySplit="7" topLeftCell="B8" activePane="bottomRight" state="frozen"/>
      <selection pane="topRight" activeCell="B1" sqref="B1"/>
      <selection pane="bottomLeft" activeCell="A7" sqref="A7"/>
      <selection pane="bottomRight" activeCell="K7" sqref="K7:M7"/>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5" t="s">
        <v>43</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41"/>
      <c r="B6" s="41"/>
      <c r="C6" s="41"/>
      <c r="D6" s="41"/>
      <c r="E6" s="41"/>
      <c r="F6" s="40" t="s">
        <v>13</v>
      </c>
      <c r="G6" s="40"/>
      <c r="H6" s="40" t="s">
        <v>15</v>
      </c>
      <c r="I6" s="40"/>
      <c r="J6" s="40"/>
      <c r="K6" s="40" t="s">
        <v>14</v>
      </c>
      <c r="L6" s="40"/>
      <c r="M6" s="4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41"/>
      <c r="B7" s="41"/>
      <c r="C7" s="41"/>
      <c r="D7" s="41"/>
      <c r="E7" s="41"/>
      <c r="F7" s="21" t="s">
        <v>11</v>
      </c>
      <c r="G7" s="21" t="s">
        <v>12</v>
      </c>
      <c r="H7" s="21" t="s">
        <v>38</v>
      </c>
      <c r="I7" s="21" t="s">
        <v>16</v>
      </c>
      <c r="J7" s="21" t="s">
        <v>17</v>
      </c>
      <c r="K7" s="28" t="s">
        <v>70</v>
      </c>
      <c r="L7" s="28" t="s">
        <v>69</v>
      </c>
      <c r="M7" s="28"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3.4384283694260001</v>
      </c>
      <c r="C8" s="19"/>
      <c r="D8" s="13"/>
      <c r="E8" s="19"/>
      <c r="F8" s="13">
        <v>76.662446299999999</v>
      </c>
      <c r="G8" s="13">
        <v>43.379430589999998</v>
      </c>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3.4091700009750001</v>
      </c>
      <c r="C9" s="19">
        <f>(B9/B8)-1</f>
        <v>-8.5092272711454475E-3</v>
      </c>
      <c r="D9" s="13"/>
      <c r="E9" s="19"/>
      <c r="F9" s="13">
        <v>76.936854359999998</v>
      </c>
      <c r="G9" s="13">
        <v>43.269284079999998</v>
      </c>
      <c r="H9" s="13"/>
      <c r="I9" s="13"/>
      <c r="J9" s="13"/>
      <c r="K9" s="13"/>
      <c r="L9" s="13"/>
      <c r="M9" s="13"/>
      <c r="N9" s="17"/>
      <c r="O9" s="17"/>
      <c r="P9" s="18"/>
    </row>
    <row r="10" spans="1:107">
      <c r="A10" s="6">
        <v>43525</v>
      </c>
      <c r="B10" s="13">
        <v>3.646024197924</v>
      </c>
      <c r="C10" s="19">
        <f t="shared" ref="C10:C36" si="0">(B10/B9)-1</f>
        <v>6.9475619250803256E-2</v>
      </c>
      <c r="D10" s="13"/>
      <c r="E10" s="19"/>
      <c r="F10" s="13">
        <v>77.174075040000005</v>
      </c>
      <c r="G10" s="13">
        <v>44.604976120000003</v>
      </c>
      <c r="H10" s="13"/>
      <c r="I10" s="13"/>
      <c r="J10" s="13"/>
      <c r="K10" s="13"/>
      <c r="L10" s="13"/>
      <c r="M10" s="13"/>
    </row>
    <row r="11" spans="1:107">
      <c r="A11" s="6">
        <v>43556</v>
      </c>
      <c r="B11" s="13">
        <v>3.4697026636260002</v>
      </c>
      <c r="C11" s="19">
        <f t="shared" si="0"/>
        <v>-4.8359946266509968E-2</v>
      </c>
      <c r="D11" s="13"/>
      <c r="E11" s="19"/>
      <c r="F11" s="13">
        <v>76.673552819999998</v>
      </c>
      <c r="G11" s="13">
        <v>44.238431089999999</v>
      </c>
      <c r="H11" s="13"/>
      <c r="I11" s="13"/>
      <c r="J11" s="13"/>
      <c r="K11" s="13"/>
      <c r="L11" s="13"/>
      <c r="M11" s="13"/>
    </row>
    <row r="12" spans="1:107">
      <c r="A12" s="6">
        <v>43586</v>
      </c>
      <c r="B12" s="13">
        <v>3.5891673079180002</v>
      </c>
      <c r="C12" s="19">
        <f t="shared" si="0"/>
        <v>3.4430801677730383E-2</v>
      </c>
      <c r="D12" s="13"/>
      <c r="E12" s="19"/>
      <c r="F12" s="13">
        <v>77.169936460000002</v>
      </c>
      <c r="G12" s="13">
        <v>44.861319459999997</v>
      </c>
      <c r="H12" s="13"/>
      <c r="I12" s="13"/>
      <c r="J12" s="13"/>
      <c r="K12" s="13"/>
      <c r="L12" s="13"/>
      <c r="M12" s="13"/>
      <c r="AV12" t="s">
        <v>3</v>
      </c>
    </row>
    <row r="13" spans="1:107">
      <c r="A13" s="6">
        <v>43617</v>
      </c>
      <c r="B13" s="13">
        <v>3.4854877375890001</v>
      </c>
      <c r="C13" s="19">
        <f t="shared" si="0"/>
        <v>-2.8886803382019655E-2</v>
      </c>
      <c r="D13" s="13"/>
      <c r="E13" s="19"/>
      <c r="F13" s="13">
        <v>77.149185130000006</v>
      </c>
      <c r="G13" s="13">
        <v>45.466023360000001</v>
      </c>
      <c r="H13" s="13"/>
      <c r="I13" s="13"/>
      <c r="J13" s="13"/>
      <c r="K13" s="13"/>
      <c r="L13" s="13"/>
      <c r="M13" s="13"/>
      <c r="AV13" t="s">
        <v>4</v>
      </c>
    </row>
    <row r="14" spans="1:107">
      <c r="A14" s="6">
        <v>43647</v>
      </c>
      <c r="B14" s="13">
        <v>3.4830322366159998</v>
      </c>
      <c r="C14" s="19">
        <f t="shared" si="0"/>
        <v>-7.0449278777229285E-4</v>
      </c>
      <c r="D14" s="13"/>
      <c r="E14" s="19"/>
      <c r="F14" s="13">
        <v>77.603915459999996</v>
      </c>
      <c r="G14" s="13">
        <v>44.956919800000001</v>
      </c>
      <c r="H14" s="13"/>
      <c r="I14" s="13"/>
      <c r="J14" s="13"/>
      <c r="K14" s="13"/>
      <c r="L14" s="13"/>
      <c r="M14" s="13"/>
      <c r="AV14" t="s">
        <v>5</v>
      </c>
    </row>
    <row r="15" spans="1:107">
      <c r="A15" s="6">
        <v>43678</v>
      </c>
      <c r="B15" s="13">
        <v>3.502155361297</v>
      </c>
      <c r="C15" s="19">
        <f t="shared" si="0"/>
        <v>5.4903668361048208E-3</v>
      </c>
      <c r="D15" s="13"/>
      <c r="E15" s="19"/>
      <c r="F15" s="13">
        <v>78.056753779999994</v>
      </c>
      <c r="G15" s="13">
        <v>44.561127259999999</v>
      </c>
      <c r="H15" s="13"/>
      <c r="I15" s="13"/>
      <c r="J15" s="13"/>
      <c r="K15" s="13"/>
      <c r="L15" s="13"/>
      <c r="M15" s="13"/>
      <c r="AV15" t="s">
        <v>6</v>
      </c>
    </row>
    <row r="16" spans="1:107">
      <c r="A16" s="6">
        <v>43709</v>
      </c>
      <c r="B16" s="13">
        <v>3.5159111174539999</v>
      </c>
      <c r="C16" s="19">
        <f t="shared" si="0"/>
        <v>3.9277972385283189E-3</v>
      </c>
      <c r="D16" s="13"/>
      <c r="E16" s="13"/>
      <c r="F16" s="13">
        <v>76.766880180000001</v>
      </c>
      <c r="G16" s="13">
        <v>45.122946329999998</v>
      </c>
      <c r="H16" s="13"/>
      <c r="I16" s="13"/>
      <c r="J16" s="13"/>
      <c r="K16" s="13"/>
      <c r="L16" s="13"/>
      <c r="M16" s="13"/>
      <c r="AV16" t="s">
        <v>7</v>
      </c>
    </row>
    <row r="17" spans="1:48">
      <c r="A17" s="6">
        <v>43739</v>
      </c>
      <c r="B17" s="13">
        <v>3.5884963310529998</v>
      </c>
      <c r="C17" s="19">
        <f t="shared" si="0"/>
        <v>2.064478059148489E-2</v>
      </c>
      <c r="D17" s="13"/>
      <c r="E17" s="13"/>
      <c r="F17" s="13">
        <v>76.620766639999999</v>
      </c>
      <c r="G17" s="13">
        <v>45.439824539999996</v>
      </c>
      <c r="H17" s="13"/>
      <c r="I17" s="13"/>
      <c r="J17" s="13"/>
      <c r="K17" s="13"/>
      <c r="L17" s="13"/>
      <c r="M17" s="13"/>
      <c r="AV17" t="s">
        <v>8</v>
      </c>
    </row>
    <row r="18" spans="1:48">
      <c r="A18" s="6">
        <v>43770</v>
      </c>
      <c r="B18" s="13">
        <v>3.537043288379</v>
      </c>
      <c r="C18" s="19">
        <f t="shared" si="0"/>
        <v>-1.4338329463723154E-2</v>
      </c>
      <c r="D18" s="11"/>
      <c r="E18" s="13"/>
      <c r="F18" s="13">
        <v>77.345763969999993</v>
      </c>
      <c r="G18" s="13">
        <v>45.504971169999997</v>
      </c>
      <c r="H18" s="13"/>
      <c r="I18" s="13"/>
      <c r="J18" s="13"/>
      <c r="K18" s="13"/>
      <c r="L18" s="13"/>
      <c r="M18" s="13"/>
      <c r="AV18" t="s">
        <v>9</v>
      </c>
    </row>
    <row r="19" spans="1:48">
      <c r="A19" s="6">
        <v>43800</v>
      </c>
      <c r="B19" s="13">
        <v>3.307571373779</v>
      </c>
      <c r="C19" s="19">
        <f t="shared" si="0"/>
        <v>-6.4876761716186171E-2</v>
      </c>
      <c r="D19" s="11"/>
      <c r="E19" s="13"/>
      <c r="F19" s="13">
        <v>76.836007649999999</v>
      </c>
      <c r="G19" s="13">
        <v>45.243585430000003</v>
      </c>
      <c r="H19" s="13"/>
      <c r="I19" s="13"/>
      <c r="J19" s="13"/>
      <c r="K19" s="13"/>
      <c r="L19" s="13"/>
      <c r="M19" s="13"/>
    </row>
    <row r="20" spans="1:48">
      <c r="A20" s="6">
        <v>43831</v>
      </c>
      <c r="B20" s="13">
        <v>3.6139439789269998</v>
      </c>
      <c r="C20" s="19">
        <f t="shared" si="0"/>
        <v>9.2627662573448788E-2</v>
      </c>
      <c r="D20" s="11"/>
      <c r="F20" s="13">
        <v>76.191627650000001</v>
      </c>
      <c r="G20" s="13">
        <v>44.864410589999999</v>
      </c>
      <c r="H20" s="13"/>
      <c r="I20" s="13"/>
      <c r="J20" s="13"/>
      <c r="K20" s="13"/>
      <c r="L20" s="13"/>
      <c r="M20" s="13"/>
    </row>
    <row r="21" spans="1:48">
      <c r="A21" s="6">
        <v>43862</v>
      </c>
      <c r="B21" s="13">
        <v>3.6782423751529998</v>
      </c>
      <c r="C21" s="19">
        <f t="shared" si="0"/>
        <v>1.7791752335101441E-2</v>
      </c>
      <c r="D21" s="11"/>
      <c r="F21" s="13">
        <v>76.789717190000005</v>
      </c>
      <c r="G21" s="13">
        <v>45.146366059999998</v>
      </c>
      <c r="H21" s="13"/>
      <c r="I21" s="13"/>
      <c r="J21" s="13"/>
      <c r="K21" s="13"/>
      <c r="L21" s="13"/>
      <c r="M21" s="13"/>
    </row>
    <row r="22" spans="1:48">
      <c r="A22" s="6">
        <v>43891</v>
      </c>
      <c r="B22" s="13">
        <v>3.3226769441380002</v>
      </c>
      <c r="C22" s="19">
        <f t="shared" si="0"/>
        <v>-9.6667210789829872E-2</v>
      </c>
      <c r="D22" s="11"/>
      <c r="F22" s="13">
        <v>76.249681280000004</v>
      </c>
      <c r="G22" s="13">
        <v>45.09148733</v>
      </c>
      <c r="H22" s="13"/>
      <c r="I22" s="13"/>
      <c r="J22" s="13"/>
      <c r="K22" s="13"/>
      <c r="L22" s="13"/>
      <c r="M22" s="13"/>
    </row>
    <row r="23" spans="1:48">
      <c r="A23" s="6">
        <v>43922</v>
      </c>
      <c r="B23" s="13">
        <v>4.6182009063710003</v>
      </c>
      <c r="C23" s="19">
        <f t="shared" si="0"/>
        <v>0.38990367827321148</v>
      </c>
      <c r="D23" s="11"/>
      <c r="F23" s="13">
        <v>61.339441409999999</v>
      </c>
      <c r="G23" s="13">
        <v>34.975960469999997</v>
      </c>
      <c r="H23" s="13"/>
      <c r="I23" s="13"/>
      <c r="J23" s="13"/>
      <c r="K23" s="13"/>
      <c r="L23" s="13"/>
      <c r="M23" s="13"/>
    </row>
    <row r="24" spans="1:48">
      <c r="A24" s="6">
        <v>43952</v>
      </c>
      <c r="B24" s="13">
        <v>4.320704231054</v>
      </c>
      <c r="C24" s="19">
        <f t="shared" si="0"/>
        <v>-6.4418305168705725E-2</v>
      </c>
      <c r="D24" s="11"/>
      <c r="F24" s="13">
        <v>61.099401030000003</v>
      </c>
      <c r="G24" s="13">
        <v>35.278935539999999</v>
      </c>
      <c r="H24" s="13"/>
      <c r="I24" s="13"/>
      <c r="J24" s="13"/>
      <c r="K24" s="13"/>
      <c r="L24" s="13"/>
      <c r="M24" s="13"/>
    </row>
    <row r="25" spans="1:48">
      <c r="A25" s="6">
        <v>43983</v>
      </c>
      <c r="B25" s="13">
        <v>5.3312027713420003</v>
      </c>
      <c r="C25" s="19">
        <f t="shared" si="0"/>
        <v>0.23387357390151586</v>
      </c>
      <c r="D25" s="11"/>
      <c r="F25" s="13">
        <v>68.050238854979995</v>
      </c>
      <c r="G25" s="13">
        <v>39.698424523226002</v>
      </c>
      <c r="H25" s="13"/>
      <c r="I25" s="13"/>
      <c r="J25" s="13"/>
      <c r="K25" s="13"/>
      <c r="L25" s="13"/>
      <c r="M25" s="13"/>
    </row>
    <row r="26" spans="1:48">
      <c r="A26" s="6">
        <v>44013</v>
      </c>
      <c r="B26" s="13">
        <v>5.0245367692589999</v>
      </c>
      <c r="C26" s="19">
        <f t="shared" si="0"/>
        <v>-5.7522854642012566E-2</v>
      </c>
      <c r="D26" s="11"/>
      <c r="F26" s="13">
        <v>72.216094279131994</v>
      </c>
      <c r="G26" s="13">
        <v>39.170854707182002</v>
      </c>
      <c r="H26" s="13"/>
      <c r="I26" s="13"/>
      <c r="J26" s="13"/>
      <c r="K26" s="13"/>
      <c r="L26" s="13"/>
      <c r="M26" s="13"/>
    </row>
    <row r="27" spans="1:48">
      <c r="A27" s="6">
        <v>44044</v>
      </c>
      <c r="B27" s="13">
        <v>4.9028633321299999</v>
      </c>
      <c r="C27" s="19">
        <f t="shared" si="0"/>
        <v>-2.4215851672818811E-2</v>
      </c>
      <c r="D27" s="11"/>
      <c r="F27" s="13">
        <v>72.771037939028005</v>
      </c>
      <c r="G27" s="13">
        <v>38.945319937369</v>
      </c>
      <c r="H27" s="13"/>
      <c r="I27" s="13"/>
      <c r="J27" s="13"/>
      <c r="K27" s="13"/>
      <c r="L27" s="13"/>
      <c r="M27" s="13"/>
    </row>
    <row r="28" spans="1:48">
      <c r="A28" s="6">
        <v>44075</v>
      </c>
      <c r="B28" s="13">
        <v>4.7196374252390001</v>
      </c>
      <c r="C28" s="19">
        <f t="shared" si="0"/>
        <v>-3.7371204228815236E-2</v>
      </c>
      <c r="D28" s="11"/>
      <c r="F28" s="13">
        <v>72.705040355473997</v>
      </c>
      <c r="G28" s="13">
        <v>40.176484270023003</v>
      </c>
      <c r="H28" s="13"/>
      <c r="I28" s="13"/>
      <c r="J28" s="13"/>
      <c r="K28" s="13"/>
      <c r="L28" s="13"/>
      <c r="M28" s="13"/>
    </row>
    <row r="29" spans="1:48">
      <c r="A29" s="6">
        <v>44105</v>
      </c>
      <c r="B29" s="13">
        <v>4.6123732135009998</v>
      </c>
      <c r="C29" s="19">
        <f t="shared" si="0"/>
        <v>-2.2727214417867847E-2</v>
      </c>
      <c r="D29" s="11"/>
      <c r="F29" s="13">
        <v>74.067271429203004</v>
      </c>
      <c r="G29" s="13">
        <v>42.172829616533001</v>
      </c>
      <c r="H29" s="13"/>
      <c r="I29" s="13"/>
      <c r="J29" s="13"/>
      <c r="K29" s="13"/>
      <c r="L29" s="13"/>
      <c r="M29" s="13"/>
    </row>
    <row r="30" spans="1:48">
      <c r="A30" s="6">
        <v>44136</v>
      </c>
      <c r="B30" s="13">
        <v>4.5062270991429996</v>
      </c>
      <c r="C30" s="19">
        <f t="shared" si="0"/>
        <v>-2.3013340301105134E-2</v>
      </c>
      <c r="D30" s="11"/>
      <c r="F30" s="13">
        <v>73.503104741396001</v>
      </c>
      <c r="G30" s="13">
        <v>41.666160852743999</v>
      </c>
      <c r="H30" s="13"/>
      <c r="I30" s="13"/>
      <c r="J30" s="13"/>
      <c r="K30" s="13"/>
      <c r="L30" s="13"/>
      <c r="M30" s="13"/>
    </row>
    <row r="31" spans="1:48">
      <c r="A31" s="6">
        <v>44166</v>
      </c>
      <c r="B31" s="13">
        <v>4.3947224795080002</v>
      </c>
      <c r="C31" s="19">
        <f t="shared" si="0"/>
        <v>-2.4744562841984896E-2</v>
      </c>
      <c r="D31" s="11"/>
      <c r="F31" s="13">
        <v>73.24190958186</v>
      </c>
      <c r="G31" s="13">
        <v>41.405374849125003</v>
      </c>
      <c r="H31" s="13"/>
      <c r="I31" s="13"/>
      <c r="J31" s="13"/>
      <c r="K31" s="13"/>
      <c r="L31" s="13"/>
      <c r="M31" s="13"/>
    </row>
    <row r="32" spans="1:48">
      <c r="A32" s="6">
        <v>44197</v>
      </c>
      <c r="B32" s="13">
        <v>4.474356668465</v>
      </c>
      <c r="C32" s="19">
        <f t="shared" si="0"/>
        <v>1.8120413593423423E-2</v>
      </c>
      <c r="D32" s="11"/>
      <c r="E32" s="13"/>
      <c r="F32" s="13">
        <v>73.346494697330996</v>
      </c>
      <c r="G32" s="13">
        <v>40.527729885040998</v>
      </c>
      <c r="H32" s="13"/>
      <c r="I32" s="13"/>
      <c r="J32" s="13"/>
      <c r="K32" s="13"/>
      <c r="L32" s="13"/>
      <c r="M32" s="13"/>
    </row>
    <row r="33" spans="1:13">
      <c r="A33" s="6">
        <v>44228</v>
      </c>
      <c r="B33" s="13">
        <v>4.4764973340790002</v>
      </c>
      <c r="C33" s="19">
        <f t="shared" si="0"/>
        <v>4.7842981072276913E-4</v>
      </c>
      <c r="D33" s="11"/>
      <c r="E33" s="13"/>
      <c r="F33" s="13">
        <v>74.250570970618995</v>
      </c>
      <c r="G33" s="13">
        <v>40.873869514591</v>
      </c>
      <c r="H33" s="13"/>
      <c r="I33" s="13"/>
      <c r="J33" s="13"/>
      <c r="K33" s="13"/>
      <c r="L33" s="13"/>
      <c r="M33" s="13"/>
    </row>
    <row r="34" spans="1:13">
      <c r="A34" s="6">
        <v>44256</v>
      </c>
      <c r="B34" s="13">
        <v>4.439749893698</v>
      </c>
      <c r="C34" s="19">
        <f t="shared" si="0"/>
        <v>-8.2089718006188583E-3</v>
      </c>
      <c r="D34" s="11"/>
      <c r="E34" s="13"/>
      <c r="F34" s="13">
        <v>74.333303819774002</v>
      </c>
      <c r="G34" s="13">
        <v>41.773731429994001</v>
      </c>
      <c r="I34" s="13"/>
    </row>
    <row r="35" spans="1:13">
      <c r="A35" s="6">
        <v>44287</v>
      </c>
      <c r="B35" s="13">
        <v>4.5910450745239997</v>
      </c>
      <c r="C35" s="19">
        <f t="shared" si="0"/>
        <v>3.4077410766033323E-2</v>
      </c>
      <c r="D35" s="11"/>
      <c r="E35" s="13"/>
      <c r="F35" s="13">
        <v>76.057221437576999</v>
      </c>
      <c r="G35" s="13">
        <v>43.554332712757997</v>
      </c>
      <c r="I35" s="13"/>
    </row>
    <row r="36" spans="1:13">
      <c r="A36" s="6">
        <v>44317</v>
      </c>
      <c r="B36" s="13">
        <v>4.1415516378039996</v>
      </c>
      <c r="C36" s="19">
        <f t="shared" si="0"/>
        <v>-9.7906561452482332E-2</v>
      </c>
      <c r="D36" s="11"/>
      <c r="E36" s="13"/>
      <c r="F36" s="13">
        <v>75.425258705315997</v>
      </c>
      <c r="G36" s="13">
        <v>43.921848785072001</v>
      </c>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DB70D-E2E9-443F-9786-ABFABE48A9DD}">
  <dimension ref="A1:DG46"/>
  <sheetViews>
    <sheetView workbookViewId="0">
      <pane xSplit="1" ySplit="7" topLeftCell="B8" activePane="bottomRight" state="frozen"/>
      <selection pane="topRight" activeCell="B1" sqref="B1"/>
      <selection pane="bottomLeft" activeCell="A7" sqref="A7"/>
      <selection pane="bottomRight" activeCell="I7" sqref="I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 style="27" customWidth="1"/>
    <col min="12" max="12" width="10" style="27" bestFit="1" customWidth="1"/>
    <col min="13" max="13" width="10" style="27" customWidth="1"/>
    <col min="14" max="14" width="10.28515625" style="27" bestFit="1" customWidth="1"/>
    <col min="15" max="15" width="10.85546875" style="27" bestFit="1" customWidth="1"/>
    <col min="16" max="16" width="11.42578125" style="27" bestFit="1" customWidth="1"/>
    <col min="17" max="17" width="9.7109375" style="27" bestFit="1" customWidth="1"/>
    <col min="18" max="16384" width="9.140625" style="27"/>
  </cols>
  <sheetData>
    <row r="1" spans="1:111" ht="50.45" customHeight="1">
      <c r="A1" s="1"/>
      <c r="B1" s="2"/>
    </row>
    <row r="2" spans="1:111" s="8" customFormat="1">
      <c r="A2" s="3"/>
      <c r="B2" s="3"/>
    </row>
    <row r="3" spans="1:111" s="14" customFormat="1" ht="23.25">
      <c r="A3" s="35" t="s">
        <v>41</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row>
    <row r="6" spans="1:111" s="16" customFormat="1" ht="18.75" customHeight="1">
      <c r="A6" s="41"/>
      <c r="B6" s="41"/>
      <c r="C6" s="41"/>
      <c r="D6" s="41"/>
      <c r="E6" s="41"/>
      <c r="F6" s="31"/>
      <c r="G6" s="40" t="s">
        <v>13</v>
      </c>
      <c r="H6" s="40"/>
      <c r="I6" s="32"/>
      <c r="J6" s="40" t="s">
        <v>15</v>
      </c>
      <c r="K6" s="40"/>
      <c r="L6" s="40"/>
      <c r="M6" s="40"/>
      <c r="N6" s="40"/>
      <c r="O6" s="40" t="s">
        <v>14</v>
      </c>
      <c r="P6" s="40"/>
      <c r="Q6" s="4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row>
    <row r="8" spans="1:111">
      <c r="A8" s="6" t="s">
        <v>71</v>
      </c>
      <c r="B8" s="13">
        <v>3.3659108899999999</v>
      </c>
      <c r="C8" s="19"/>
      <c r="D8" s="13">
        <v>27.772963369999999</v>
      </c>
      <c r="E8" s="19"/>
      <c r="F8" s="13">
        <v>59.44</v>
      </c>
      <c r="G8" s="13">
        <v>76.91</v>
      </c>
      <c r="H8" s="13">
        <v>43.67</v>
      </c>
      <c r="I8" s="13">
        <v>29.4</v>
      </c>
      <c r="J8" s="13">
        <v>72.510000000000005</v>
      </c>
      <c r="K8" s="13">
        <v>75.959999999999994</v>
      </c>
      <c r="L8" s="13">
        <v>74.73</v>
      </c>
      <c r="M8" s="13">
        <v>62.86</v>
      </c>
      <c r="N8" s="13">
        <v>26.49</v>
      </c>
      <c r="O8" s="13">
        <v>44.63</v>
      </c>
      <c r="P8" s="13">
        <v>63.28</v>
      </c>
      <c r="Q8" s="13">
        <v>77.569999999999993</v>
      </c>
      <c r="R8" s="13"/>
      <c r="S8" s="13"/>
      <c r="T8" s="13"/>
      <c r="U8" s="13"/>
      <c r="V8" s="13"/>
      <c r="W8" s="13"/>
      <c r="X8" s="13"/>
      <c r="Y8" s="13"/>
      <c r="Z8" s="13"/>
      <c r="AA8" s="13"/>
      <c r="AB8" s="13"/>
      <c r="AC8" s="13"/>
      <c r="AD8" s="13"/>
      <c r="AE8" s="13"/>
      <c r="AF8" s="13"/>
      <c r="AG8" s="13"/>
      <c r="AH8" s="13"/>
      <c r="AI8" s="13"/>
      <c r="AJ8" s="13"/>
    </row>
    <row r="9" spans="1:111">
      <c r="A9" s="6" t="s">
        <v>72</v>
      </c>
      <c r="B9" s="13">
        <v>3.5372309400000002</v>
      </c>
      <c r="C9" s="19">
        <f t="shared" ref="C9:C16" si="0">(B9/B8)-1</f>
        <v>5.0898569688516027E-2</v>
      </c>
      <c r="D9" s="13">
        <v>27.810570559999999</v>
      </c>
      <c r="E9" s="19">
        <f>(D9/D8)-1</f>
        <v>1.3540935297031709E-3</v>
      </c>
      <c r="F9" s="13">
        <v>60.17</v>
      </c>
      <c r="G9" s="13">
        <v>77.06</v>
      </c>
      <c r="H9" s="13">
        <v>44.87</v>
      </c>
      <c r="I9" s="13">
        <v>31.03</v>
      </c>
      <c r="J9" s="13">
        <v>74.44</v>
      </c>
      <c r="K9" s="13">
        <v>76.34</v>
      </c>
      <c r="L9" s="13">
        <v>75.099999999999994</v>
      </c>
      <c r="M9" s="13">
        <v>62.6</v>
      </c>
      <c r="N9" s="13">
        <v>27.15</v>
      </c>
      <c r="O9" s="13">
        <v>45.44</v>
      </c>
      <c r="P9" s="13">
        <v>64.27</v>
      </c>
      <c r="Q9" s="13">
        <v>77.19</v>
      </c>
      <c r="R9" s="17"/>
      <c r="S9" s="17"/>
      <c r="T9" s="18"/>
    </row>
    <row r="10" spans="1:111">
      <c r="A10" s="6" t="s">
        <v>73</v>
      </c>
      <c r="B10" s="13">
        <v>3.7448192499999999</v>
      </c>
      <c r="C10" s="19">
        <f t="shared" si="0"/>
        <v>5.8686671444754479E-2</v>
      </c>
      <c r="D10" s="13">
        <v>27.623828580000001</v>
      </c>
      <c r="E10" s="19">
        <f>(D10/D9)-1</f>
        <v>-6.7147842075770958E-3</v>
      </c>
      <c r="F10" s="13">
        <v>60.39</v>
      </c>
      <c r="G10" s="13">
        <v>77.52</v>
      </c>
      <c r="H10" s="13">
        <v>44.9</v>
      </c>
      <c r="I10" s="13">
        <v>32.4</v>
      </c>
      <c r="J10" s="13">
        <v>74.02</v>
      </c>
      <c r="K10" s="13">
        <v>75.989999999999995</v>
      </c>
      <c r="L10" s="13">
        <v>75.34</v>
      </c>
      <c r="M10" s="13">
        <v>62.86</v>
      </c>
      <c r="N10" s="13">
        <v>27.3</v>
      </c>
      <c r="O10" s="13">
        <v>45.55</v>
      </c>
      <c r="P10" s="13">
        <v>64.06</v>
      </c>
      <c r="Q10" s="13">
        <v>77.209999999999994</v>
      </c>
    </row>
    <row r="11" spans="1:111">
      <c r="A11" s="6" t="s">
        <v>74</v>
      </c>
      <c r="B11" s="13">
        <v>3.3701578200000002</v>
      </c>
      <c r="C11" s="19">
        <f t="shared" si="0"/>
        <v>-0.1000479342227264</v>
      </c>
      <c r="D11" s="13">
        <v>27.443473780000001</v>
      </c>
      <c r="E11" s="19">
        <f>(D11/D10)-1</f>
        <v>-6.5289573991412775E-3</v>
      </c>
      <c r="F11" s="13">
        <v>60.39</v>
      </c>
      <c r="G11" s="13">
        <v>77.099999999999994</v>
      </c>
      <c r="H11" s="13">
        <v>45.38</v>
      </c>
      <c r="I11" s="13">
        <v>30.74</v>
      </c>
      <c r="J11" s="13">
        <v>74.25</v>
      </c>
      <c r="K11" s="13">
        <v>76.48</v>
      </c>
      <c r="L11" s="13">
        <v>75.3</v>
      </c>
      <c r="M11" s="13">
        <v>64.06</v>
      </c>
      <c r="N11" s="13">
        <v>27.87</v>
      </c>
      <c r="O11" s="13">
        <v>45.98</v>
      </c>
      <c r="P11" s="13">
        <v>63.71</v>
      </c>
      <c r="Q11" s="13">
        <v>77.97</v>
      </c>
    </row>
    <row r="12" spans="1:111">
      <c r="A12" s="6" t="s">
        <v>75</v>
      </c>
      <c r="B12" s="13">
        <v>3.4469150399999999</v>
      </c>
      <c r="C12" s="19">
        <f t="shared" si="0"/>
        <v>2.2775556546488218E-2</v>
      </c>
      <c r="D12" s="13">
        <v>27.610122610000001</v>
      </c>
      <c r="E12" s="19">
        <f t="shared" ref="E12:E16" si="1">(D12/D11)-1</f>
        <v>6.0724393469986371E-3</v>
      </c>
      <c r="F12" s="13">
        <v>59.83</v>
      </c>
      <c r="G12" s="13">
        <v>76.38</v>
      </c>
      <c r="H12" s="13">
        <v>44.92</v>
      </c>
      <c r="I12" s="13">
        <v>29.22</v>
      </c>
      <c r="J12" s="13">
        <v>74.34</v>
      </c>
      <c r="K12" s="13">
        <v>76.89</v>
      </c>
      <c r="L12" s="13">
        <v>75.099999999999994</v>
      </c>
      <c r="M12" s="13">
        <v>63.4</v>
      </c>
      <c r="N12" s="13">
        <v>26.95</v>
      </c>
      <c r="O12" s="13">
        <v>44.8</v>
      </c>
      <c r="P12" s="13">
        <v>63.61</v>
      </c>
      <c r="Q12" s="13">
        <v>77.75</v>
      </c>
      <c r="AZ12" s="27" t="s">
        <v>3</v>
      </c>
    </row>
    <row r="13" spans="1:111">
      <c r="A13" s="6" t="s">
        <v>76</v>
      </c>
      <c r="B13" s="13">
        <v>4.7865412029999996</v>
      </c>
      <c r="C13" s="19">
        <f t="shared" si="0"/>
        <v>0.38864496149577277</v>
      </c>
      <c r="D13" s="13">
        <v>22.993546036666999</v>
      </c>
      <c r="E13" s="19">
        <f t="shared" si="1"/>
        <v>-0.1672059424922997</v>
      </c>
      <c r="F13" s="13">
        <v>49.08</v>
      </c>
      <c r="G13" s="13">
        <v>63.23</v>
      </c>
      <c r="H13" s="13">
        <v>36.369999999999997</v>
      </c>
      <c r="I13" s="13">
        <v>20.2</v>
      </c>
      <c r="J13" s="13">
        <v>61.26</v>
      </c>
      <c r="K13" s="13">
        <v>64.180000000000007</v>
      </c>
      <c r="L13" s="13">
        <v>64.55</v>
      </c>
      <c r="M13" s="13">
        <v>53.63</v>
      </c>
      <c r="N13" s="13">
        <v>17.79</v>
      </c>
      <c r="O13" s="13">
        <v>38.42</v>
      </c>
      <c r="P13" s="13">
        <v>52.06</v>
      </c>
      <c r="Q13" s="13">
        <v>69.540000000000006</v>
      </c>
      <c r="AZ13" s="27" t="s">
        <v>4</v>
      </c>
    </row>
    <row r="14" spans="1:111">
      <c r="A14" s="6" t="s">
        <v>77</v>
      </c>
      <c r="B14" s="13">
        <v>5.1496169900000002</v>
      </c>
      <c r="C14" s="19">
        <f t="shared" si="0"/>
        <v>7.5853475735765175E-2</v>
      </c>
      <c r="D14" s="13">
        <v>26.84730772</v>
      </c>
      <c r="E14" s="19">
        <f t="shared" si="1"/>
        <v>0.16760188607653403</v>
      </c>
      <c r="F14" s="13">
        <v>55.49</v>
      </c>
      <c r="G14" s="13">
        <v>72.569999999999993</v>
      </c>
      <c r="H14" s="13">
        <v>39.909999999999997</v>
      </c>
      <c r="I14" s="13">
        <v>27</v>
      </c>
      <c r="J14" s="13">
        <v>70.12</v>
      </c>
      <c r="K14" s="13">
        <v>71.83</v>
      </c>
      <c r="L14" s="13">
        <v>70.27</v>
      </c>
      <c r="M14" s="13">
        <v>57.7</v>
      </c>
      <c r="N14" s="13">
        <v>22.4</v>
      </c>
      <c r="O14" s="13">
        <v>40.64</v>
      </c>
      <c r="P14" s="13">
        <v>58.47</v>
      </c>
      <c r="Q14" s="13">
        <v>72.42</v>
      </c>
      <c r="AZ14" s="27" t="s">
        <v>5</v>
      </c>
    </row>
    <row r="15" spans="1:111">
      <c r="A15" s="6" t="s">
        <v>78</v>
      </c>
      <c r="B15" s="13">
        <v>4.5623572100000001</v>
      </c>
      <c r="C15" s="19">
        <f t="shared" si="0"/>
        <v>-0.11403950646046013</v>
      </c>
      <c r="D15" s="13">
        <v>27.851055710000001</v>
      </c>
      <c r="E15" s="19">
        <f t="shared" si="1"/>
        <v>3.7387286668311148E-2</v>
      </c>
      <c r="F15" s="13">
        <v>57.48</v>
      </c>
      <c r="G15" s="13">
        <v>74.13</v>
      </c>
      <c r="H15" s="13">
        <v>42.42</v>
      </c>
      <c r="I15" s="13">
        <v>28.64</v>
      </c>
      <c r="J15" s="13">
        <v>72.08</v>
      </c>
      <c r="K15" s="13">
        <v>74.03</v>
      </c>
      <c r="L15" s="13">
        <v>72.239999999999995</v>
      </c>
      <c r="M15" s="13">
        <v>60.54</v>
      </c>
      <c r="N15" s="13">
        <v>23.56</v>
      </c>
      <c r="O15" s="13">
        <v>42.56</v>
      </c>
      <c r="P15" s="13">
        <v>60.19</v>
      </c>
      <c r="Q15" s="13">
        <v>74.5</v>
      </c>
      <c r="AZ15" s="27" t="s">
        <v>6</v>
      </c>
    </row>
    <row r="16" spans="1:111">
      <c r="A16" s="6" t="s">
        <v>79</v>
      </c>
      <c r="B16" s="13">
        <v>4.3547000000000002</v>
      </c>
      <c r="C16" s="19">
        <f t="shared" si="0"/>
        <v>-4.5515333508925226E-2</v>
      </c>
      <c r="D16" s="13">
        <v>28.0017</v>
      </c>
      <c r="E16" s="19">
        <f t="shared" si="1"/>
        <v>5.4089256640246219E-3</v>
      </c>
      <c r="F16" s="13">
        <v>57.12</v>
      </c>
      <c r="G16" s="13">
        <v>74.209999999999994</v>
      </c>
      <c r="H16" s="13">
        <v>41.64</v>
      </c>
      <c r="I16" s="13">
        <v>27.96</v>
      </c>
      <c r="J16" s="13">
        <v>71.489999999999995</v>
      </c>
      <c r="K16" s="13">
        <v>74.59</v>
      </c>
      <c r="L16" s="13">
        <v>72.33</v>
      </c>
      <c r="M16" s="13">
        <v>60.08</v>
      </c>
      <c r="N16" s="13">
        <v>22.28</v>
      </c>
      <c r="O16" s="13"/>
      <c r="P16" s="13"/>
      <c r="Q16" s="13"/>
      <c r="AZ16" s="27" t="s">
        <v>7</v>
      </c>
    </row>
    <row r="17" spans="1:52">
      <c r="A17" s="6"/>
      <c r="B17" s="13"/>
      <c r="C17" s="13"/>
      <c r="D17" s="13"/>
      <c r="E17" s="13"/>
      <c r="F17" s="13"/>
      <c r="G17" s="13"/>
      <c r="H17" s="13"/>
      <c r="I17" s="13"/>
      <c r="J17" s="13"/>
      <c r="K17" s="13"/>
      <c r="L17" s="13"/>
      <c r="M17" s="13"/>
      <c r="N17" s="13"/>
      <c r="O17" s="13"/>
      <c r="P17" s="13"/>
      <c r="Q17" s="13"/>
      <c r="AZ17" s="27" t="s">
        <v>8</v>
      </c>
    </row>
    <row r="18" spans="1:52">
      <c r="A18" s="6"/>
      <c r="B18" s="13"/>
      <c r="C18" s="9"/>
      <c r="D18" s="11"/>
      <c r="E18" s="13"/>
      <c r="F18" s="13"/>
      <c r="G18" s="13"/>
      <c r="H18" s="13"/>
      <c r="I18" s="13"/>
      <c r="J18" s="13"/>
      <c r="K18" s="13"/>
      <c r="L18" s="13"/>
      <c r="M18" s="13"/>
      <c r="N18" s="13"/>
      <c r="O18" s="13"/>
      <c r="P18" s="13"/>
      <c r="Q18" s="13"/>
      <c r="AZ18" s="27"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0EF9-1A76-4B41-91B3-20D6E9BDB614}">
  <dimension ref="A1:DG46"/>
  <sheetViews>
    <sheetView workbookViewId="0">
      <pane xSplit="1" ySplit="7" topLeftCell="B8" activePane="bottomRight" state="frozen"/>
      <selection pane="topRight" activeCell="B1" sqref="B1"/>
      <selection pane="bottomLeft" activeCell="A7" sqref="A7"/>
      <selection pane="bottomRight" activeCell="L13" sqref="L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9" width="9.140625" style="27"/>
    <col min="10" max="10" width="10" style="27" bestFit="1" customWidth="1"/>
    <col min="11" max="11" width="10" style="27" customWidth="1"/>
    <col min="12" max="12" width="10" style="27" bestFit="1" customWidth="1"/>
    <col min="13" max="13" width="10" style="27" customWidth="1"/>
    <col min="14" max="14" width="10.28515625" style="27" bestFit="1" customWidth="1"/>
    <col min="15" max="15" width="10.85546875" style="27" bestFit="1" customWidth="1"/>
    <col min="16" max="16" width="11.42578125" style="27" bestFit="1" customWidth="1"/>
    <col min="17" max="17" width="9.7109375" style="27" bestFit="1" customWidth="1"/>
    <col min="18" max="16384" width="9.140625" style="27"/>
  </cols>
  <sheetData>
    <row r="1" spans="1:111" ht="50.45" customHeight="1">
      <c r="A1" s="1"/>
      <c r="B1" s="2"/>
    </row>
    <row r="2" spans="1:111" s="8" customFormat="1">
      <c r="A2" s="3"/>
      <c r="B2" s="3"/>
    </row>
    <row r="3" spans="1:111" s="14" customFormat="1" ht="23.25">
      <c r="A3" s="35" t="s">
        <v>44</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row>
    <row r="6" spans="1:111" s="16" customFormat="1" ht="18.75" customHeight="1">
      <c r="A6" s="41"/>
      <c r="B6" s="41"/>
      <c r="C6" s="41"/>
      <c r="D6" s="41"/>
      <c r="E6" s="41"/>
      <c r="F6" s="31"/>
      <c r="G6" s="40" t="s">
        <v>13</v>
      </c>
      <c r="H6" s="40"/>
      <c r="I6" s="32"/>
      <c r="J6" s="40" t="s">
        <v>15</v>
      </c>
      <c r="K6" s="40"/>
      <c r="L6" s="40"/>
      <c r="M6" s="40"/>
      <c r="N6" s="40"/>
      <c r="O6" s="40" t="s">
        <v>14</v>
      </c>
      <c r="P6" s="40"/>
      <c r="Q6" s="40"/>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row>
    <row r="7" spans="1:111" ht="38.2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row>
    <row r="8" spans="1:111">
      <c r="A8" s="6" t="s">
        <v>71</v>
      </c>
      <c r="B8" s="13">
        <v>6.82</v>
      </c>
      <c r="C8" s="19"/>
      <c r="D8" s="13">
        <v>69.400000000000006</v>
      </c>
      <c r="E8" s="19"/>
      <c r="F8" s="19"/>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111">
      <c r="A9" s="6" t="s">
        <v>72</v>
      </c>
      <c r="B9" s="13">
        <v>7.46</v>
      </c>
      <c r="C9" s="19">
        <f t="shared" ref="C9:C16" si="0">(B9/B8)-1</f>
        <v>9.384164222873892E-2</v>
      </c>
      <c r="D9" s="13">
        <v>67.900000000000006</v>
      </c>
      <c r="E9" s="19">
        <f>(D9/D8)-1</f>
        <v>-2.1613832853025983E-2</v>
      </c>
      <c r="F9" s="19"/>
      <c r="G9" s="13"/>
      <c r="H9" s="13"/>
      <c r="I9" s="13"/>
      <c r="J9" s="13"/>
      <c r="K9" s="13"/>
      <c r="L9" s="13"/>
      <c r="M9" s="13"/>
      <c r="N9" s="13"/>
      <c r="O9" s="13"/>
      <c r="P9" s="13"/>
      <c r="Q9" s="13"/>
      <c r="R9" s="17"/>
      <c r="S9" s="17"/>
      <c r="T9" s="18"/>
    </row>
    <row r="10" spans="1:111">
      <c r="A10" s="6" t="s">
        <v>73</v>
      </c>
      <c r="B10" s="13">
        <v>6.2</v>
      </c>
      <c r="C10" s="19">
        <f>(B10/B9)-1</f>
        <v>-0.16890080428954424</v>
      </c>
      <c r="D10" s="13">
        <v>69</v>
      </c>
      <c r="E10" s="19">
        <f t="shared" ref="E10:E16" si="1">(D10/D9)-1</f>
        <v>1.6200294550809957E-2</v>
      </c>
      <c r="F10" s="19"/>
      <c r="G10" s="13"/>
      <c r="H10" s="13"/>
      <c r="I10" s="13"/>
      <c r="J10" s="13"/>
      <c r="K10" s="13"/>
      <c r="L10" s="13"/>
      <c r="M10" s="13"/>
      <c r="N10" s="13"/>
      <c r="O10" s="13"/>
      <c r="P10" s="13"/>
      <c r="Q10" s="13"/>
    </row>
    <row r="11" spans="1:111">
      <c r="A11" s="6" t="s">
        <v>74</v>
      </c>
      <c r="B11" s="13">
        <v>5.91</v>
      </c>
      <c r="C11" s="19">
        <f t="shared" si="0"/>
        <v>-4.6774193548387077E-2</v>
      </c>
      <c r="D11" s="13">
        <v>69.400000000000006</v>
      </c>
      <c r="E11" s="19">
        <f t="shared" si="1"/>
        <v>5.7971014492754769E-3</v>
      </c>
      <c r="F11" s="19"/>
      <c r="G11" s="13"/>
      <c r="H11" s="13"/>
      <c r="I11" s="13"/>
      <c r="J11" s="13"/>
      <c r="K11" s="13"/>
      <c r="L11" s="13"/>
      <c r="M11" s="13"/>
      <c r="N11" s="13"/>
      <c r="O11" s="13"/>
      <c r="P11" s="13"/>
      <c r="Q11" s="13"/>
    </row>
    <row r="12" spans="1:111">
      <c r="A12" s="6" t="s">
        <v>75</v>
      </c>
      <c r="B12" s="13">
        <v>7.87</v>
      </c>
      <c r="C12" s="19">
        <f t="shared" si="0"/>
        <v>0.33164128595600673</v>
      </c>
      <c r="D12" s="13">
        <v>69</v>
      </c>
      <c r="E12" s="19">
        <f t="shared" si="1"/>
        <v>-5.7636887608070175E-3</v>
      </c>
      <c r="F12" s="19"/>
      <c r="G12" s="13"/>
      <c r="H12" s="13"/>
      <c r="I12" s="13"/>
      <c r="J12" s="13"/>
      <c r="K12" s="13"/>
      <c r="L12" s="13"/>
      <c r="M12" s="13"/>
      <c r="N12" s="13"/>
      <c r="O12" s="13"/>
      <c r="P12" s="13"/>
      <c r="Q12" s="13"/>
      <c r="AZ12" s="27" t="s">
        <v>3</v>
      </c>
    </row>
    <row r="13" spans="1:111">
      <c r="A13" s="6" t="s">
        <v>76</v>
      </c>
      <c r="B13" s="13">
        <v>7.24</v>
      </c>
      <c r="C13" s="19">
        <f t="shared" si="0"/>
        <v>-8.0050825921219815E-2</v>
      </c>
      <c r="D13" s="13"/>
      <c r="E13" s="19"/>
      <c r="F13" s="19"/>
      <c r="G13" s="13"/>
      <c r="H13" s="13"/>
      <c r="I13" s="13"/>
      <c r="J13" s="13"/>
      <c r="K13" s="13"/>
      <c r="L13" s="13"/>
      <c r="M13" s="13"/>
      <c r="N13" s="13"/>
      <c r="O13" s="13"/>
      <c r="P13" s="13"/>
      <c r="Q13" s="13"/>
      <c r="AZ13" s="27" t="s">
        <v>4</v>
      </c>
    </row>
    <row r="14" spans="1:111">
      <c r="A14" s="6" t="s">
        <v>77</v>
      </c>
      <c r="B14" s="13">
        <v>7.87</v>
      </c>
      <c r="C14" s="19">
        <f t="shared" si="0"/>
        <v>8.7016574585635276E-2</v>
      </c>
      <c r="D14" s="13"/>
      <c r="E14" s="19"/>
      <c r="F14" s="19"/>
      <c r="G14" s="13"/>
      <c r="H14" s="13"/>
      <c r="I14" s="13"/>
      <c r="J14" s="13"/>
      <c r="K14" s="13"/>
      <c r="L14" s="13"/>
      <c r="M14" s="13"/>
      <c r="N14" s="13"/>
      <c r="O14" s="13"/>
      <c r="P14" s="13"/>
      <c r="Q14" s="13"/>
      <c r="AZ14" s="27" t="s">
        <v>5</v>
      </c>
    </row>
    <row r="15" spans="1:111">
      <c r="A15" s="6" t="s">
        <v>78</v>
      </c>
      <c r="B15" s="13">
        <v>7.21</v>
      </c>
      <c r="C15" s="19">
        <f t="shared" si="0"/>
        <v>-8.3862770012706478E-2</v>
      </c>
      <c r="D15" s="13">
        <v>70.5</v>
      </c>
      <c r="E15" s="19"/>
      <c r="F15" s="19"/>
      <c r="G15" s="13"/>
      <c r="H15" s="13"/>
      <c r="I15" s="13"/>
      <c r="J15" s="13"/>
      <c r="K15" s="13"/>
      <c r="L15" s="13"/>
      <c r="M15" s="13"/>
      <c r="N15" s="13"/>
      <c r="O15" s="13"/>
      <c r="P15" s="13"/>
      <c r="Q15" s="13"/>
      <c r="AZ15" s="27" t="s">
        <v>6</v>
      </c>
    </row>
    <row r="16" spans="1:111">
      <c r="A16" s="6" t="s">
        <v>79</v>
      </c>
      <c r="B16" s="13">
        <v>8.15</v>
      </c>
      <c r="C16" s="19">
        <f t="shared" si="0"/>
        <v>0.13037447988904316</v>
      </c>
      <c r="D16" s="13">
        <v>69.5</v>
      </c>
      <c r="E16" s="19">
        <f t="shared" si="1"/>
        <v>-1.4184397163120588E-2</v>
      </c>
      <c r="F16" s="19"/>
      <c r="G16" s="13"/>
      <c r="H16" s="13"/>
      <c r="I16" s="13"/>
      <c r="J16" s="13"/>
      <c r="K16" s="13"/>
      <c r="L16" s="13"/>
      <c r="M16" s="13"/>
      <c r="N16" s="13"/>
      <c r="O16" s="13"/>
      <c r="P16" s="13"/>
      <c r="Q16" s="13"/>
      <c r="AZ16" s="27" t="s">
        <v>7</v>
      </c>
    </row>
    <row r="17" spans="1:52">
      <c r="A17" s="6"/>
      <c r="B17" s="13"/>
      <c r="C17" s="13"/>
      <c r="D17" s="13"/>
      <c r="E17" s="13"/>
      <c r="F17" s="13"/>
      <c r="G17" s="13"/>
      <c r="H17" s="13"/>
      <c r="I17" s="13"/>
      <c r="J17" s="13"/>
      <c r="K17" s="13"/>
      <c r="L17" s="13"/>
      <c r="M17" s="13"/>
      <c r="N17" s="13"/>
      <c r="O17" s="13"/>
      <c r="P17" s="13"/>
      <c r="Q17" s="13"/>
      <c r="AZ17" s="27" t="s">
        <v>8</v>
      </c>
    </row>
    <row r="18" spans="1:52">
      <c r="A18" s="6"/>
      <c r="B18" s="13"/>
      <c r="C18" s="9"/>
      <c r="D18" s="11"/>
      <c r="E18" s="13"/>
      <c r="F18" s="13"/>
      <c r="G18" s="13"/>
      <c r="H18" s="13"/>
      <c r="I18" s="13"/>
      <c r="J18" s="13"/>
      <c r="K18" s="13"/>
      <c r="L18" s="13"/>
      <c r="M18" s="13"/>
      <c r="N18" s="13"/>
      <c r="O18" s="13"/>
      <c r="P18" s="13"/>
      <c r="Q18" s="13"/>
      <c r="AZ18" s="27"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A53C3-665B-4936-9758-F1E3FF90C3C5}">
  <dimension ref="A1:DC46"/>
  <sheetViews>
    <sheetView workbookViewId="0">
      <pane xSplit="1" ySplit="7" topLeftCell="B8" activePane="bottomRight" state="frozen"/>
      <selection pane="topRight" activeCell="B1" sqref="B1"/>
      <selection pane="bottomLeft" activeCell="A7" sqref="A7"/>
      <selection pane="bottomRight" activeCell="G13" sqref="G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5" width="9.140625" style="27"/>
    <col min="6" max="6" width="9" style="27" bestFit="1" customWidth="1"/>
    <col min="7" max="7" width="8.140625" style="27" bestFit="1" customWidth="1"/>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5" t="s">
        <v>45</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row>
    <row r="6" spans="1:107" s="16" customFormat="1" ht="18.75" customHeight="1">
      <c r="A6" s="41"/>
      <c r="B6" s="41"/>
      <c r="C6" s="41"/>
      <c r="D6" s="41"/>
      <c r="E6" s="41"/>
      <c r="F6" s="40" t="s">
        <v>13</v>
      </c>
      <c r="G6" s="40"/>
      <c r="H6" s="40" t="s">
        <v>15</v>
      </c>
      <c r="I6" s="40"/>
      <c r="J6" s="40"/>
      <c r="K6" s="40" t="s">
        <v>14</v>
      </c>
      <c r="L6" s="40"/>
      <c r="M6" s="40"/>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row>
    <row r="7" spans="1:107" ht="25.5">
      <c r="A7" s="41"/>
      <c r="B7" s="41"/>
      <c r="C7" s="41"/>
      <c r="D7" s="41"/>
      <c r="E7" s="41"/>
      <c r="F7" s="23" t="s">
        <v>11</v>
      </c>
      <c r="G7" s="23" t="s">
        <v>12</v>
      </c>
      <c r="H7" s="23" t="s">
        <v>38</v>
      </c>
      <c r="I7" s="23" t="s">
        <v>16</v>
      </c>
      <c r="J7" s="23" t="s">
        <v>17</v>
      </c>
      <c r="K7" s="23" t="s">
        <v>31</v>
      </c>
      <c r="L7" s="23" t="s">
        <v>28</v>
      </c>
      <c r="M7" s="23" t="s">
        <v>32</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row>
    <row r="8" spans="1:107">
      <c r="A8" s="6">
        <v>43466</v>
      </c>
      <c r="B8" s="13">
        <v>8</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8.9</v>
      </c>
      <c r="C9" s="19">
        <f>(B9/B8)-1</f>
        <v>0.11250000000000004</v>
      </c>
      <c r="D9" s="13"/>
      <c r="E9" s="19"/>
      <c r="F9" s="13"/>
      <c r="G9" s="13"/>
      <c r="H9" s="13"/>
      <c r="I9" s="13"/>
      <c r="J9" s="13"/>
      <c r="K9" s="13"/>
      <c r="L9" s="13"/>
      <c r="M9" s="13"/>
      <c r="N9" s="17"/>
      <c r="O9" s="17"/>
      <c r="P9" s="18"/>
    </row>
    <row r="10" spans="1:107">
      <c r="A10" s="6">
        <v>43525</v>
      </c>
      <c r="B10" s="13">
        <v>7.5</v>
      </c>
      <c r="C10" s="19">
        <f t="shared" ref="C10:C36" si="0">(B10/B9)-1</f>
        <v>-0.15730337078651691</v>
      </c>
      <c r="D10" s="13"/>
      <c r="E10" s="19"/>
      <c r="F10" s="13"/>
      <c r="G10" s="13"/>
      <c r="H10" s="13"/>
      <c r="I10" s="13"/>
      <c r="J10" s="13"/>
      <c r="K10" s="13"/>
      <c r="L10" s="13"/>
      <c r="M10" s="13"/>
    </row>
    <row r="11" spans="1:107">
      <c r="A11" s="6">
        <v>43556</v>
      </c>
      <c r="B11" s="13">
        <v>5.5</v>
      </c>
      <c r="C11" s="19">
        <f t="shared" si="0"/>
        <v>-0.26666666666666672</v>
      </c>
      <c r="D11" s="13"/>
      <c r="E11" s="19"/>
      <c r="F11" s="13"/>
      <c r="G11" s="13"/>
      <c r="H11" s="13"/>
      <c r="I11" s="13"/>
      <c r="J11" s="13"/>
      <c r="K11" s="13"/>
      <c r="L11" s="13"/>
      <c r="M11" s="13"/>
    </row>
    <row r="12" spans="1:107">
      <c r="A12" s="6">
        <v>43586</v>
      </c>
      <c r="B12" s="13">
        <v>7.1</v>
      </c>
      <c r="C12" s="19">
        <f t="shared" si="0"/>
        <v>0.29090909090909078</v>
      </c>
      <c r="D12" s="13"/>
      <c r="E12" s="19"/>
      <c r="F12" s="13"/>
      <c r="G12" s="13"/>
      <c r="H12" s="13"/>
      <c r="I12" s="13"/>
      <c r="J12" s="13"/>
      <c r="K12" s="13"/>
      <c r="L12" s="13"/>
      <c r="M12" s="13"/>
      <c r="AV12" s="27" t="s">
        <v>3</v>
      </c>
    </row>
    <row r="13" spans="1:107">
      <c r="A13" s="6">
        <v>43617</v>
      </c>
      <c r="B13" s="13">
        <v>6.3</v>
      </c>
      <c r="C13" s="19">
        <f t="shared" si="0"/>
        <v>-0.11267605633802813</v>
      </c>
      <c r="D13" s="13"/>
      <c r="E13" s="19"/>
      <c r="F13" s="13"/>
      <c r="G13" s="13"/>
      <c r="H13" s="13"/>
      <c r="I13" s="13"/>
      <c r="J13" s="13"/>
      <c r="K13" s="13"/>
      <c r="L13" s="13"/>
      <c r="M13" s="13"/>
      <c r="AV13" s="27" t="s">
        <v>4</v>
      </c>
    </row>
    <row r="14" spans="1:107">
      <c r="A14" s="6">
        <v>43647</v>
      </c>
      <c r="B14" s="13">
        <v>4.5999999999999996</v>
      </c>
      <c r="C14" s="19">
        <f t="shared" si="0"/>
        <v>-0.26984126984126988</v>
      </c>
      <c r="D14" s="13"/>
      <c r="E14" s="19"/>
      <c r="F14" s="13"/>
      <c r="G14" s="13"/>
      <c r="H14" s="13"/>
      <c r="I14" s="13"/>
      <c r="J14" s="13"/>
      <c r="K14" s="13"/>
      <c r="L14" s="13"/>
      <c r="M14" s="13"/>
      <c r="AV14" s="27" t="s">
        <v>5</v>
      </c>
    </row>
    <row r="15" spans="1:107">
      <c r="A15" s="6">
        <v>43678</v>
      </c>
      <c r="B15" s="13">
        <v>6.5</v>
      </c>
      <c r="C15" s="19">
        <f t="shared" si="0"/>
        <v>0.41304347826086962</v>
      </c>
      <c r="D15" s="13"/>
      <c r="E15" s="19"/>
      <c r="F15" s="13"/>
      <c r="G15" s="13"/>
      <c r="H15" s="13"/>
      <c r="I15" s="13"/>
      <c r="J15" s="13"/>
      <c r="K15" s="13"/>
      <c r="L15" s="13"/>
      <c r="M15" s="13"/>
      <c r="AV15" s="27" t="s">
        <v>6</v>
      </c>
    </row>
    <row r="16" spans="1:107">
      <c r="A16" s="6">
        <v>43709</v>
      </c>
      <c r="B16" s="13">
        <v>6.1</v>
      </c>
      <c r="C16" s="19">
        <f t="shared" si="0"/>
        <v>-6.1538461538461542E-2</v>
      </c>
      <c r="D16" s="13"/>
      <c r="E16" s="13"/>
      <c r="F16" s="13"/>
      <c r="G16" s="13"/>
      <c r="H16" s="13"/>
      <c r="I16" s="13"/>
      <c r="J16" s="13"/>
      <c r="K16" s="13"/>
      <c r="L16" s="13"/>
      <c r="M16" s="13"/>
      <c r="AV16" s="27" t="s">
        <v>7</v>
      </c>
    </row>
    <row r="17" spans="1:48">
      <c r="A17" s="6">
        <v>43739</v>
      </c>
      <c r="B17" s="13">
        <v>6.7</v>
      </c>
      <c r="C17" s="19">
        <f t="shared" si="0"/>
        <v>9.8360655737705027E-2</v>
      </c>
      <c r="D17" s="13"/>
      <c r="E17" s="13"/>
      <c r="F17" s="13"/>
      <c r="G17" s="13"/>
      <c r="H17" s="13"/>
      <c r="I17" s="13"/>
      <c r="J17" s="13"/>
      <c r="K17" s="13"/>
      <c r="L17" s="13"/>
      <c r="M17" s="13"/>
      <c r="AV17" s="27" t="s">
        <v>8</v>
      </c>
    </row>
    <row r="18" spans="1:48">
      <c r="A18" s="6">
        <v>43770</v>
      </c>
      <c r="B18" s="13">
        <v>6.2</v>
      </c>
      <c r="C18" s="19">
        <f t="shared" si="0"/>
        <v>-7.4626865671641784E-2</v>
      </c>
      <c r="D18" s="11"/>
      <c r="E18" s="13"/>
      <c r="F18" s="13"/>
      <c r="G18" s="13"/>
      <c r="H18" s="13"/>
      <c r="I18" s="13"/>
      <c r="J18" s="13"/>
      <c r="K18" s="13"/>
      <c r="L18" s="13"/>
      <c r="M18" s="13"/>
      <c r="AV18" s="27" t="s">
        <v>9</v>
      </c>
    </row>
    <row r="19" spans="1:48">
      <c r="A19" s="6">
        <v>43800</v>
      </c>
      <c r="B19" s="13">
        <v>5.4</v>
      </c>
      <c r="C19" s="19">
        <f t="shared" si="0"/>
        <v>-0.12903225806451613</v>
      </c>
      <c r="D19" s="11"/>
      <c r="E19" s="13"/>
      <c r="F19" s="13"/>
      <c r="G19" s="13"/>
      <c r="H19" s="13"/>
      <c r="I19" s="13"/>
      <c r="J19" s="13"/>
      <c r="K19" s="13"/>
      <c r="L19" s="13"/>
      <c r="M19" s="13"/>
    </row>
    <row r="20" spans="1:48">
      <c r="A20" s="6">
        <v>43831</v>
      </c>
      <c r="B20" s="13">
        <v>7.4</v>
      </c>
      <c r="C20" s="19">
        <f t="shared" si="0"/>
        <v>0.37037037037037024</v>
      </c>
      <c r="D20" s="11"/>
      <c r="F20" s="13"/>
      <c r="G20" s="13"/>
      <c r="H20" s="13"/>
      <c r="I20" s="13"/>
      <c r="J20" s="13"/>
      <c r="K20" s="13"/>
      <c r="L20" s="13"/>
      <c r="M20" s="13"/>
    </row>
    <row r="21" spans="1:48">
      <c r="A21" s="6">
        <v>43862</v>
      </c>
      <c r="B21" s="13">
        <v>8.5</v>
      </c>
      <c r="C21" s="19">
        <f t="shared" si="0"/>
        <v>0.14864864864864868</v>
      </c>
      <c r="D21" s="11"/>
      <c r="F21" s="13"/>
      <c r="G21" s="13"/>
      <c r="H21" s="13"/>
      <c r="I21" s="13"/>
      <c r="J21" s="13"/>
      <c r="K21" s="13"/>
      <c r="L21" s="13"/>
      <c r="M21" s="13"/>
    </row>
    <row r="22" spans="1:48">
      <c r="A22" s="6">
        <v>43891</v>
      </c>
      <c r="B22" s="13">
        <v>7.5</v>
      </c>
      <c r="C22" s="19">
        <f t="shared" si="0"/>
        <v>-0.11764705882352944</v>
      </c>
      <c r="D22" s="11"/>
      <c r="F22" s="13"/>
      <c r="G22" s="13"/>
      <c r="H22" s="13"/>
      <c r="I22" s="13"/>
      <c r="J22" s="13"/>
      <c r="K22" s="13"/>
      <c r="L22" s="13"/>
      <c r="M22" s="13"/>
    </row>
    <row r="23" spans="1:48">
      <c r="A23" s="6">
        <v>43922</v>
      </c>
      <c r="B23" s="13">
        <v>14.9</v>
      </c>
      <c r="C23" s="19">
        <f t="shared" si="0"/>
        <v>0.9866666666666668</v>
      </c>
      <c r="D23" s="11"/>
      <c r="F23" s="13"/>
      <c r="G23" s="13"/>
      <c r="H23" s="13"/>
      <c r="I23" s="13"/>
      <c r="J23" s="13"/>
      <c r="K23" s="13"/>
      <c r="L23" s="13"/>
      <c r="M23" s="13"/>
    </row>
    <row r="24" spans="1:48">
      <c r="A24" s="6">
        <v>43952</v>
      </c>
      <c r="B24" s="13">
        <v>25.2</v>
      </c>
      <c r="C24" s="19">
        <f t="shared" si="0"/>
        <v>0.6912751677852349</v>
      </c>
      <c r="D24" s="11"/>
      <c r="F24" s="13"/>
      <c r="G24" s="13"/>
      <c r="H24" s="13"/>
      <c r="I24" s="13"/>
      <c r="J24" s="13"/>
      <c r="K24" s="13"/>
      <c r="L24" s="13"/>
      <c r="M24" s="13"/>
    </row>
    <row r="25" spans="1:48">
      <c r="A25" s="6">
        <v>43983</v>
      </c>
      <c r="B25" s="13">
        <v>12.3</v>
      </c>
      <c r="C25" s="19">
        <f t="shared" si="0"/>
        <v>-0.51190476190476186</v>
      </c>
      <c r="D25" s="11"/>
      <c r="F25" s="13"/>
      <c r="G25" s="13"/>
      <c r="H25" s="13"/>
      <c r="I25" s="13"/>
      <c r="J25" s="13"/>
      <c r="K25" s="13"/>
      <c r="L25" s="13"/>
      <c r="M25" s="13"/>
    </row>
    <row r="26" spans="1:48">
      <c r="A26" s="6">
        <v>44013</v>
      </c>
      <c r="B26" s="13">
        <v>15.9</v>
      </c>
      <c r="C26" s="19">
        <f t="shared" si="0"/>
        <v>0.29268292682926833</v>
      </c>
      <c r="D26" s="11"/>
      <c r="F26" s="13"/>
      <c r="G26" s="13"/>
      <c r="H26" s="13"/>
      <c r="I26" s="13"/>
      <c r="J26" s="13"/>
      <c r="K26" s="13"/>
      <c r="L26" s="13"/>
      <c r="M26" s="13"/>
    </row>
    <row r="27" spans="1:48">
      <c r="A27" s="6">
        <v>44044</v>
      </c>
      <c r="B27" s="13">
        <v>18.2</v>
      </c>
      <c r="C27" s="19">
        <f t="shared" si="0"/>
        <v>0.14465408805031443</v>
      </c>
      <c r="D27" s="11"/>
      <c r="F27" s="13"/>
      <c r="G27" s="13"/>
      <c r="H27" s="13"/>
      <c r="I27" s="13"/>
      <c r="J27" s="13"/>
      <c r="K27" s="13"/>
      <c r="L27" s="13"/>
      <c r="M27" s="13"/>
    </row>
    <row r="28" spans="1:48">
      <c r="A28" s="6">
        <v>44075</v>
      </c>
      <c r="B28" s="13">
        <v>15.5</v>
      </c>
      <c r="C28" s="19">
        <f t="shared" si="0"/>
        <v>-0.14835164835164827</v>
      </c>
      <c r="D28" s="11"/>
      <c r="F28" s="13"/>
      <c r="G28" s="13"/>
      <c r="H28" s="13"/>
      <c r="I28" s="13"/>
      <c r="J28" s="13"/>
      <c r="K28" s="13"/>
      <c r="L28" s="13"/>
      <c r="M28" s="13"/>
    </row>
    <row r="29" spans="1:48">
      <c r="A29" s="6">
        <v>44105</v>
      </c>
      <c r="B29" s="13">
        <v>15.7</v>
      </c>
      <c r="C29" s="19">
        <f t="shared" si="0"/>
        <v>1.2903225806451646E-2</v>
      </c>
      <c r="D29" s="11"/>
      <c r="F29" s="13"/>
      <c r="G29" s="13"/>
      <c r="H29" s="13"/>
      <c r="I29" s="13"/>
      <c r="J29" s="13"/>
      <c r="K29" s="13"/>
      <c r="L29" s="13"/>
      <c r="M29" s="13"/>
    </row>
    <row r="30" spans="1:48">
      <c r="A30" s="6">
        <v>44136</v>
      </c>
      <c r="B30" s="13">
        <v>14.2</v>
      </c>
      <c r="C30" s="19">
        <f t="shared" si="0"/>
        <v>-9.5541401273885329E-2</v>
      </c>
      <c r="D30" s="11"/>
      <c r="F30" s="13"/>
      <c r="G30" s="13"/>
      <c r="H30" s="13"/>
      <c r="I30" s="13"/>
      <c r="J30" s="13"/>
      <c r="K30" s="13"/>
      <c r="L30" s="13"/>
      <c r="M30" s="13"/>
    </row>
    <row r="31" spans="1:48">
      <c r="A31" s="6">
        <v>44166</v>
      </c>
      <c r="B31" s="13">
        <v>11.8</v>
      </c>
      <c r="C31" s="19">
        <f t="shared" si="0"/>
        <v>-0.16901408450704214</v>
      </c>
      <c r="D31" s="11"/>
      <c r="F31" s="13"/>
      <c r="G31" s="13"/>
      <c r="H31" s="13"/>
      <c r="I31" s="13"/>
      <c r="J31" s="13"/>
      <c r="K31" s="13"/>
      <c r="L31" s="13"/>
      <c r="M31" s="13"/>
    </row>
    <row r="32" spans="1:48">
      <c r="A32" s="6">
        <v>44197</v>
      </c>
      <c r="B32" s="13">
        <v>13.1</v>
      </c>
      <c r="C32" s="19">
        <f t="shared" si="0"/>
        <v>0.11016949152542366</v>
      </c>
      <c r="D32" s="11"/>
      <c r="E32" s="13"/>
      <c r="F32" s="13"/>
      <c r="G32" s="13"/>
      <c r="H32" s="13"/>
      <c r="I32" s="13"/>
      <c r="J32" s="13"/>
      <c r="K32" s="13"/>
      <c r="L32" s="13"/>
      <c r="M32" s="13"/>
    </row>
    <row r="33" spans="1:13">
      <c r="A33" s="6">
        <v>44228</v>
      </c>
      <c r="B33" s="13">
        <v>19</v>
      </c>
      <c r="C33" s="19">
        <f t="shared" si="0"/>
        <v>0.45038167938931295</v>
      </c>
      <c r="D33" s="11"/>
      <c r="E33" s="13"/>
      <c r="F33" s="13"/>
      <c r="G33" s="13"/>
      <c r="H33" s="13"/>
      <c r="I33" s="13"/>
      <c r="J33" s="13"/>
      <c r="K33" s="13"/>
      <c r="L33" s="13"/>
      <c r="M33" s="13"/>
    </row>
    <row r="34" spans="1:13">
      <c r="A34" s="6">
        <v>44256</v>
      </c>
      <c r="B34" s="13">
        <v>13.9</v>
      </c>
      <c r="C34" s="19">
        <f t="shared" si="0"/>
        <v>-0.26842105263157889</v>
      </c>
      <c r="D34" s="11"/>
      <c r="E34" s="13"/>
      <c r="F34" s="13"/>
      <c r="G34" s="13"/>
      <c r="I34" s="13"/>
    </row>
    <row r="35" spans="1:13">
      <c r="A35" s="6">
        <v>44287</v>
      </c>
      <c r="B35" s="13">
        <v>12.6</v>
      </c>
      <c r="C35" s="19">
        <f t="shared" si="0"/>
        <v>-9.3525179856115193E-2</v>
      </c>
      <c r="D35" s="11"/>
      <c r="E35" s="13"/>
      <c r="F35" s="13"/>
      <c r="G35" s="13"/>
      <c r="I35" s="13"/>
    </row>
    <row r="36" spans="1:13">
      <c r="A36" s="6">
        <v>44317</v>
      </c>
      <c r="B36" s="13">
        <v>9.6999999999999993</v>
      </c>
      <c r="C36" s="19">
        <f t="shared" si="0"/>
        <v>-0.23015873015873023</v>
      </c>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429B-95F0-41BF-878A-8E8541362C5F}">
  <dimension ref="A1:DG46"/>
  <sheetViews>
    <sheetView workbookViewId="0">
      <pane xSplit="1" ySplit="7" topLeftCell="B8" activePane="bottomRight" state="frozen"/>
      <selection pane="topRight" activeCell="B1" sqref="B1"/>
      <selection pane="bottomLeft" activeCell="A7" sqref="A7"/>
      <selection pane="bottomRight" activeCell="N7" sqref="I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 style="27" customWidth="1"/>
    <col min="12" max="12" width="10" style="27" bestFit="1" customWidth="1"/>
    <col min="13" max="13" width="10" style="27" customWidth="1"/>
    <col min="14" max="14" width="10.28515625" style="27" bestFit="1" customWidth="1"/>
    <col min="15" max="15" width="10.85546875" style="27" bestFit="1" customWidth="1"/>
    <col min="16" max="16" width="11.42578125" style="27" bestFit="1" customWidth="1"/>
    <col min="17" max="17" width="9.7109375" style="27" bestFit="1" customWidth="1"/>
    <col min="18" max="16384" width="9.140625" style="27"/>
  </cols>
  <sheetData>
    <row r="1" spans="1:111" ht="50.45" customHeight="1">
      <c r="A1" s="1"/>
      <c r="B1" s="2"/>
    </row>
    <row r="2" spans="1:111" s="8" customFormat="1">
      <c r="A2" s="3"/>
      <c r="B2" s="3"/>
    </row>
    <row r="3" spans="1:111" s="14" customFormat="1" ht="23.25">
      <c r="A3" s="35" t="s">
        <v>45</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row>
    <row r="6" spans="1:111" s="16" customFormat="1" ht="18.75" customHeight="1">
      <c r="A6" s="41"/>
      <c r="B6" s="41"/>
      <c r="C6" s="41"/>
      <c r="D6" s="41"/>
      <c r="E6" s="41"/>
      <c r="F6" s="31"/>
      <c r="G6" s="40" t="s">
        <v>13</v>
      </c>
      <c r="H6" s="40"/>
      <c r="I6" s="32"/>
      <c r="J6" s="40" t="s">
        <v>15</v>
      </c>
      <c r="K6" s="40"/>
      <c r="L6" s="40"/>
      <c r="M6" s="40"/>
      <c r="N6" s="40"/>
      <c r="O6" s="40" t="s">
        <v>14</v>
      </c>
      <c r="P6" s="40"/>
      <c r="Q6" s="40"/>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row>
    <row r="8" spans="1:111">
      <c r="A8" s="6" t="s">
        <v>71</v>
      </c>
      <c r="B8" s="13">
        <v>4.49</v>
      </c>
      <c r="C8" s="19"/>
      <c r="D8" s="13">
        <v>66.599999999999994</v>
      </c>
      <c r="E8" s="19"/>
      <c r="F8" s="13">
        <v>73.94</v>
      </c>
      <c r="G8" s="13">
        <v>81.349999999999994</v>
      </c>
      <c r="H8" s="13">
        <v>66.59</v>
      </c>
      <c r="I8" s="13">
        <v>52.28</v>
      </c>
      <c r="J8" s="13">
        <v>77.569999999999993</v>
      </c>
      <c r="K8" s="13">
        <v>84.31</v>
      </c>
      <c r="L8" s="13">
        <v>85.83</v>
      </c>
      <c r="M8" s="13">
        <v>83.81</v>
      </c>
      <c r="N8" s="13">
        <v>50.49</v>
      </c>
      <c r="O8" s="13">
        <v>74.489999999999995</v>
      </c>
      <c r="P8" s="13">
        <v>73.900000000000006</v>
      </c>
      <c r="Q8" s="13">
        <v>83.8</v>
      </c>
      <c r="R8" s="13"/>
      <c r="S8" s="13"/>
      <c r="T8" s="13"/>
      <c r="U8" s="13"/>
      <c r="V8" s="13"/>
      <c r="W8" s="13"/>
      <c r="X8" s="13"/>
      <c r="Y8" s="13"/>
      <c r="Z8" s="13"/>
      <c r="AA8" s="13"/>
      <c r="AB8" s="13"/>
      <c r="AC8" s="13"/>
      <c r="AD8" s="13"/>
      <c r="AE8" s="13"/>
      <c r="AF8" s="13"/>
      <c r="AG8" s="13"/>
      <c r="AH8" s="13"/>
      <c r="AI8" s="13"/>
      <c r="AJ8" s="13"/>
    </row>
    <row r="9" spans="1:111">
      <c r="A9" s="6" t="s">
        <v>72</v>
      </c>
      <c r="B9" s="13">
        <v>3.27</v>
      </c>
      <c r="C9" s="19">
        <f t="shared" ref="C9:C15" si="0">(B9/B8)-1</f>
        <v>-0.27171492204899783</v>
      </c>
      <c r="D9" s="13">
        <v>65.900000000000006</v>
      </c>
      <c r="E9" s="19">
        <f>(D9/D8)-1</f>
        <v>-1.0510510510510329E-2</v>
      </c>
      <c r="F9" s="13">
        <v>74.39</v>
      </c>
      <c r="G9" s="13">
        <v>81.31</v>
      </c>
      <c r="H9" s="13">
        <v>67.459999999999994</v>
      </c>
      <c r="I9" s="13">
        <v>47.79</v>
      </c>
      <c r="J9" s="13">
        <v>80.73</v>
      </c>
      <c r="K9" s="13">
        <v>86.56</v>
      </c>
      <c r="L9" s="13">
        <v>89.6</v>
      </c>
      <c r="M9" s="13">
        <v>83.19</v>
      </c>
      <c r="N9" s="13">
        <v>47.62</v>
      </c>
      <c r="O9" s="13">
        <v>76.36</v>
      </c>
      <c r="P9" s="13">
        <v>73.13</v>
      </c>
      <c r="Q9" s="13">
        <v>86.59</v>
      </c>
      <c r="R9" s="17"/>
      <c r="S9" s="17"/>
      <c r="T9" s="18"/>
    </row>
    <row r="10" spans="1:111">
      <c r="A10" s="6" t="s">
        <v>73</v>
      </c>
      <c r="B10" s="13">
        <v>3.58</v>
      </c>
      <c r="C10" s="19">
        <f>(B10/B9)-1</f>
        <v>9.4801223241590238E-2</v>
      </c>
      <c r="D10" s="13">
        <v>66.5</v>
      </c>
      <c r="E10" s="19">
        <f t="shared" ref="E10:E15" si="1">(D10/D9)-1</f>
        <v>9.1047040971168336E-3</v>
      </c>
      <c r="F10" s="13">
        <v>75.180000000000007</v>
      </c>
      <c r="G10" s="13">
        <v>82.3</v>
      </c>
      <c r="H10" s="13">
        <v>68.03</v>
      </c>
      <c r="I10" s="13">
        <v>51.05</v>
      </c>
      <c r="J10" s="13">
        <v>80.959999999999994</v>
      </c>
      <c r="K10" s="13">
        <v>86.41</v>
      </c>
      <c r="L10" s="13">
        <v>87.71</v>
      </c>
      <c r="M10" s="13">
        <v>84.46</v>
      </c>
      <c r="N10" s="13">
        <v>50.07</v>
      </c>
      <c r="O10" s="13">
        <v>77.930000000000007</v>
      </c>
      <c r="P10" s="13">
        <v>74.930000000000007</v>
      </c>
      <c r="Q10" s="13">
        <v>86.11</v>
      </c>
    </row>
    <row r="11" spans="1:111">
      <c r="A11" s="6" t="s">
        <v>74</v>
      </c>
      <c r="B11" s="13">
        <v>3</v>
      </c>
      <c r="C11" s="19">
        <f t="shared" si="0"/>
        <v>-0.16201117318435754</v>
      </c>
      <c r="D11" s="13">
        <v>67</v>
      </c>
      <c r="E11" s="19">
        <f t="shared" si="1"/>
        <v>7.5187969924812581E-3</v>
      </c>
      <c r="F11" s="13">
        <v>76.17</v>
      </c>
      <c r="G11" s="13">
        <v>82.33</v>
      </c>
      <c r="H11" s="13">
        <v>70.010000000000005</v>
      </c>
      <c r="I11" s="13">
        <v>48</v>
      </c>
      <c r="J11" s="13">
        <v>82.66</v>
      </c>
      <c r="K11" s="13">
        <v>87.43</v>
      </c>
      <c r="L11" s="13">
        <v>89.98</v>
      </c>
      <c r="M11" s="13">
        <v>85.52</v>
      </c>
      <c r="N11" s="13">
        <v>52.78</v>
      </c>
      <c r="O11" s="13">
        <v>79.59</v>
      </c>
      <c r="P11" s="13">
        <v>76.17</v>
      </c>
      <c r="Q11" s="13">
        <v>87.49</v>
      </c>
    </row>
    <row r="12" spans="1:111">
      <c r="A12" s="6" t="s">
        <v>75</v>
      </c>
      <c r="B12" s="13">
        <v>4.78</v>
      </c>
      <c r="C12" s="19">
        <f t="shared" si="0"/>
        <v>0.59333333333333349</v>
      </c>
      <c r="D12" s="13">
        <v>67</v>
      </c>
      <c r="E12" s="19">
        <f t="shared" si="1"/>
        <v>0</v>
      </c>
      <c r="F12" s="13">
        <v>71.819999999999993</v>
      </c>
      <c r="G12" s="13">
        <v>78.63</v>
      </c>
      <c r="H12" s="13">
        <v>65.05</v>
      </c>
      <c r="I12" s="13">
        <v>48.04</v>
      </c>
      <c r="J12" s="13">
        <v>77.36</v>
      </c>
      <c r="K12" s="13">
        <v>82.18</v>
      </c>
      <c r="L12" s="13">
        <v>83.64</v>
      </c>
      <c r="M12" s="13">
        <v>81.34</v>
      </c>
      <c r="N12" s="13">
        <v>46.88</v>
      </c>
      <c r="O12" s="13">
        <v>74.650000000000006</v>
      </c>
      <c r="P12" s="13">
        <v>69.05</v>
      </c>
      <c r="Q12" s="13">
        <v>79.53</v>
      </c>
      <c r="AZ12" s="27" t="s">
        <v>3</v>
      </c>
    </row>
    <row r="13" spans="1:111">
      <c r="A13" s="6" t="s">
        <v>76</v>
      </c>
      <c r="B13" s="13">
        <v>10.68</v>
      </c>
      <c r="C13" s="19">
        <f t="shared" si="0"/>
        <v>1.2343096234309621</v>
      </c>
      <c r="D13" s="13">
        <v>69.099999999999994</v>
      </c>
      <c r="E13" s="19">
        <f t="shared" si="1"/>
        <v>3.1343283582089487E-2</v>
      </c>
      <c r="F13" s="13">
        <v>49.71</v>
      </c>
      <c r="G13" s="13">
        <v>58.42</v>
      </c>
      <c r="H13" s="13">
        <v>41.11</v>
      </c>
      <c r="I13" s="13">
        <v>30.13</v>
      </c>
      <c r="J13" s="13">
        <v>54.68</v>
      </c>
      <c r="K13" s="13">
        <v>59.11</v>
      </c>
      <c r="L13" s="13">
        <v>61.13</v>
      </c>
      <c r="M13" s="13">
        <v>54</v>
      </c>
      <c r="N13" s="13">
        <v>27.11</v>
      </c>
      <c r="O13" s="13">
        <v>59.58</v>
      </c>
      <c r="P13" s="13">
        <v>44.15</v>
      </c>
      <c r="Q13" s="13">
        <v>57.43</v>
      </c>
      <c r="AZ13" s="27" t="s">
        <v>4</v>
      </c>
    </row>
    <row r="14" spans="1:111">
      <c r="A14" s="6" t="s">
        <v>77</v>
      </c>
      <c r="B14" s="13">
        <v>9.26</v>
      </c>
      <c r="C14" s="19">
        <f t="shared" si="0"/>
        <v>-0.13295880149812733</v>
      </c>
      <c r="D14" s="13">
        <v>68.3</v>
      </c>
      <c r="E14" s="19">
        <f t="shared" si="1"/>
        <v>-1.1577424023154759E-2</v>
      </c>
      <c r="F14" s="13">
        <v>66.290000000000006</v>
      </c>
      <c r="G14" s="13">
        <v>76.89</v>
      </c>
      <c r="H14" s="13">
        <v>55.79</v>
      </c>
      <c r="I14" s="13">
        <v>44.1</v>
      </c>
      <c r="J14" s="13">
        <v>75.209999999999994</v>
      </c>
      <c r="K14" s="13">
        <v>76.88</v>
      </c>
      <c r="L14" s="13">
        <v>81.53</v>
      </c>
      <c r="M14" s="13">
        <v>73.650000000000006</v>
      </c>
      <c r="N14" s="13">
        <v>35.619999999999997</v>
      </c>
      <c r="O14" s="13">
        <v>67.5</v>
      </c>
      <c r="P14" s="13">
        <v>66.11</v>
      </c>
      <c r="Q14" s="13">
        <v>75.73</v>
      </c>
      <c r="AZ14" s="27" t="s">
        <v>5</v>
      </c>
    </row>
    <row r="15" spans="1:111">
      <c r="A15" s="6" t="s">
        <v>78</v>
      </c>
      <c r="B15" s="13">
        <v>6.29</v>
      </c>
      <c r="C15" s="19">
        <f t="shared" si="0"/>
        <v>-0.32073434125269973</v>
      </c>
      <c r="D15" s="13">
        <v>67.8</v>
      </c>
      <c r="E15" s="19">
        <f t="shared" si="1"/>
        <v>-7.3206442166910968E-3</v>
      </c>
      <c r="F15" s="13">
        <v>72.87</v>
      </c>
      <c r="G15" s="13">
        <v>80.42</v>
      </c>
      <c r="H15" s="13">
        <v>65.319999999999993</v>
      </c>
      <c r="I15" s="13">
        <v>49.74</v>
      </c>
      <c r="J15" s="13">
        <v>79.08</v>
      </c>
      <c r="K15" s="13">
        <v>84.83</v>
      </c>
      <c r="L15" s="13">
        <v>85.71</v>
      </c>
      <c r="M15" s="13">
        <v>80.510000000000005</v>
      </c>
      <c r="N15" s="13">
        <v>46.09</v>
      </c>
      <c r="O15" s="13">
        <v>75.19</v>
      </c>
      <c r="P15" s="13">
        <v>73.319999999999993</v>
      </c>
      <c r="Q15" s="13">
        <v>83.86</v>
      </c>
      <c r="AZ15" s="27" t="s">
        <v>6</v>
      </c>
    </row>
    <row r="16" spans="1:111">
      <c r="A16" s="6" t="s">
        <v>79</v>
      </c>
      <c r="B16" s="13"/>
      <c r="C16" s="19"/>
      <c r="D16" s="13"/>
      <c r="E16" s="19"/>
      <c r="F16" s="19"/>
      <c r="G16" s="13"/>
      <c r="H16" s="13"/>
      <c r="I16" s="13"/>
      <c r="J16" s="13"/>
      <c r="K16" s="13"/>
      <c r="L16" s="13"/>
      <c r="M16" s="13"/>
      <c r="N16" s="13"/>
      <c r="O16" s="13"/>
      <c r="P16" s="13"/>
      <c r="Q16" s="13"/>
      <c r="AZ16" s="27" t="s">
        <v>7</v>
      </c>
    </row>
    <row r="17" spans="1:52">
      <c r="A17" s="6"/>
      <c r="B17" s="13"/>
      <c r="C17" s="13"/>
      <c r="D17" s="13"/>
      <c r="E17" s="13"/>
      <c r="F17" s="13"/>
      <c r="G17" s="13"/>
      <c r="H17" s="13"/>
      <c r="I17" s="13"/>
      <c r="J17" s="13"/>
      <c r="K17" s="13"/>
      <c r="L17" s="13"/>
      <c r="M17" s="13"/>
      <c r="N17" s="13"/>
      <c r="O17" s="13"/>
      <c r="P17" s="13"/>
      <c r="Q17" s="13"/>
      <c r="AZ17" s="27" t="s">
        <v>8</v>
      </c>
    </row>
    <row r="18" spans="1:52">
      <c r="A18" s="6"/>
      <c r="B18" s="13"/>
      <c r="C18" s="9"/>
      <c r="D18" s="11"/>
      <c r="E18" s="13"/>
      <c r="F18" s="13"/>
      <c r="G18" s="13"/>
      <c r="H18" s="13"/>
      <c r="I18" s="13"/>
      <c r="J18" s="13"/>
      <c r="K18" s="13"/>
      <c r="L18" s="13"/>
      <c r="M18" s="13"/>
      <c r="N18" s="13"/>
      <c r="O18" s="13"/>
      <c r="P18" s="13"/>
      <c r="Q18" s="13"/>
      <c r="AZ18" s="27"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67EA-84FC-4527-AAEA-F3D54459A915}">
  <dimension ref="A1:DC45"/>
  <sheetViews>
    <sheetView workbookViewId="0"/>
  </sheetViews>
  <sheetFormatPr defaultRowHeight="15"/>
  <cols>
    <col min="1" max="1" width="10.7109375" style="27" bestFit="1" customWidth="1"/>
    <col min="2" max="2" width="11.7109375" style="27" bestFit="1" customWidth="1"/>
    <col min="3" max="3" width="12.7109375" style="27" bestFit="1" customWidth="1"/>
    <col min="4" max="4" width="14.85546875" style="27" customWidth="1"/>
    <col min="5" max="5" width="9.140625" style="27"/>
    <col min="6" max="6" width="13.140625" style="27" customWidth="1"/>
    <col min="7" max="7" width="9.140625" style="27"/>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5" t="s">
        <v>64</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row>
    <row r="6" spans="1:107" ht="33.75" customHeight="1">
      <c r="A6" s="6" t="s">
        <v>66</v>
      </c>
      <c r="B6" s="36" t="s">
        <v>65</v>
      </c>
      <c r="C6" s="37"/>
      <c r="D6" s="37"/>
      <c r="E6" s="37"/>
      <c r="F6" s="37"/>
      <c r="G6" s="37"/>
      <c r="H6" s="37"/>
      <c r="I6" s="37"/>
      <c r="J6" s="37"/>
      <c r="K6" s="37"/>
      <c r="L6" s="37"/>
      <c r="M6" s="37"/>
      <c r="N6" s="17"/>
      <c r="O6" s="17"/>
      <c r="P6" s="18"/>
    </row>
    <row r="7" spans="1:107" ht="116.25" customHeight="1">
      <c r="A7" s="6" t="s">
        <v>67</v>
      </c>
      <c r="B7" s="38" t="s">
        <v>68</v>
      </c>
      <c r="C7" s="39"/>
      <c r="D7" s="39"/>
      <c r="E7" s="39"/>
      <c r="F7" s="39"/>
      <c r="G7" s="39"/>
      <c r="H7" s="39"/>
      <c r="I7" s="39"/>
      <c r="J7" s="39"/>
      <c r="K7" s="39"/>
      <c r="L7" s="39"/>
      <c r="M7" s="39"/>
      <c r="N7" s="17"/>
      <c r="O7" s="17"/>
      <c r="P7" s="18"/>
    </row>
    <row r="8" spans="1:107">
      <c r="A8" s="6"/>
      <c r="B8" s="30"/>
      <c r="C8" s="29"/>
      <c r="D8" s="13"/>
      <c r="E8" s="19"/>
      <c r="F8" s="13"/>
      <c r="G8" s="13"/>
      <c r="H8" s="13"/>
      <c r="I8" s="13"/>
      <c r="J8" s="13"/>
      <c r="K8" s="13"/>
      <c r="L8" s="13"/>
      <c r="M8" s="13"/>
    </row>
    <row r="9" spans="1:107">
      <c r="A9" s="6"/>
      <c r="B9" s="30"/>
      <c r="C9" s="29"/>
      <c r="D9" s="13"/>
      <c r="E9" s="19"/>
      <c r="F9" s="13"/>
      <c r="G9" s="13"/>
      <c r="H9" s="13"/>
      <c r="I9" s="13"/>
      <c r="J9" s="13"/>
      <c r="K9" s="13"/>
      <c r="L9" s="13"/>
      <c r="M9" s="13"/>
    </row>
    <row r="10" spans="1:107">
      <c r="A10" s="6"/>
      <c r="B10" s="30"/>
      <c r="C10" s="29"/>
      <c r="D10" s="13"/>
      <c r="E10" s="19"/>
      <c r="F10" s="13"/>
      <c r="G10" s="13"/>
      <c r="H10" s="13"/>
      <c r="I10" s="13"/>
      <c r="J10" s="13"/>
      <c r="K10" s="13"/>
      <c r="L10" s="13"/>
      <c r="M10" s="13"/>
    </row>
    <row r="11" spans="1:107">
      <c r="A11" s="6"/>
      <c r="B11" s="30"/>
      <c r="C11" s="29"/>
      <c r="D11" s="13"/>
      <c r="E11" s="19"/>
      <c r="F11" s="13"/>
      <c r="G11" s="13"/>
      <c r="H11" s="13"/>
      <c r="I11" s="13"/>
      <c r="J11" s="13"/>
      <c r="K11" s="13"/>
      <c r="L11" s="13"/>
      <c r="M11" s="13"/>
    </row>
    <row r="12" spans="1:107">
      <c r="A12" s="6"/>
      <c r="B12" s="13"/>
      <c r="C12" s="29"/>
      <c r="D12" s="13"/>
      <c r="E12" s="19"/>
      <c r="F12" s="13"/>
      <c r="G12" s="13"/>
      <c r="H12" s="13"/>
      <c r="I12" s="13"/>
      <c r="J12" s="13"/>
      <c r="K12" s="13"/>
      <c r="L12" s="13"/>
      <c r="M12" s="13"/>
    </row>
    <row r="13" spans="1:107">
      <c r="A13" s="6"/>
      <c r="B13" s="13"/>
      <c r="C13" s="29"/>
      <c r="D13" s="13"/>
      <c r="E13" s="19"/>
      <c r="F13" s="13"/>
      <c r="G13" s="13"/>
      <c r="H13" s="13"/>
      <c r="I13" s="13"/>
      <c r="J13" s="13"/>
      <c r="K13" s="13"/>
      <c r="L13" s="13"/>
      <c r="M13" s="13"/>
    </row>
    <row r="14" spans="1:107">
      <c r="A14" s="6"/>
      <c r="B14" s="13"/>
      <c r="C14" s="29"/>
      <c r="D14" s="13"/>
      <c r="E14" s="19"/>
      <c r="F14" s="13"/>
      <c r="G14" s="13"/>
      <c r="H14" s="13"/>
      <c r="I14" s="13"/>
      <c r="J14" s="13"/>
      <c r="K14" s="13"/>
      <c r="L14" s="13"/>
      <c r="M14" s="13"/>
    </row>
    <row r="15" spans="1:107">
      <c r="A15" s="6"/>
      <c r="B15" s="13"/>
      <c r="C15" s="30"/>
      <c r="D15" s="13"/>
      <c r="E15" s="13"/>
      <c r="F15" s="13"/>
      <c r="G15" s="13"/>
      <c r="H15" s="13"/>
      <c r="I15" s="13"/>
      <c r="J15" s="13"/>
      <c r="K15" s="13"/>
      <c r="L15" s="13"/>
      <c r="M15" s="13"/>
    </row>
    <row r="16" spans="1:107">
      <c r="A16" s="6"/>
      <c r="B16" s="30"/>
      <c r="C16" s="30"/>
      <c r="D16" s="13"/>
      <c r="E16" s="13"/>
      <c r="F16" s="13"/>
      <c r="G16" s="13"/>
      <c r="H16" s="13"/>
      <c r="I16" s="13"/>
      <c r="J16" s="13"/>
      <c r="K16" s="13"/>
      <c r="L16" s="13"/>
      <c r="M16" s="13"/>
    </row>
    <row r="17" spans="1:13">
      <c r="A17" s="6"/>
      <c r="B17" s="13"/>
      <c r="C17" s="30"/>
      <c r="D17" s="11"/>
      <c r="E17" s="13"/>
      <c r="F17" s="13"/>
      <c r="G17" s="13"/>
      <c r="H17" s="13"/>
      <c r="I17" s="13"/>
      <c r="J17" s="13"/>
      <c r="K17" s="13"/>
      <c r="L17" s="13"/>
      <c r="M17" s="13"/>
    </row>
    <row r="18" spans="1:13">
      <c r="A18" s="6"/>
      <c r="B18" s="30"/>
      <c r="C18" s="30"/>
      <c r="D18" s="11"/>
      <c r="E18" s="13"/>
      <c r="F18" s="13"/>
      <c r="G18" s="13"/>
      <c r="H18" s="13"/>
      <c r="I18" s="13"/>
      <c r="J18" s="13"/>
      <c r="K18" s="13"/>
      <c r="L18" s="13"/>
      <c r="M18" s="13"/>
    </row>
    <row r="19" spans="1:13">
      <c r="A19" s="6"/>
      <c r="B19" s="13"/>
      <c r="C19" s="30"/>
      <c r="D19" s="11"/>
    </row>
    <row r="20" spans="1:13">
      <c r="A20" s="6"/>
      <c r="B20" s="13"/>
      <c r="C20" s="13"/>
      <c r="D20" s="11"/>
    </row>
    <row r="21" spans="1:13">
      <c r="A21" s="6"/>
      <c r="B21" s="13"/>
      <c r="C21" s="13"/>
      <c r="D21" s="11"/>
    </row>
    <row r="22" spans="1:13">
      <c r="A22" s="6"/>
      <c r="B22" s="30"/>
      <c r="C22" s="30"/>
      <c r="D22" s="11"/>
    </row>
    <row r="23" spans="1:13">
      <c r="A23" s="6"/>
      <c r="B23" s="13"/>
      <c r="C23" s="13"/>
      <c r="D23" s="11"/>
    </row>
    <row r="24" spans="1:13">
      <c r="A24" s="6"/>
      <c r="B24" s="13"/>
      <c r="C24" s="13"/>
      <c r="D24" s="11"/>
    </row>
    <row r="25" spans="1:13">
      <c r="A25" s="6"/>
      <c r="B25" s="10"/>
      <c r="C25" s="9"/>
      <c r="D25" s="11"/>
    </row>
    <row r="26" spans="1:13">
      <c r="A26" s="6"/>
      <c r="B26" s="10"/>
      <c r="C26" s="9"/>
      <c r="D26" s="11"/>
    </row>
    <row r="27" spans="1:13">
      <c r="A27" s="6"/>
      <c r="B27" s="10"/>
      <c r="C27" s="9"/>
      <c r="D27" s="11"/>
    </row>
    <row r="28" spans="1:13">
      <c r="A28" s="6"/>
      <c r="B28" s="10"/>
      <c r="C28" s="9"/>
      <c r="D28" s="11"/>
    </row>
    <row r="29" spans="1:13">
      <c r="A29" s="6"/>
      <c r="B29" s="10"/>
      <c r="C29" s="9"/>
      <c r="D29" s="11"/>
    </row>
    <row r="30" spans="1:13">
      <c r="A30" s="6"/>
      <c r="B30" s="10"/>
      <c r="C30" s="9"/>
      <c r="D30" s="11"/>
    </row>
    <row r="31" spans="1:13">
      <c r="A31" s="6"/>
      <c r="B31" s="10"/>
      <c r="C31" s="9"/>
      <c r="D31" s="11"/>
    </row>
    <row r="32" spans="1:13">
      <c r="A32" s="6"/>
      <c r="B32" s="10"/>
      <c r="C32" s="9"/>
      <c r="D32" s="11"/>
    </row>
    <row r="33" spans="1:4">
      <c r="A33" s="6"/>
      <c r="B33" s="10"/>
      <c r="C33" s="9"/>
      <c r="D33" s="11"/>
    </row>
    <row r="34" spans="1:4">
      <c r="A34" s="6"/>
      <c r="B34" s="10"/>
      <c r="C34" s="9"/>
      <c r="D34" s="11"/>
    </row>
    <row r="35" spans="1:4">
      <c r="A35" s="6"/>
      <c r="B35" s="10"/>
      <c r="C35" s="9"/>
      <c r="D35" s="11"/>
    </row>
    <row r="36" spans="1:4">
      <c r="A36" s="12"/>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sheetData>
  <mergeCells count="3">
    <mergeCell ref="A3:M3"/>
    <mergeCell ref="B6:M6"/>
    <mergeCell ref="B7:M7"/>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5EE74-8882-4238-8926-6E3F0F48B4F8}">
  <dimension ref="A1:DC46"/>
  <sheetViews>
    <sheetView workbookViewId="0">
      <pane xSplit="1" ySplit="7" topLeftCell="B8" activePane="bottomRight" state="frozen"/>
      <selection pane="topRight" activeCell="B1" sqref="B1"/>
      <selection pane="bottomLeft" activeCell="A7" sqref="A7"/>
      <selection pane="bottomRight" activeCell="I13" sqref="I13"/>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5" width="9.140625" style="27"/>
    <col min="6" max="6" width="9" style="27" bestFit="1" customWidth="1"/>
    <col min="7" max="7" width="8.140625" style="27" bestFit="1" customWidth="1"/>
    <col min="8" max="9" width="10" style="27" bestFit="1" customWidth="1"/>
    <col min="10" max="10" width="10.28515625" style="27" bestFit="1" customWidth="1"/>
    <col min="11" max="11" width="10.85546875" style="27" bestFit="1" customWidth="1"/>
    <col min="12" max="12" width="11.42578125" style="27" bestFit="1" customWidth="1"/>
    <col min="13" max="13" width="9.7109375" style="27" bestFit="1" customWidth="1"/>
    <col min="14" max="16384" width="9.140625" style="27"/>
  </cols>
  <sheetData>
    <row r="1" spans="1:107" ht="50.45" customHeight="1">
      <c r="A1" s="1"/>
      <c r="B1" s="2"/>
    </row>
    <row r="2" spans="1:107" s="8" customFormat="1">
      <c r="A2" s="3"/>
      <c r="B2" s="3"/>
    </row>
    <row r="3" spans="1:107" s="14" customFormat="1" ht="23.25">
      <c r="A3" s="35" t="s">
        <v>46</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row>
    <row r="6" spans="1:107" s="16" customFormat="1" ht="18.75" customHeight="1">
      <c r="A6" s="41"/>
      <c r="B6" s="41"/>
      <c r="C6" s="41"/>
      <c r="D6" s="41"/>
      <c r="E6" s="41"/>
      <c r="F6" s="40" t="s">
        <v>13</v>
      </c>
      <c r="G6" s="40"/>
      <c r="H6" s="40" t="s">
        <v>15</v>
      </c>
      <c r="I6" s="40"/>
      <c r="J6" s="40"/>
      <c r="K6" s="40" t="s">
        <v>14</v>
      </c>
      <c r="L6" s="40"/>
      <c r="M6" s="40"/>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row>
    <row r="7" spans="1:107" ht="25.5">
      <c r="A7" s="41"/>
      <c r="B7" s="41"/>
      <c r="C7" s="41"/>
      <c r="D7" s="41"/>
      <c r="E7" s="41"/>
      <c r="F7" s="23" t="s">
        <v>11</v>
      </c>
      <c r="G7" s="23" t="s">
        <v>12</v>
      </c>
      <c r="H7" s="28" t="s">
        <v>38</v>
      </c>
      <c r="I7" s="28" t="s">
        <v>16</v>
      </c>
      <c r="J7" s="28" t="s">
        <v>17</v>
      </c>
      <c r="K7" s="28" t="s">
        <v>70</v>
      </c>
      <c r="L7" s="28" t="s">
        <v>69</v>
      </c>
      <c r="M7" s="28" t="s">
        <v>32</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row>
    <row r="8" spans="1:107">
      <c r="A8" s="6">
        <v>43466</v>
      </c>
      <c r="B8" s="13">
        <v>8.4</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8.4</v>
      </c>
      <c r="C9" s="19">
        <f>(B9/B8)-1</f>
        <v>0</v>
      </c>
      <c r="D9" s="13"/>
      <c r="E9" s="19"/>
      <c r="F9" s="13"/>
      <c r="G9" s="13"/>
      <c r="H9" s="13"/>
      <c r="I9" s="13"/>
      <c r="J9" s="13"/>
      <c r="K9" s="13"/>
      <c r="L9" s="13"/>
      <c r="M9" s="13"/>
      <c r="N9" s="17"/>
      <c r="O9" s="17"/>
      <c r="P9" s="18"/>
    </row>
    <row r="10" spans="1:107">
      <c r="A10" s="6">
        <v>43525</v>
      </c>
      <c r="B10" s="13">
        <v>9</v>
      </c>
      <c r="C10" s="19">
        <f t="shared" ref="C10:C35" si="0">(B10/B9)-1</f>
        <v>7.1428571428571397E-2</v>
      </c>
      <c r="D10" s="13"/>
      <c r="E10" s="19"/>
      <c r="F10" s="13"/>
      <c r="G10" s="13"/>
      <c r="H10" s="13"/>
      <c r="I10" s="13"/>
      <c r="J10" s="13"/>
      <c r="K10" s="13"/>
      <c r="L10" s="13"/>
      <c r="M10" s="13"/>
    </row>
    <row r="11" spans="1:107">
      <c r="A11" s="6">
        <v>43556</v>
      </c>
      <c r="B11" s="13">
        <v>8</v>
      </c>
      <c r="C11" s="19">
        <f t="shared" si="0"/>
        <v>-0.11111111111111116</v>
      </c>
      <c r="D11" s="13"/>
      <c r="E11" s="19"/>
      <c r="F11" s="13"/>
      <c r="G11" s="13"/>
      <c r="H11" s="13"/>
      <c r="I11" s="13"/>
      <c r="J11" s="13"/>
      <c r="K11" s="13"/>
      <c r="L11" s="13"/>
      <c r="M11" s="13"/>
    </row>
    <row r="12" spans="1:107">
      <c r="A12" s="6">
        <v>43586</v>
      </c>
      <c r="B12" s="13">
        <v>8.9</v>
      </c>
      <c r="C12" s="19">
        <f t="shared" si="0"/>
        <v>0.11250000000000004</v>
      </c>
      <c r="D12" s="13"/>
      <c r="E12" s="19"/>
      <c r="F12" s="13"/>
      <c r="G12" s="13"/>
      <c r="H12" s="13"/>
      <c r="I12" s="13"/>
      <c r="J12" s="13"/>
      <c r="K12" s="13"/>
      <c r="L12" s="13"/>
      <c r="M12" s="13"/>
      <c r="AV12" s="27" t="s">
        <v>3</v>
      </c>
    </row>
    <row r="13" spans="1:107">
      <c r="A13" s="6">
        <v>43617</v>
      </c>
      <c r="B13" s="13">
        <v>9.8000000000000007</v>
      </c>
      <c r="C13" s="19">
        <f t="shared" si="0"/>
        <v>0.101123595505618</v>
      </c>
      <c r="D13" s="13"/>
      <c r="E13" s="19"/>
      <c r="F13" s="13"/>
      <c r="G13" s="13"/>
      <c r="H13" s="13"/>
      <c r="I13" s="13"/>
      <c r="J13" s="13"/>
      <c r="K13" s="13"/>
      <c r="L13" s="13"/>
      <c r="M13" s="13"/>
      <c r="AV13" s="27" t="s">
        <v>4</v>
      </c>
    </row>
    <row r="14" spans="1:107">
      <c r="A14" s="6">
        <v>43647</v>
      </c>
      <c r="B14" s="13">
        <v>9.1999999999999993</v>
      </c>
      <c r="C14" s="19">
        <f t="shared" si="0"/>
        <v>-6.1224489795918546E-2</v>
      </c>
      <c r="D14" s="13"/>
      <c r="E14" s="19"/>
      <c r="F14" s="13"/>
      <c r="G14" s="13"/>
      <c r="H14" s="13"/>
      <c r="I14" s="13"/>
      <c r="J14" s="13"/>
      <c r="K14" s="13"/>
      <c r="L14" s="13"/>
      <c r="M14" s="13"/>
      <c r="AV14" s="27" t="s">
        <v>5</v>
      </c>
    </row>
    <row r="15" spans="1:107">
      <c r="A15" s="6">
        <v>43678</v>
      </c>
      <c r="B15" s="13">
        <v>9</v>
      </c>
      <c r="C15" s="19">
        <f t="shared" si="0"/>
        <v>-2.1739130434782483E-2</v>
      </c>
      <c r="D15" s="13"/>
      <c r="E15" s="19"/>
      <c r="F15" s="13"/>
      <c r="G15" s="13"/>
      <c r="H15" s="13"/>
      <c r="I15" s="13"/>
      <c r="J15" s="13"/>
      <c r="K15" s="13"/>
      <c r="L15" s="13"/>
      <c r="M15" s="13"/>
      <c r="AV15" s="27" t="s">
        <v>6</v>
      </c>
    </row>
    <row r="16" spans="1:107">
      <c r="A16" s="6">
        <v>43709</v>
      </c>
      <c r="B16" s="13">
        <v>9.3000000000000007</v>
      </c>
      <c r="C16" s="19">
        <f t="shared" si="0"/>
        <v>3.3333333333333437E-2</v>
      </c>
      <c r="D16" s="13"/>
      <c r="E16" s="13"/>
      <c r="F16" s="13"/>
      <c r="G16" s="13"/>
      <c r="H16" s="13"/>
      <c r="I16" s="13"/>
      <c r="J16" s="13"/>
      <c r="K16" s="13"/>
      <c r="L16" s="13"/>
      <c r="M16" s="13"/>
      <c r="AV16" s="27" t="s">
        <v>7</v>
      </c>
    </row>
    <row r="17" spans="1:48">
      <c r="A17" s="6">
        <v>43739</v>
      </c>
      <c r="B17" s="13">
        <v>8.8000000000000007</v>
      </c>
      <c r="C17" s="19">
        <f t="shared" si="0"/>
        <v>-5.3763440860215006E-2</v>
      </c>
      <c r="D17" s="13"/>
      <c r="E17" s="13"/>
      <c r="F17" s="13"/>
      <c r="G17" s="13"/>
      <c r="H17" s="13"/>
      <c r="I17" s="13"/>
      <c r="J17" s="13"/>
      <c r="K17" s="13"/>
      <c r="L17" s="13"/>
      <c r="M17" s="13"/>
      <c r="AV17" s="27" t="s">
        <v>8</v>
      </c>
    </row>
    <row r="18" spans="1:48">
      <c r="A18" s="6">
        <v>43770</v>
      </c>
      <c r="B18" s="13">
        <v>9.3000000000000007</v>
      </c>
      <c r="C18" s="19">
        <f t="shared" si="0"/>
        <v>5.6818181818181879E-2</v>
      </c>
      <c r="D18" s="11"/>
      <c r="E18" s="13"/>
      <c r="F18" s="13"/>
      <c r="G18" s="13"/>
      <c r="H18" s="13"/>
      <c r="I18" s="13"/>
      <c r="J18" s="13"/>
      <c r="K18" s="13"/>
      <c r="L18" s="13"/>
      <c r="M18" s="13"/>
      <c r="AV18" s="27" t="s">
        <v>9</v>
      </c>
    </row>
    <row r="19" spans="1:48">
      <c r="A19" s="6">
        <v>43800</v>
      </c>
      <c r="B19" s="13">
        <v>9</v>
      </c>
      <c r="C19" s="19">
        <f t="shared" si="0"/>
        <v>-3.2258064516129115E-2</v>
      </c>
      <c r="D19" s="11"/>
      <c r="E19" s="13"/>
      <c r="F19" s="13"/>
      <c r="G19" s="13"/>
      <c r="H19" s="13"/>
      <c r="I19" s="13"/>
      <c r="J19" s="13"/>
      <c r="K19" s="13"/>
      <c r="L19" s="13"/>
      <c r="M19" s="13"/>
    </row>
    <row r="20" spans="1:48">
      <c r="A20" s="6">
        <v>43831</v>
      </c>
      <c r="B20" s="13">
        <v>8.5</v>
      </c>
      <c r="C20" s="19">
        <f t="shared" si="0"/>
        <v>-5.555555555555558E-2</v>
      </c>
      <c r="D20" s="11"/>
      <c r="F20" s="13"/>
      <c r="G20" s="13"/>
      <c r="H20" s="13"/>
      <c r="I20" s="13"/>
      <c r="J20" s="13"/>
      <c r="K20" s="13"/>
      <c r="L20" s="13"/>
      <c r="M20" s="13"/>
    </row>
    <row r="21" spans="1:48">
      <c r="A21" s="6">
        <v>43862</v>
      </c>
      <c r="B21" s="13">
        <v>10.5</v>
      </c>
      <c r="C21" s="19">
        <f t="shared" si="0"/>
        <v>0.23529411764705888</v>
      </c>
      <c r="D21" s="11"/>
      <c r="F21" s="13"/>
      <c r="G21" s="13"/>
      <c r="H21" s="13"/>
      <c r="I21" s="13"/>
      <c r="J21" s="13"/>
      <c r="K21" s="13"/>
      <c r="L21" s="13"/>
      <c r="M21" s="13"/>
    </row>
    <row r="22" spans="1:48">
      <c r="A22" s="6">
        <v>43891</v>
      </c>
      <c r="B22" s="13">
        <v>9.6999999999999993</v>
      </c>
      <c r="C22" s="19">
        <f t="shared" si="0"/>
        <v>-7.6190476190476253E-2</v>
      </c>
      <c r="D22" s="11"/>
      <c r="F22" s="13"/>
      <c r="G22" s="13"/>
      <c r="H22" s="13"/>
      <c r="I22" s="13"/>
      <c r="J22" s="13"/>
      <c r="K22" s="13"/>
      <c r="L22" s="13"/>
      <c r="M22" s="13"/>
    </row>
    <row r="23" spans="1:48">
      <c r="A23" s="6">
        <v>43922</v>
      </c>
      <c r="B23" s="13">
        <v>9.6999999999999993</v>
      </c>
      <c r="C23" s="19">
        <f t="shared" si="0"/>
        <v>0</v>
      </c>
      <c r="D23" s="11"/>
      <c r="F23" s="13"/>
      <c r="G23" s="13"/>
      <c r="H23" s="13"/>
      <c r="I23" s="13"/>
      <c r="J23" s="13"/>
      <c r="K23" s="13"/>
      <c r="L23" s="13"/>
      <c r="M23" s="13"/>
    </row>
    <row r="24" spans="1:48">
      <c r="A24" s="6">
        <v>43952</v>
      </c>
      <c r="B24" s="13">
        <v>9.8000000000000007</v>
      </c>
      <c r="C24" s="19">
        <f t="shared" si="0"/>
        <v>1.0309278350515649E-2</v>
      </c>
      <c r="D24" s="11"/>
      <c r="F24" s="13"/>
      <c r="G24" s="13"/>
      <c r="H24" s="13"/>
      <c r="I24" s="13"/>
      <c r="J24" s="13"/>
      <c r="K24" s="13"/>
      <c r="L24" s="13"/>
      <c r="M24" s="13"/>
    </row>
    <row r="25" spans="1:48">
      <c r="A25" s="6">
        <v>43983</v>
      </c>
      <c r="B25" s="13">
        <v>10.6</v>
      </c>
      <c r="C25" s="19">
        <f t="shared" si="0"/>
        <v>8.1632653061224358E-2</v>
      </c>
      <c r="D25" s="11"/>
      <c r="F25" s="13"/>
      <c r="G25" s="13"/>
      <c r="H25" s="13"/>
      <c r="I25" s="13"/>
      <c r="J25" s="13"/>
      <c r="K25" s="13"/>
      <c r="L25" s="13"/>
      <c r="M25" s="13"/>
    </row>
    <row r="26" spans="1:48">
      <c r="A26" s="6">
        <v>44013</v>
      </c>
      <c r="B26" s="13">
        <v>10.7</v>
      </c>
      <c r="C26" s="19">
        <f t="shared" si="0"/>
        <v>9.4339622641508303E-3</v>
      </c>
      <c r="D26" s="11"/>
      <c r="F26" s="13"/>
      <c r="G26" s="13"/>
      <c r="H26" s="13"/>
      <c r="I26" s="13"/>
      <c r="J26" s="13"/>
      <c r="K26" s="13"/>
      <c r="L26" s="13"/>
      <c r="M26" s="13"/>
    </row>
    <row r="27" spans="1:48">
      <c r="A27" s="6">
        <v>44044</v>
      </c>
      <c r="B27" s="13">
        <v>10.7</v>
      </c>
      <c r="C27" s="19">
        <f t="shared" si="0"/>
        <v>0</v>
      </c>
      <c r="D27" s="11"/>
      <c r="F27" s="13"/>
      <c r="G27" s="13"/>
      <c r="H27" s="13"/>
      <c r="I27" s="13"/>
      <c r="J27" s="13"/>
      <c r="K27" s="13"/>
      <c r="L27" s="13"/>
      <c r="M27" s="13"/>
    </row>
    <row r="28" spans="1:48">
      <c r="A28" s="6">
        <v>44075</v>
      </c>
      <c r="B28" s="13">
        <v>10.8</v>
      </c>
      <c r="C28" s="19">
        <f t="shared" si="0"/>
        <v>9.3457943925234765E-3</v>
      </c>
      <c r="D28" s="11"/>
      <c r="F28" s="13"/>
      <c r="G28" s="13"/>
      <c r="H28" s="13"/>
      <c r="I28" s="13"/>
      <c r="J28" s="13"/>
      <c r="K28" s="13"/>
      <c r="L28" s="13"/>
      <c r="M28" s="13"/>
    </row>
    <row r="29" spans="1:48">
      <c r="A29" s="6">
        <v>44105</v>
      </c>
      <c r="B29" s="13">
        <v>11.2</v>
      </c>
      <c r="C29" s="19">
        <f t="shared" si="0"/>
        <v>3.7037037037036979E-2</v>
      </c>
      <c r="D29" s="11"/>
      <c r="F29" s="13"/>
      <c r="G29" s="13"/>
      <c r="H29" s="13"/>
      <c r="I29" s="13"/>
      <c r="J29" s="13"/>
      <c r="K29" s="13"/>
      <c r="L29" s="13"/>
      <c r="M29" s="13"/>
    </row>
    <row r="30" spans="1:48">
      <c r="A30" s="6">
        <v>44136</v>
      </c>
      <c r="B30" s="13">
        <v>11</v>
      </c>
      <c r="C30" s="19">
        <f t="shared" si="0"/>
        <v>-1.7857142857142794E-2</v>
      </c>
      <c r="D30" s="11"/>
      <c r="F30" s="13"/>
      <c r="G30" s="13"/>
      <c r="H30" s="13"/>
      <c r="I30" s="13"/>
      <c r="J30" s="13"/>
      <c r="K30" s="13"/>
      <c r="L30" s="13"/>
      <c r="M30" s="13"/>
    </row>
    <row r="31" spans="1:48">
      <c r="A31" s="6">
        <v>44166</v>
      </c>
      <c r="B31" s="13">
        <v>11.1</v>
      </c>
      <c r="C31" s="19">
        <f t="shared" si="0"/>
        <v>9.0909090909090384E-3</v>
      </c>
      <c r="D31" s="11"/>
      <c r="F31" s="13"/>
      <c r="G31" s="13"/>
      <c r="H31" s="13"/>
      <c r="I31" s="13"/>
      <c r="J31" s="13"/>
      <c r="K31" s="13"/>
      <c r="L31" s="13"/>
      <c r="M31" s="13"/>
    </row>
    <row r="32" spans="1:48">
      <c r="A32" s="6">
        <v>44197</v>
      </c>
      <c r="B32" s="13">
        <v>10.8</v>
      </c>
      <c r="C32" s="19">
        <f t="shared" si="0"/>
        <v>-2.7027027027026973E-2</v>
      </c>
      <c r="D32" s="11"/>
      <c r="E32" s="13"/>
      <c r="F32" s="13"/>
      <c r="G32" s="13"/>
      <c r="H32" s="13"/>
      <c r="I32" s="13"/>
      <c r="J32" s="13"/>
      <c r="K32" s="13"/>
      <c r="L32" s="13"/>
      <c r="M32" s="13"/>
    </row>
    <row r="33" spans="1:13">
      <c r="A33" s="6">
        <v>44228</v>
      </c>
      <c r="B33" s="13">
        <v>11.1</v>
      </c>
      <c r="C33" s="19">
        <f t="shared" si="0"/>
        <v>2.7777777777777679E-2</v>
      </c>
      <c r="D33" s="11"/>
      <c r="E33" s="13"/>
      <c r="F33" s="13"/>
      <c r="G33" s="13"/>
      <c r="H33" s="13"/>
      <c r="I33" s="13"/>
      <c r="J33" s="13"/>
      <c r="K33" s="13"/>
      <c r="L33" s="13"/>
      <c r="M33" s="13"/>
    </row>
    <row r="34" spans="1:13">
      <c r="A34" s="6">
        <v>44256</v>
      </c>
      <c r="B34" s="13">
        <v>9.3000000000000007</v>
      </c>
      <c r="C34" s="19">
        <f t="shared" si="0"/>
        <v>-0.16216216216216206</v>
      </c>
      <c r="D34" s="11"/>
      <c r="E34" s="13"/>
      <c r="F34" s="13"/>
      <c r="G34" s="13"/>
      <c r="I34" s="13"/>
    </row>
    <row r="35" spans="1:13">
      <c r="A35" s="6">
        <v>44287</v>
      </c>
      <c r="B35" s="13">
        <v>9.8000000000000007</v>
      </c>
      <c r="C35" s="19">
        <f t="shared" si="0"/>
        <v>5.3763440860215006E-2</v>
      </c>
      <c r="D35" s="11"/>
      <c r="E35" s="13"/>
      <c r="F35" s="13"/>
      <c r="G35" s="13"/>
      <c r="I35" s="13"/>
    </row>
    <row r="36" spans="1:13">
      <c r="A36" s="6"/>
      <c r="B36" s="13"/>
      <c r="C36" s="1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30DDA-6846-4FD5-A873-9BAC94A37EDD}">
  <dimension ref="A1:DG46"/>
  <sheetViews>
    <sheetView workbookViewId="0">
      <pane xSplit="1" ySplit="7" topLeftCell="B8" activePane="bottomRight" state="frozen"/>
      <selection pane="topRight" activeCell="B1" sqref="B1"/>
      <selection pane="bottomLeft" activeCell="A7" sqref="A7"/>
      <selection pane="bottomRight" activeCell="I7" sqref="I7:N7"/>
    </sheetView>
  </sheetViews>
  <sheetFormatPr defaultRowHeight="15"/>
  <cols>
    <col min="1" max="1" width="10.28515625" style="27" bestFit="1" customWidth="1"/>
    <col min="2" max="2" width="11.7109375" style="27" bestFit="1" customWidth="1"/>
    <col min="3" max="3" width="12.7109375" style="27" bestFit="1" customWidth="1"/>
    <col min="4" max="4" width="14.85546875" style="27" customWidth="1"/>
    <col min="5" max="6" width="9.140625" style="27"/>
    <col min="7" max="7" width="9" style="27" bestFit="1" customWidth="1"/>
    <col min="8" max="8" width="9.140625" style="27"/>
    <col min="9" max="10" width="10" style="27" bestFit="1" customWidth="1"/>
    <col min="11" max="11" width="10" style="27" customWidth="1"/>
    <col min="12" max="12" width="10" style="27" bestFit="1" customWidth="1"/>
    <col min="13" max="13" width="10" style="27" customWidth="1"/>
    <col min="14" max="14" width="10.28515625" style="27" bestFit="1" customWidth="1"/>
    <col min="15" max="15" width="10.85546875" style="27" bestFit="1" customWidth="1"/>
    <col min="16" max="16" width="11.42578125" style="27" bestFit="1" customWidth="1"/>
    <col min="17" max="17" width="9.7109375" style="27" bestFit="1" customWidth="1"/>
    <col min="18" max="16384" width="9.140625" style="27"/>
  </cols>
  <sheetData>
    <row r="1" spans="1:111" ht="50.45" customHeight="1">
      <c r="A1" s="1"/>
      <c r="B1" s="2"/>
    </row>
    <row r="2" spans="1:111" s="8" customFormat="1">
      <c r="A2" s="3"/>
      <c r="B2" s="3"/>
    </row>
    <row r="3" spans="1:111" s="14" customFormat="1" ht="23.25">
      <c r="A3" s="35" t="s">
        <v>46</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row>
    <row r="6" spans="1:111" s="16" customFormat="1" ht="18.75" customHeight="1">
      <c r="A6" s="41"/>
      <c r="B6" s="41"/>
      <c r="C6" s="41"/>
      <c r="D6" s="41"/>
      <c r="E6" s="41"/>
      <c r="F6" s="31"/>
      <c r="G6" s="40" t="s">
        <v>13</v>
      </c>
      <c r="H6" s="40"/>
      <c r="I6" s="32"/>
      <c r="J6" s="40" t="s">
        <v>15</v>
      </c>
      <c r="K6" s="40"/>
      <c r="L6" s="40"/>
      <c r="M6" s="40"/>
      <c r="N6" s="40"/>
      <c r="O6" s="40" t="s">
        <v>14</v>
      </c>
      <c r="P6" s="40"/>
      <c r="Q6" s="40"/>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row>
    <row r="7" spans="1:111" ht="25.5">
      <c r="A7" s="41"/>
      <c r="B7" s="41"/>
      <c r="C7" s="41"/>
      <c r="D7" s="41"/>
      <c r="E7" s="41"/>
      <c r="F7" s="31" t="s">
        <v>26</v>
      </c>
      <c r="G7" s="31" t="s">
        <v>11</v>
      </c>
      <c r="H7" s="31" t="s">
        <v>12</v>
      </c>
      <c r="I7" s="33" t="s">
        <v>82</v>
      </c>
      <c r="J7" s="33" t="s">
        <v>80</v>
      </c>
      <c r="K7" s="33" t="s">
        <v>83</v>
      </c>
      <c r="L7" s="33" t="s">
        <v>81</v>
      </c>
      <c r="M7" s="33" t="s">
        <v>84</v>
      </c>
      <c r="N7" s="33" t="s">
        <v>17</v>
      </c>
      <c r="O7" s="31" t="s">
        <v>70</v>
      </c>
      <c r="P7" s="31" t="s">
        <v>69</v>
      </c>
      <c r="Q7" s="31" t="s">
        <v>32</v>
      </c>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row>
    <row r="8" spans="1:111">
      <c r="A8" s="6" t="s">
        <v>71</v>
      </c>
      <c r="B8" s="13">
        <v>8.77</v>
      </c>
      <c r="C8" s="19"/>
      <c r="D8" s="13">
        <v>23.7</v>
      </c>
      <c r="E8" s="19"/>
      <c r="F8" s="13">
        <v>63.68</v>
      </c>
      <c r="G8" s="13">
        <v>71.8</v>
      </c>
      <c r="H8" s="13">
        <v>56.26</v>
      </c>
      <c r="I8" s="13">
        <v>24.22</v>
      </c>
      <c r="J8" s="13">
        <v>86.88</v>
      </c>
      <c r="K8" s="13">
        <v>89.86</v>
      </c>
      <c r="L8" s="13">
        <v>87.82</v>
      </c>
      <c r="M8" s="13">
        <v>77.66</v>
      </c>
      <c r="N8" s="13">
        <v>13.13</v>
      </c>
      <c r="O8" s="13">
        <v>28.88</v>
      </c>
      <c r="P8" s="13">
        <v>77.569999999999993</v>
      </c>
      <c r="Q8" s="13">
        <v>81.44</v>
      </c>
      <c r="R8" s="13"/>
      <c r="S8" s="13"/>
      <c r="T8" s="13"/>
      <c r="U8" s="13"/>
      <c r="V8" s="13"/>
      <c r="W8" s="13"/>
      <c r="X8" s="13"/>
      <c r="Y8" s="13"/>
      <c r="Z8" s="13"/>
      <c r="AA8" s="13"/>
      <c r="AB8" s="13"/>
      <c r="AC8" s="13"/>
      <c r="AD8" s="13"/>
      <c r="AE8" s="13"/>
      <c r="AF8" s="13"/>
      <c r="AG8" s="13"/>
      <c r="AH8" s="13"/>
      <c r="AI8" s="13"/>
      <c r="AJ8" s="13"/>
    </row>
    <row r="9" spans="1:111">
      <c r="A9" s="6" t="s">
        <v>72</v>
      </c>
      <c r="B9" s="13">
        <v>8.9</v>
      </c>
      <c r="C9" s="19">
        <f t="shared" ref="C9:C15" si="0">(B9/B8)-1</f>
        <v>1.4823261117445918E-2</v>
      </c>
      <c r="D9" s="13">
        <v>24.3</v>
      </c>
      <c r="E9" s="19">
        <f>(D9/D8)-1</f>
        <v>2.5316455696202667E-2</v>
      </c>
      <c r="F9" s="13">
        <v>62.78</v>
      </c>
      <c r="G9" s="13">
        <v>71.319999999999993</v>
      </c>
      <c r="H9" s="13">
        <v>54.97</v>
      </c>
      <c r="I9" s="13">
        <v>20.53</v>
      </c>
      <c r="J9" s="13">
        <v>85.78</v>
      </c>
      <c r="K9" s="13">
        <v>89.81</v>
      </c>
      <c r="L9" s="13">
        <v>86.56</v>
      </c>
      <c r="M9" s="13">
        <v>76.430000000000007</v>
      </c>
      <c r="N9" s="13">
        <v>13.39</v>
      </c>
      <c r="O9" s="13">
        <v>30.3</v>
      </c>
      <c r="P9" s="13">
        <v>76.16</v>
      </c>
      <c r="Q9" s="13">
        <v>81.67</v>
      </c>
      <c r="R9" s="17"/>
      <c r="S9" s="17"/>
      <c r="T9" s="18"/>
    </row>
    <row r="10" spans="1:111">
      <c r="A10" s="6" t="s">
        <v>73</v>
      </c>
      <c r="B10" s="13">
        <v>9.23</v>
      </c>
      <c r="C10" s="19">
        <f>(B10/B9)-1</f>
        <v>3.7078651685393371E-2</v>
      </c>
      <c r="D10" s="13">
        <v>23.7</v>
      </c>
      <c r="E10" s="19">
        <f t="shared" ref="E10:E11" si="1">(D10/D9)-1</f>
        <v>-2.4691358024691468E-2</v>
      </c>
      <c r="F10" s="13">
        <v>63.12</v>
      </c>
      <c r="G10" s="13">
        <v>71.31</v>
      </c>
      <c r="H10" s="13">
        <v>55.62</v>
      </c>
      <c r="I10" s="13">
        <v>23.44</v>
      </c>
      <c r="J10" s="13">
        <v>86.77</v>
      </c>
      <c r="K10" s="13">
        <v>89.53</v>
      </c>
      <c r="L10" s="13">
        <v>88.81</v>
      </c>
      <c r="M10" s="13">
        <v>77.19</v>
      </c>
      <c r="N10" s="13">
        <v>13.61</v>
      </c>
      <c r="O10" s="13">
        <v>30.13</v>
      </c>
      <c r="P10" s="13">
        <v>75.95</v>
      </c>
      <c r="Q10" s="13">
        <v>82.42</v>
      </c>
    </row>
    <row r="11" spans="1:111">
      <c r="A11" s="6" t="s">
        <v>74</v>
      </c>
      <c r="B11" s="13">
        <v>8.83</v>
      </c>
      <c r="C11" s="19">
        <f t="shared" si="0"/>
        <v>-4.3336944745395511E-2</v>
      </c>
      <c r="D11" s="13">
        <v>24.5</v>
      </c>
      <c r="E11" s="19">
        <f t="shared" si="1"/>
        <v>3.3755274261603407E-2</v>
      </c>
      <c r="F11" s="13">
        <v>63.72</v>
      </c>
      <c r="G11" s="13">
        <v>71.569999999999993</v>
      </c>
      <c r="H11" s="13">
        <v>56.55</v>
      </c>
      <c r="I11" s="13">
        <v>25.07</v>
      </c>
      <c r="J11" s="13">
        <v>86.54</v>
      </c>
      <c r="K11" s="13">
        <v>90.72</v>
      </c>
      <c r="L11" s="13">
        <v>88.53</v>
      </c>
      <c r="M11" s="13">
        <v>76.62</v>
      </c>
      <c r="N11" s="13">
        <v>13.5</v>
      </c>
      <c r="O11" s="13">
        <v>29.68</v>
      </c>
      <c r="P11" s="13">
        <v>74.78</v>
      </c>
      <c r="Q11" s="13">
        <v>82.84</v>
      </c>
    </row>
    <row r="12" spans="1:111">
      <c r="A12" s="6" t="s">
        <v>75</v>
      </c>
      <c r="B12" s="13">
        <v>9.69</v>
      </c>
      <c r="C12" s="19">
        <f t="shared" si="0"/>
        <v>9.7395243488108685E-2</v>
      </c>
      <c r="D12" s="13"/>
      <c r="E12" s="19"/>
      <c r="F12" s="13">
        <v>62.68</v>
      </c>
      <c r="G12" s="13">
        <v>69.72</v>
      </c>
      <c r="H12" s="13">
        <v>56.22</v>
      </c>
      <c r="I12" s="13">
        <v>21.74</v>
      </c>
      <c r="J12" s="13">
        <v>87.25</v>
      </c>
      <c r="K12" s="13">
        <v>91.24</v>
      </c>
      <c r="L12" s="13">
        <v>88.01</v>
      </c>
      <c r="M12" s="13">
        <v>77.09</v>
      </c>
      <c r="N12" s="13">
        <v>12.31</v>
      </c>
      <c r="O12" s="13"/>
      <c r="P12" s="13"/>
      <c r="Q12" s="13"/>
      <c r="AZ12" s="27" t="s">
        <v>3</v>
      </c>
    </row>
    <row r="13" spans="1:111">
      <c r="A13" s="6" t="s">
        <v>76</v>
      </c>
      <c r="B13" s="13">
        <v>10.039999999999999</v>
      </c>
      <c r="C13" s="19">
        <f t="shared" si="0"/>
        <v>3.6119711042311708E-2</v>
      </c>
      <c r="D13" s="13"/>
      <c r="E13" s="19"/>
      <c r="F13" s="13">
        <v>59.8</v>
      </c>
      <c r="G13" s="13">
        <v>67.709999999999994</v>
      </c>
      <c r="H13" s="13">
        <v>52.57</v>
      </c>
      <c r="I13" s="13">
        <v>17.73</v>
      </c>
      <c r="J13" s="13">
        <v>82.26</v>
      </c>
      <c r="K13" s="13">
        <v>89.28</v>
      </c>
      <c r="L13" s="13">
        <v>87.01</v>
      </c>
      <c r="M13" s="13">
        <v>73.53</v>
      </c>
      <c r="N13" s="13">
        <v>10.93</v>
      </c>
      <c r="O13" s="13"/>
      <c r="P13" s="13"/>
      <c r="Q13" s="13"/>
      <c r="AZ13" s="27" t="s">
        <v>4</v>
      </c>
    </row>
    <row r="14" spans="1:111">
      <c r="A14" s="6" t="s">
        <v>77</v>
      </c>
      <c r="B14" s="13">
        <v>10.81</v>
      </c>
      <c r="C14" s="19">
        <f t="shared" si="0"/>
        <v>7.669322709163362E-2</v>
      </c>
      <c r="D14" s="13"/>
      <c r="E14" s="19"/>
      <c r="F14" s="13">
        <v>61.38</v>
      </c>
      <c r="G14" s="13">
        <v>69.41</v>
      </c>
      <c r="H14" s="13">
        <v>54.02</v>
      </c>
      <c r="I14" s="13">
        <v>19.95</v>
      </c>
      <c r="J14" s="13">
        <v>86.81</v>
      </c>
      <c r="K14" s="13">
        <v>89.38</v>
      </c>
      <c r="L14" s="13">
        <v>88.73</v>
      </c>
      <c r="M14" s="13">
        <v>77.239999999999995</v>
      </c>
      <c r="N14" s="13">
        <v>11.01</v>
      </c>
      <c r="O14" s="13"/>
      <c r="P14" s="13"/>
      <c r="Q14" s="13"/>
      <c r="AZ14" s="27" t="s">
        <v>5</v>
      </c>
    </row>
    <row r="15" spans="1:111">
      <c r="A15" s="6" t="s">
        <v>78</v>
      </c>
      <c r="B15" s="13">
        <v>10.87</v>
      </c>
      <c r="C15" s="19">
        <f t="shared" si="0"/>
        <v>5.5504162812209934E-3</v>
      </c>
      <c r="D15" s="13"/>
      <c r="E15" s="19"/>
      <c r="F15" s="13">
        <v>62.65</v>
      </c>
      <c r="G15" s="13">
        <v>69.930000000000007</v>
      </c>
      <c r="H15" s="13">
        <v>55.97</v>
      </c>
      <c r="I15" s="13">
        <v>22.08</v>
      </c>
      <c r="J15" s="13">
        <v>86.48</v>
      </c>
      <c r="K15" s="13">
        <v>90.95</v>
      </c>
      <c r="L15" s="13">
        <v>90.02</v>
      </c>
      <c r="M15" s="13">
        <v>78.28</v>
      </c>
      <c r="N15" s="13">
        <v>11.69</v>
      </c>
      <c r="O15" s="13"/>
      <c r="P15" s="13"/>
      <c r="Q15" s="13"/>
      <c r="AZ15" s="27" t="s">
        <v>6</v>
      </c>
    </row>
    <row r="16" spans="1:111">
      <c r="A16" s="6" t="s">
        <v>79</v>
      </c>
      <c r="B16" s="13"/>
      <c r="C16" s="19"/>
      <c r="D16" s="13"/>
      <c r="E16" s="19"/>
      <c r="F16" s="13"/>
      <c r="G16" s="13"/>
      <c r="H16" s="13"/>
      <c r="I16" s="13"/>
      <c r="J16" s="13"/>
      <c r="K16" s="13"/>
      <c r="L16" s="13"/>
      <c r="M16" s="13"/>
      <c r="N16" s="13"/>
      <c r="O16" s="13"/>
      <c r="P16" s="13"/>
      <c r="Q16" s="13"/>
      <c r="AZ16" s="27" t="s">
        <v>7</v>
      </c>
    </row>
    <row r="17" spans="1:52">
      <c r="A17" s="6"/>
      <c r="B17" s="13"/>
      <c r="C17" s="13"/>
      <c r="D17" s="13"/>
      <c r="E17" s="13"/>
      <c r="F17" s="13"/>
      <c r="G17" s="13"/>
      <c r="H17" s="13"/>
      <c r="I17" s="13"/>
      <c r="J17" s="13"/>
      <c r="K17" s="13"/>
      <c r="L17" s="13"/>
      <c r="M17" s="13"/>
      <c r="N17" s="13"/>
      <c r="O17" s="13"/>
      <c r="P17" s="13"/>
      <c r="Q17" s="13"/>
      <c r="AZ17" s="27" t="s">
        <v>8</v>
      </c>
    </row>
    <row r="18" spans="1:52">
      <c r="A18" s="6"/>
      <c r="B18" s="13"/>
      <c r="C18" s="9"/>
      <c r="D18" s="11"/>
      <c r="E18" s="13"/>
      <c r="F18" s="13"/>
      <c r="G18" s="13"/>
      <c r="H18" s="13"/>
      <c r="I18" s="13"/>
      <c r="J18" s="13"/>
      <c r="K18" s="13"/>
      <c r="L18" s="13"/>
      <c r="M18" s="13"/>
      <c r="N18" s="13"/>
      <c r="O18" s="13"/>
      <c r="P18" s="13"/>
      <c r="Q18" s="13"/>
      <c r="AZ18" s="27"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B05C-2CF0-4FDD-A970-C0B79BD9D787}">
  <dimension ref="A1:DG46"/>
  <sheetViews>
    <sheetView workbookViewId="0">
      <pane xSplit="1" ySplit="7" topLeftCell="B8" activePane="bottomRight" state="frozen"/>
      <selection pane="topRight" activeCell="B1" sqref="B1"/>
      <selection pane="bottomLeft" activeCell="A7" sqref="A7"/>
      <selection pane="bottomRight" activeCell="G8" sqref="G8:H8"/>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13.140625" customWidth="1"/>
    <col min="9" max="9" width="10.28515625" style="27" customWidth="1"/>
    <col min="10" max="10" width="10" bestFit="1" customWidth="1"/>
    <col min="11" max="11" width="10" style="27" customWidth="1"/>
    <col min="12" max="12" width="10" bestFit="1" customWidth="1"/>
    <col min="13" max="13" width="10" style="27" customWidth="1"/>
    <col min="14" max="14" width="10.28515625" bestFit="1" customWidth="1"/>
    <col min="15" max="15" width="13.42578125"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21</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40" t="s">
        <v>23</v>
      </c>
      <c r="G5" s="40"/>
      <c r="H5" s="40"/>
      <c r="I5" s="40"/>
      <c r="J5" s="40"/>
      <c r="K5" s="40"/>
      <c r="L5" s="40"/>
      <c r="M5" s="40"/>
      <c r="N5" s="40"/>
      <c r="O5" s="40"/>
      <c r="P5" s="40"/>
      <c r="Q5" s="40"/>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row>
    <row r="6" spans="1:111" s="16" customFormat="1" ht="18.75" customHeight="1">
      <c r="A6" s="41"/>
      <c r="B6" s="41"/>
      <c r="C6" s="41"/>
      <c r="D6" s="41"/>
      <c r="E6" s="41"/>
      <c r="F6" s="34"/>
      <c r="G6" s="40" t="s">
        <v>13</v>
      </c>
      <c r="H6" s="40"/>
      <c r="I6" s="32"/>
      <c r="J6" s="40" t="s">
        <v>15</v>
      </c>
      <c r="K6" s="40"/>
      <c r="L6" s="40"/>
      <c r="M6" s="40"/>
      <c r="N6" s="40"/>
      <c r="O6" s="40" t="s">
        <v>14</v>
      </c>
      <c r="P6" s="40"/>
      <c r="Q6" s="40"/>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row>
    <row r="7" spans="1:111" ht="25.5">
      <c r="A7" s="41"/>
      <c r="B7" s="41"/>
      <c r="C7" s="41"/>
      <c r="D7" s="41"/>
      <c r="E7" s="41"/>
      <c r="F7" s="34" t="s">
        <v>26</v>
      </c>
      <c r="G7" s="7" t="s">
        <v>11</v>
      </c>
      <c r="H7" s="7" t="s">
        <v>12</v>
      </c>
      <c r="I7" s="33" t="s">
        <v>82</v>
      </c>
      <c r="J7" s="33" t="s">
        <v>80</v>
      </c>
      <c r="K7" s="33" t="s">
        <v>83</v>
      </c>
      <c r="L7" s="33" t="s">
        <v>81</v>
      </c>
      <c r="M7" s="33" t="s">
        <v>84</v>
      </c>
      <c r="N7" s="33" t="s">
        <v>17</v>
      </c>
      <c r="O7" s="28" t="s">
        <v>70</v>
      </c>
      <c r="P7" s="28" t="s">
        <v>69</v>
      </c>
      <c r="Q7" s="28" t="s">
        <v>32</v>
      </c>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row>
    <row r="8" spans="1:111">
      <c r="A8" s="6" t="s">
        <v>71</v>
      </c>
      <c r="B8" s="13">
        <v>10.1</v>
      </c>
      <c r="C8" s="19"/>
      <c r="D8" s="13">
        <v>48.6</v>
      </c>
      <c r="E8" s="19"/>
      <c r="F8" s="13">
        <v>47</v>
      </c>
      <c r="G8" s="13">
        <v>69.8</v>
      </c>
      <c r="H8" s="13">
        <v>49</v>
      </c>
      <c r="I8" s="13">
        <v>17.59</v>
      </c>
      <c r="J8" s="13">
        <v>77.77</v>
      </c>
      <c r="K8" s="13">
        <v>83.73</v>
      </c>
      <c r="L8" s="13">
        <v>83.72</v>
      </c>
      <c r="M8" s="13">
        <v>70.959999999999994</v>
      </c>
      <c r="N8" s="13">
        <v>17.440000000000001</v>
      </c>
      <c r="O8" s="13">
        <v>37.700000000000003</v>
      </c>
      <c r="P8" s="13">
        <v>65.34</v>
      </c>
      <c r="Q8" s="13">
        <v>80.31</v>
      </c>
      <c r="R8" s="17"/>
      <c r="S8" s="17"/>
      <c r="T8" s="18"/>
    </row>
    <row r="9" spans="1:111">
      <c r="A9" s="6" t="s">
        <v>72</v>
      </c>
      <c r="B9" s="13">
        <v>10.6</v>
      </c>
      <c r="C9" s="19">
        <f>(B9/B8)-1</f>
        <v>4.9504950495049549E-2</v>
      </c>
      <c r="D9" s="13">
        <v>48.6</v>
      </c>
      <c r="E9" s="19">
        <f>(D9/D8)-1</f>
        <v>0</v>
      </c>
      <c r="F9" s="13">
        <v>47.692179424692903</v>
      </c>
      <c r="G9" s="13">
        <v>70.2</v>
      </c>
      <c r="H9" s="13">
        <v>49.9</v>
      </c>
      <c r="I9" s="13">
        <v>16.16</v>
      </c>
      <c r="J9" s="13">
        <v>77.86</v>
      </c>
      <c r="K9" s="13">
        <v>83.57</v>
      </c>
      <c r="L9" s="13">
        <v>84.91</v>
      </c>
      <c r="M9" s="13">
        <v>73.5</v>
      </c>
      <c r="N9" s="13">
        <v>17.440000000000001</v>
      </c>
      <c r="O9" s="13">
        <v>39.17</v>
      </c>
      <c r="P9" s="13">
        <v>67.14</v>
      </c>
      <c r="Q9" s="13">
        <v>79.73</v>
      </c>
      <c r="R9" s="17"/>
      <c r="S9" s="17"/>
      <c r="T9" s="18"/>
    </row>
    <row r="10" spans="1:111">
      <c r="A10" s="6" t="s">
        <v>73</v>
      </c>
      <c r="B10" s="13">
        <v>9.6999999999999993</v>
      </c>
      <c r="C10" s="19">
        <f t="shared" ref="C10:C16" si="0">(B10/B9)-1</f>
        <v>-8.4905660377358472E-2</v>
      </c>
      <c r="D10" s="13">
        <v>49.8</v>
      </c>
      <c r="E10" s="19">
        <f t="shared" ref="E10:E15" si="1">(D10/D9)-1</f>
        <v>2.4691358024691246E-2</v>
      </c>
      <c r="F10" s="13">
        <v>47.235715953708898</v>
      </c>
      <c r="G10" s="13">
        <v>70.22406779839794</v>
      </c>
      <c r="H10" s="13">
        <v>49.180876041112811</v>
      </c>
      <c r="I10" s="13">
        <v>16.84</v>
      </c>
      <c r="J10" s="13">
        <v>77.430000000000007</v>
      </c>
      <c r="K10" s="13">
        <v>83.73</v>
      </c>
      <c r="L10" s="13">
        <v>84.35</v>
      </c>
      <c r="M10" s="13">
        <v>73.41</v>
      </c>
      <c r="N10" s="13">
        <v>17.16</v>
      </c>
      <c r="O10" s="13">
        <v>38.46</v>
      </c>
      <c r="P10" s="13">
        <v>66.900000000000006</v>
      </c>
      <c r="Q10" s="13">
        <v>81.09</v>
      </c>
    </row>
    <row r="11" spans="1:111">
      <c r="A11" s="6" t="s">
        <v>74</v>
      </c>
      <c r="B11" s="13">
        <v>8.9</v>
      </c>
      <c r="C11" s="19">
        <f t="shared" si="0"/>
        <v>-8.247422680412364E-2</v>
      </c>
      <c r="D11" s="13">
        <v>50.4</v>
      </c>
      <c r="E11" s="19">
        <f t="shared" si="1"/>
        <v>1.2048192771084265E-2</v>
      </c>
      <c r="F11" s="13">
        <v>47.194619020076701</v>
      </c>
      <c r="G11" s="13">
        <v>69.400000000000006</v>
      </c>
      <c r="H11" s="13">
        <v>49.4</v>
      </c>
      <c r="I11" s="13">
        <v>16.79</v>
      </c>
      <c r="J11" s="13">
        <v>76.94</v>
      </c>
      <c r="K11" s="13">
        <v>82.9</v>
      </c>
      <c r="L11" s="13">
        <v>84.31</v>
      </c>
      <c r="M11" s="13">
        <v>72.010000000000005</v>
      </c>
      <c r="N11" s="13">
        <v>17.47</v>
      </c>
      <c r="O11" s="13">
        <v>37.1</v>
      </c>
      <c r="P11" s="13">
        <v>66.25</v>
      </c>
      <c r="Q11" s="13">
        <v>80.5</v>
      </c>
    </row>
    <row r="12" spans="1:111">
      <c r="A12" s="6" t="s">
        <v>75</v>
      </c>
      <c r="B12" s="13">
        <v>10.4</v>
      </c>
      <c r="C12" s="19">
        <f t="shared" si="0"/>
        <v>0.1685393258426966</v>
      </c>
      <c r="D12" s="13">
        <v>49.5</v>
      </c>
      <c r="E12" s="19">
        <f t="shared" si="1"/>
        <v>-1.7857142857142794E-2</v>
      </c>
      <c r="F12" s="13">
        <v>47.093817116037101</v>
      </c>
      <c r="G12" s="13">
        <v>68.7</v>
      </c>
      <c r="H12" s="13">
        <v>49.5</v>
      </c>
      <c r="I12" s="13">
        <v>16.87</v>
      </c>
      <c r="J12" s="13">
        <v>77</v>
      </c>
      <c r="K12" s="13">
        <v>83.96</v>
      </c>
      <c r="L12" s="13">
        <v>81.92</v>
      </c>
      <c r="M12" s="13">
        <v>72.92</v>
      </c>
      <c r="N12" s="13">
        <v>16.98</v>
      </c>
      <c r="O12" s="13">
        <v>37.659999999999997</v>
      </c>
      <c r="P12" s="13">
        <v>65.650000000000006</v>
      </c>
      <c r="Q12" s="13">
        <v>78.42</v>
      </c>
      <c r="AZ12" t="s">
        <v>3</v>
      </c>
    </row>
    <row r="13" spans="1:111">
      <c r="A13" s="6" t="s">
        <v>76</v>
      </c>
      <c r="B13" s="13">
        <v>13.1</v>
      </c>
      <c r="C13" s="19">
        <f t="shared" si="0"/>
        <v>0.25961538461538458</v>
      </c>
      <c r="D13" s="13">
        <v>38.5</v>
      </c>
      <c r="E13" s="19">
        <f t="shared" si="1"/>
        <v>-0.22222222222222221</v>
      </c>
      <c r="F13" s="13">
        <v>38.394534591197797</v>
      </c>
      <c r="G13" s="13">
        <v>58</v>
      </c>
      <c r="H13" s="13">
        <v>41.2</v>
      </c>
      <c r="I13" s="13">
        <v>9.49</v>
      </c>
      <c r="J13" s="13">
        <v>61.75</v>
      </c>
      <c r="K13" s="13">
        <v>75.900000000000006</v>
      </c>
      <c r="L13" s="13">
        <v>70.38</v>
      </c>
      <c r="M13" s="13">
        <v>61.62</v>
      </c>
      <c r="N13" s="13">
        <v>9.8000000000000007</v>
      </c>
      <c r="O13" s="13">
        <v>28.03</v>
      </c>
      <c r="P13" s="13">
        <v>55.68</v>
      </c>
      <c r="Q13" s="13">
        <v>74.650000000000006</v>
      </c>
      <c r="AZ13" t="s">
        <v>4</v>
      </c>
    </row>
    <row r="14" spans="1:111">
      <c r="A14" s="6" t="s">
        <v>77</v>
      </c>
      <c r="B14" s="13">
        <v>11.717837995713101</v>
      </c>
      <c r="C14" s="19">
        <f t="shared" si="0"/>
        <v>-0.1055085499455648</v>
      </c>
      <c r="D14" s="13">
        <v>46</v>
      </c>
      <c r="E14" s="19">
        <f t="shared" si="1"/>
        <v>0.19480519480519476</v>
      </c>
      <c r="F14" s="13">
        <v>42.308928043906597</v>
      </c>
      <c r="G14" s="13">
        <v>64.545166102653795</v>
      </c>
      <c r="H14" s="13">
        <v>45.406396113611798</v>
      </c>
      <c r="I14" s="13">
        <v>14.78</v>
      </c>
      <c r="J14" s="13">
        <v>68.59</v>
      </c>
      <c r="K14" s="13">
        <v>79.2</v>
      </c>
      <c r="L14" s="13">
        <v>78.33</v>
      </c>
      <c r="M14" s="13">
        <v>67.150000000000006</v>
      </c>
      <c r="N14" s="13">
        <v>14.31</v>
      </c>
      <c r="O14" s="13">
        <v>34.33</v>
      </c>
      <c r="P14" s="13">
        <v>61.09</v>
      </c>
      <c r="Q14" s="13">
        <v>77.680000000000007</v>
      </c>
      <c r="AZ14" t="s">
        <v>5</v>
      </c>
    </row>
    <row r="15" spans="1:111">
      <c r="A15" s="6" t="s">
        <v>78</v>
      </c>
      <c r="B15" s="13">
        <v>10.957929999999999</v>
      </c>
      <c r="C15" s="19">
        <f t="shared" si="0"/>
        <v>-6.4850529252163169E-2</v>
      </c>
      <c r="D15" s="13">
        <v>50.2</v>
      </c>
      <c r="E15" s="19">
        <f t="shared" si="1"/>
        <v>9.1304347826087096E-2</v>
      </c>
      <c r="F15" s="13">
        <v>45.03116</v>
      </c>
      <c r="G15" s="13">
        <v>68.369910000000004</v>
      </c>
      <c r="H15" s="13">
        <v>47.592440000000003</v>
      </c>
      <c r="I15" s="13">
        <v>15.11</v>
      </c>
      <c r="J15" s="13">
        <v>72.66</v>
      </c>
      <c r="K15" s="13">
        <v>81.22</v>
      </c>
      <c r="L15" s="13">
        <v>83.64</v>
      </c>
      <c r="M15" s="13">
        <v>69.319999999999993</v>
      </c>
      <c r="N15" s="13">
        <v>14.47</v>
      </c>
      <c r="O15" s="13"/>
      <c r="P15" s="13"/>
      <c r="Q15" s="13"/>
      <c r="AZ15" t="s">
        <v>6</v>
      </c>
    </row>
    <row r="16" spans="1:111">
      <c r="A16" s="6" t="s">
        <v>79</v>
      </c>
      <c r="B16" s="13">
        <v>10.199999999999999</v>
      </c>
      <c r="C16" s="19">
        <f t="shared" si="0"/>
        <v>-6.916726060487699E-2</v>
      </c>
      <c r="D16" s="13"/>
      <c r="E16" s="13"/>
      <c r="F16" s="13">
        <v>46.298025199999998</v>
      </c>
      <c r="G16" s="13">
        <v>69.722801899999993</v>
      </c>
      <c r="H16" s="13">
        <v>49.004098200000001</v>
      </c>
      <c r="I16" s="13"/>
      <c r="J16" s="13"/>
      <c r="K16" s="13"/>
      <c r="L16" s="13"/>
      <c r="M16" s="13"/>
      <c r="N16" s="13"/>
      <c r="O16" s="13"/>
      <c r="P16" s="13"/>
      <c r="Q16" s="13"/>
      <c r="R16" s="18"/>
      <c r="AV16" t="s">
        <v>7</v>
      </c>
    </row>
    <row r="17" spans="1:52">
      <c r="A17" s="6"/>
      <c r="B17" s="13"/>
      <c r="C17" s="13"/>
      <c r="D17" s="13"/>
      <c r="E17" s="13"/>
      <c r="F17" s="13"/>
      <c r="G17" s="13"/>
      <c r="H17" s="13"/>
      <c r="I17" s="13"/>
      <c r="J17" s="13"/>
      <c r="K17" s="13"/>
      <c r="L17" s="13"/>
      <c r="M17" s="13"/>
      <c r="N17" s="13"/>
      <c r="O17" s="13"/>
      <c r="P17" s="13"/>
      <c r="Q17" s="13"/>
      <c r="AZ17" t="s">
        <v>8</v>
      </c>
    </row>
    <row r="18" spans="1:52">
      <c r="A18" s="6"/>
      <c r="B18" s="10"/>
      <c r="C18" s="9"/>
      <c r="D18" s="11"/>
      <c r="E18" s="13"/>
      <c r="F18" s="13"/>
      <c r="G18" s="13"/>
      <c r="H18" s="13"/>
      <c r="I18" s="13"/>
      <c r="J18" s="13"/>
      <c r="K18" s="13"/>
      <c r="L18" s="13"/>
      <c r="M18" s="13"/>
      <c r="N18" s="13"/>
      <c r="O18" s="13"/>
      <c r="P18" s="13"/>
      <c r="Q18" s="13"/>
      <c r="AZ18" t="s">
        <v>9</v>
      </c>
    </row>
    <row r="19" spans="1:52">
      <c r="A19" s="6"/>
      <c r="B19" s="10"/>
      <c r="C19" s="9"/>
      <c r="D19" s="11"/>
      <c r="E19" s="13"/>
      <c r="F19" s="13"/>
      <c r="G19" s="13"/>
      <c r="H19" s="13"/>
      <c r="I19" s="13"/>
      <c r="J19" s="13"/>
      <c r="K19" s="13"/>
      <c r="L19" s="13"/>
      <c r="M19" s="13"/>
      <c r="N19" s="13"/>
      <c r="O19" s="13"/>
      <c r="P19" s="13"/>
      <c r="Q19" s="13"/>
    </row>
    <row r="20" spans="1:52">
      <c r="A20" s="6"/>
      <c r="B20" s="10"/>
      <c r="C20" s="9"/>
      <c r="D20" s="11"/>
    </row>
    <row r="21" spans="1:52">
      <c r="A21" s="6"/>
      <c r="B21" s="10"/>
      <c r="C21" s="9"/>
      <c r="D21" s="11"/>
    </row>
    <row r="22" spans="1:52">
      <c r="A22" s="6"/>
      <c r="B22" s="10"/>
      <c r="C22" s="9"/>
      <c r="D22" s="11"/>
    </row>
    <row r="23" spans="1:52">
      <c r="A23" s="6"/>
      <c r="B23" s="10"/>
      <c r="C23" s="9"/>
      <c r="D23" s="11"/>
    </row>
    <row r="24" spans="1:52">
      <c r="A24" s="6"/>
      <c r="B24" s="10"/>
      <c r="C24" s="9"/>
      <c r="D24" s="11"/>
    </row>
    <row r="25" spans="1:52">
      <c r="A25" s="6"/>
      <c r="B25" s="10"/>
      <c r="C25" s="9"/>
      <c r="D25" s="11"/>
    </row>
    <row r="26" spans="1:52">
      <c r="A26" s="6"/>
      <c r="B26" s="10"/>
      <c r="C26" s="9"/>
      <c r="D26" s="11"/>
    </row>
    <row r="27" spans="1:52">
      <c r="A27" s="6"/>
      <c r="B27" s="10"/>
      <c r="C27" s="9"/>
      <c r="D27" s="11"/>
    </row>
    <row r="28" spans="1:52">
      <c r="A28" s="6"/>
      <c r="B28" s="10"/>
      <c r="C28" s="9"/>
      <c r="D28" s="11"/>
    </row>
    <row r="29" spans="1:52">
      <c r="A29" s="6"/>
      <c r="B29" s="10"/>
      <c r="C29" s="9"/>
      <c r="D29" s="11"/>
    </row>
    <row r="30" spans="1:52">
      <c r="A30" s="6"/>
      <c r="B30" s="10"/>
      <c r="C30" s="9"/>
      <c r="D30" s="11"/>
    </row>
    <row r="31" spans="1:52">
      <c r="A31" s="6"/>
      <c r="B31" s="10"/>
      <c r="C31" s="9"/>
      <c r="D31" s="11"/>
    </row>
    <row r="32" spans="1:52">
      <c r="A32" s="6"/>
      <c r="B32" s="10"/>
      <c r="C32" s="9"/>
      <c r="D32" s="11"/>
    </row>
    <row r="33" spans="1:4">
      <c r="A33" s="6"/>
      <c r="B33" s="10"/>
      <c r="C33" s="9"/>
      <c r="D33" s="11"/>
    </row>
    <row r="34" spans="1:4">
      <c r="A34" s="6"/>
      <c r="B34" s="10"/>
      <c r="C34" s="9"/>
      <c r="D34" s="11"/>
    </row>
    <row r="35" spans="1:4">
      <c r="A35" s="6"/>
      <c r="B35" s="10"/>
      <c r="C35" s="9"/>
      <c r="D35" s="11"/>
    </row>
    <row r="36" spans="1:4">
      <c r="A36" s="6"/>
      <c r="B36" s="10"/>
      <c r="C36" s="9"/>
      <c r="D36" s="11"/>
    </row>
    <row r="37" spans="1:4">
      <c r="A37" s="12"/>
      <c r="B37" s="10"/>
      <c r="C37" s="9"/>
      <c r="D37" s="11"/>
    </row>
    <row r="38" spans="1:4">
      <c r="A38" s="12"/>
      <c r="B38" s="10"/>
      <c r="C38" s="9"/>
      <c r="D38" s="11"/>
    </row>
    <row r="39" spans="1:4">
      <c r="A39" s="12"/>
      <c r="B39" s="10"/>
      <c r="C39" s="9"/>
      <c r="D39" s="11"/>
    </row>
    <row r="40" spans="1:4">
      <c r="A40" s="12"/>
      <c r="B40" s="10"/>
      <c r="C40" s="9"/>
      <c r="D40" s="11"/>
    </row>
    <row r="41" spans="1:4">
      <c r="A41" s="12"/>
      <c r="B41" s="10"/>
      <c r="C41" s="9"/>
      <c r="D41" s="11"/>
    </row>
    <row r="42" spans="1:4">
      <c r="A42" s="12"/>
      <c r="B42" s="10"/>
      <c r="C42" s="9"/>
      <c r="D42" s="11"/>
    </row>
    <row r="43" spans="1:4">
      <c r="A43" s="12"/>
      <c r="B43" s="10"/>
      <c r="C43" s="9"/>
      <c r="D43" s="11"/>
    </row>
    <row r="44" spans="1:4">
      <c r="A44" s="12"/>
      <c r="B44" s="10"/>
      <c r="C44" s="9"/>
      <c r="D44" s="11"/>
    </row>
    <row r="45" spans="1:4">
      <c r="A45" s="12"/>
      <c r="B45" s="10"/>
      <c r="C45" s="9"/>
      <c r="D45" s="11"/>
    </row>
    <row r="46" spans="1:4">
      <c r="A46" s="12"/>
      <c r="B46" s="10"/>
      <c r="C46" s="9"/>
      <c r="D46" s="11"/>
    </row>
  </sheetData>
  <mergeCells count="10">
    <mergeCell ref="G6:H6"/>
    <mergeCell ref="J6:N6"/>
    <mergeCell ref="O6:Q6"/>
    <mergeCell ref="A3:Q3"/>
    <mergeCell ref="A5:A7"/>
    <mergeCell ref="B5:B7"/>
    <mergeCell ref="C5:C7"/>
    <mergeCell ref="D5:D7"/>
    <mergeCell ref="E5:E7"/>
    <mergeCell ref="F5:Q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2CB2-0BEA-4D07-B57F-C70065733F32}">
  <dimension ref="A1:S24"/>
  <sheetViews>
    <sheetView workbookViewId="0">
      <selection activeCell="J13" sqref="J13"/>
    </sheetView>
  </sheetViews>
  <sheetFormatPr defaultRowHeight="15"/>
  <cols>
    <col min="14" max="14" width="9.140625" customWidth="1"/>
    <col min="17" max="17" width="9.140625" customWidth="1"/>
  </cols>
  <sheetData>
    <row r="1" spans="1:19">
      <c r="A1" t="s">
        <v>26</v>
      </c>
      <c r="B1" t="s">
        <v>27</v>
      </c>
      <c r="C1" t="s">
        <v>30</v>
      </c>
      <c r="D1" t="s">
        <v>28</v>
      </c>
      <c r="E1" t="s">
        <v>30</v>
      </c>
      <c r="F1" t="s">
        <v>29</v>
      </c>
      <c r="G1" t="s">
        <v>30</v>
      </c>
      <c r="H1" t="s">
        <v>11</v>
      </c>
      <c r="I1" t="s">
        <v>30</v>
      </c>
      <c r="J1" t="s">
        <v>12</v>
      </c>
      <c r="K1" t="s">
        <v>30</v>
      </c>
      <c r="L1" t="s">
        <v>33</v>
      </c>
      <c r="M1" t="s">
        <v>30</v>
      </c>
      <c r="N1" t="s">
        <v>34</v>
      </c>
      <c r="O1" t="s">
        <v>35</v>
      </c>
      <c r="P1" t="s">
        <v>30</v>
      </c>
      <c r="Q1" t="s">
        <v>36</v>
      </c>
      <c r="R1" t="s">
        <v>37</v>
      </c>
      <c r="S1" t="s">
        <v>30</v>
      </c>
    </row>
    <row r="2" spans="1:19">
      <c r="A2" s="24">
        <v>21831.344000000001</v>
      </c>
      <c r="B2" s="24">
        <v>806.87199999999996</v>
      </c>
      <c r="C2" s="25">
        <f>B2/$A2*100</f>
        <v>3.6959336997300758</v>
      </c>
      <c r="D2" s="24">
        <v>6769.4179999999997</v>
      </c>
      <c r="E2" s="25">
        <f>D2/$A2*100</f>
        <v>31.007793198623041</v>
      </c>
      <c r="F2" s="24">
        <v>6124.308</v>
      </c>
      <c r="G2" s="25">
        <f>F2/$A2*100</f>
        <v>28.052821667781881</v>
      </c>
      <c r="H2" s="24">
        <v>12840.424999999999</v>
      </c>
      <c r="I2" s="25">
        <f>H2/$A2*100</f>
        <v>58.816465903336045</v>
      </c>
      <c r="J2" s="24">
        <v>8990.9189999999999</v>
      </c>
      <c r="K2" s="25">
        <f>J2/$A2*100</f>
        <v>41.183534096663948</v>
      </c>
      <c r="L2" s="24">
        <v>3340.8249999999998</v>
      </c>
      <c r="M2" s="25">
        <f>L2/$A2*100</f>
        <v>15.302882864197457</v>
      </c>
      <c r="N2" s="24">
        <v>20676.574000000001</v>
      </c>
      <c r="O2" s="26">
        <f>N2-L2</f>
        <v>17335.749</v>
      </c>
      <c r="P2" s="25">
        <f>O2/$A2*100</f>
        <v>79.407612284429206</v>
      </c>
      <c r="Q2" s="24">
        <f>A2</f>
        <v>21831.344000000001</v>
      </c>
      <c r="R2" s="26">
        <f>Q2-L2-O2</f>
        <v>1154.7700000000004</v>
      </c>
      <c r="S2" s="25">
        <f>R2/$A2*100</f>
        <v>5.28950485137333</v>
      </c>
    </row>
    <row r="3" spans="1:19">
      <c r="A3" s="24">
        <v>22105.600999999999</v>
      </c>
      <c r="B3" s="24">
        <v>832.07600000000002</v>
      </c>
      <c r="C3" s="25">
        <f t="shared" ref="C3:E9" si="0">B3/$A3*100</f>
        <v>3.7640958054024414</v>
      </c>
      <c r="D3" s="24">
        <v>6814.598</v>
      </c>
      <c r="E3" s="25">
        <f t="shared" si="0"/>
        <v>30.82747218680008</v>
      </c>
      <c r="F3" s="24">
        <v>6440.2240000000002</v>
      </c>
      <c r="G3" s="25">
        <f t="shared" ref="G3" si="1">F3/$A3*100</f>
        <v>29.133901403540218</v>
      </c>
      <c r="H3" s="24">
        <v>12903.643</v>
      </c>
      <c r="I3" s="25">
        <f t="shared" ref="I3" si="2">H3/$A3*100</f>
        <v>58.372730965333176</v>
      </c>
      <c r="J3" s="24">
        <v>9201.9580000000005</v>
      </c>
      <c r="K3" s="25">
        <f t="shared" ref="K3" si="3">J3/$A3*100</f>
        <v>41.627269034666831</v>
      </c>
      <c r="L3" s="24">
        <v>3286.9340000000002</v>
      </c>
      <c r="M3" s="25">
        <f t="shared" ref="M3" si="4">L3/$A3*100</f>
        <v>14.869236081841885</v>
      </c>
      <c r="N3" s="24">
        <v>20922.097000000002</v>
      </c>
      <c r="O3" s="26">
        <f t="shared" ref="O3:O5" si="5">N3-L3</f>
        <v>17635.163</v>
      </c>
      <c r="P3" s="25">
        <f t="shared" ref="P3" si="6">O3/$A3*100</f>
        <v>79.776899076392453</v>
      </c>
      <c r="Q3" s="24">
        <f t="shared" ref="Q3:Q5" si="7">A3</f>
        <v>22105.600999999999</v>
      </c>
      <c r="R3" s="26">
        <f t="shared" ref="R3:R5" si="8">Q3-L3-O3</f>
        <v>1183.5039999999972</v>
      </c>
      <c r="S3" s="25">
        <f t="shared" ref="S3" si="9">R3/$A3*100</f>
        <v>5.353864841765656</v>
      </c>
    </row>
    <row r="4" spans="1:19">
      <c r="A4" s="24">
        <v>22045.954000000002</v>
      </c>
      <c r="B4" s="24">
        <v>760.82500000000005</v>
      </c>
      <c r="C4" s="25">
        <f t="shared" si="0"/>
        <v>3.4510867617704362</v>
      </c>
      <c r="D4" s="24">
        <v>7016.7939999999999</v>
      </c>
      <c r="E4" s="25">
        <f t="shared" si="0"/>
        <v>31.828035203194201</v>
      </c>
      <c r="F4" s="24">
        <v>6494.4709999999995</v>
      </c>
      <c r="G4" s="25">
        <f>F4/$A4*100</f>
        <v>29.458788673876391</v>
      </c>
      <c r="H4" s="24">
        <v>12906.538</v>
      </c>
      <c r="I4" s="25">
        <f t="shared" ref="I4" si="10">H4/$A4*100</f>
        <v>58.543794475848046</v>
      </c>
      <c r="J4" s="24">
        <v>9139.4159999999993</v>
      </c>
      <c r="K4" s="25">
        <f t="shared" ref="K4" si="11">J4/$A4*100</f>
        <v>41.456205524151954</v>
      </c>
      <c r="L4" s="24">
        <v>3278.1219999999998</v>
      </c>
      <c r="M4" s="25">
        <f t="shared" ref="M4" si="12">L4/$A4*100</f>
        <v>14.869494874206849</v>
      </c>
      <c r="N4" s="24">
        <v>20908.650000000001</v>
      </c>
      <c r="O4" s="26">
        <f t="shared" si="5"/>
        <v>17630.528000000002</v>
      </c>
      <c r="P4" s="25">
        <f t="shared" ref="P4" si="13">O4/$A4*100</f>
        <v>79.971717259321153</v>
      </c>
      <c r="Q4" s="24">
        <f t="shared" si="7"/>
        <v>22045.954000000002</v>
      </c>
      <c r="R4" s="26">
        <f t="shared" si="8"/>
        <v>1137.3040000000001</v>
      </c>
      <c r="S4" s="25">
        <f t="shared" ref="S4" si="14">R4/$A4*100</f>
        <v>5.1587878664720064</v>
      </c>
    </row>
    <row r="5" spans="1:19">
      <c r="A5" s="24">
        <v>22646.866999999998</v>
      </c>
      <c r="B5" s="24">
        <v>765.90899999999999</v>
      </c>
      <c r="C5" s="25">
        <f t="shared" si="0"/>
        <v>3.3819644898342895</v>
      </c>
      <c r="D5" s="24">
        <v>7221.6980000000003</v>
      </c>
      <c r="E5" s="25">
        <f t="shared" si="0"/>
        <v>31.888287240791414</v>
      </c>
      <c r="F5" s="24">
        <v>6180.5079999999998</v>
      </c>
      <c r="G5" s="25">
        <f t="shared" ref="G5:G9" si="15">F5/$A5*100</f>
        <v>27.290785961696162</v>
      </c>
      <c r="H5" s="24">
        <v>13269.852000000001</v>
      </c>
      <c r="I5" s="25">
        <f t="shared" ref="I5:I9" si="16">H5/$A5*100</f>
        <v>58.594647992589884</v>
      </c>
      <c r="J5" s="24">
        <v>9377.0149999999994</v>
      </c>
      <c r="K5" s="25">
        <f t="shared" ref="K5:K9" si="17">J5/$A5*100</f>
        <v>41.405352007410116</v>
      </c>
      <c r="L5" s="24">
        <v>3521.9960000000001</v>
      </c>
      <c r="M5" s="25">
        <f>L5/$A5*100</f>
        <v>15.551802375136484</v>
      </c>
      <c r="N5" s="24">
        <v>21433.598999999998</v>
      </c>
      <c r="O5" s="26">
        <f t="shared" si="5"/>
        <v>17911.602999999999</v>
      </c>
      <c r="P5" s="25">
        <f t="shared" ref="P5" si="18">O5/$A5*100</f>
        <v>79.09086497483294</v>
      </c>
      <c r="Q5" s="24">
        <f t="shared" si="7"/>
        <v>22646.866999999998</v>
      </c>
      <c r="R5" s="26">
        <f t="shared" si="8"/>
        <v>1213.268</v>
      </c>
      <c r="S5" s="25">
        <f t="shared" ref="S5" si="19">R5/$A5*100</f>
        <v>5.3573326500305765</v>
      </c>
    </row>
    <row r="6" spans="1:19">
      <c r="A6" s="24"/>
      <c r="B6" s="24"/>
      <c r="C6" s="25"/>
      <c r="D6" s="24"/>
      <c r="E6" s="25"/>
      <c r="F6" s="24"/>
      <c r="G6" s="25"/>
      <c r="H6" s="24"/>
      <c r="I6" s="25"/>
      <c r="J6" s="24"/>
      <c r="K6" s="25"/>
      <c r="L6" s="24"/>
      <c r="M6" s="25"/>
      <c r="N6" s="24"/>
      <c r="O6" s="26"/>
      <c r="P6" s="25"/>
      <c r="Q6" s="24"/>
      <c r="R6" s="26"/>
      <c r="S6" s="25"/>
    </row>
    <row r="7" spans="1:19">
      <c r="A7" s="24"/>
      <c r="B7" s="24"/>
      <c r="C7" s="25"/>
      <c r="D7" s="24"/>
      <c r="E7" s="25"/>
      <c r="F7" s="24"/>
      <c r="G7" s="25"/>
      <c r="H7" s="24"/>
      <c r="I7" s="25"/>
      <c r="J7" s="24"/>
      <c r="K7" s="25"/>
      <c r="L7" s="24"/>
      <c r="M7" s="25"/>
      <c r="N7" s="24"/>
      <c r="O7" s="26"/>
      <c r="P7" s="25"/>
      <c r="Q7" s="24"/>
      <c r="R7" s="26"/>
      <c r="S7" s="25"/>
    </row>
    <row r="8" spans="1:19">
      <c r="A8" s="24">
        <v>19215.819</v>
      </c>
      <c r="B8" s="24">
        <v>640.04</v>
      </c>
      <c r="C8" s="25">
        <f t="shared" si="0"/>
        <v>3.3307974018697823</v>
      </c>
      <c r="D8" s="24">
        <v>6334.8649999999998</v>
      </c>
      <c r="E8" s="25">
        <f t="shared" si="0"/>
        <v>32.966926884563179</v>
      </c>
      <c r="F8" s="24">
        <v>5714.4979999999996</v>
      </c>
      <c r="G8" s="25">
        <f t="shared" si="15"/>
        <v>29.738508673504889</v>
      </c>
      <c r="H8" s="24">
        <v>11852.445</v>
      </c>
      <c r="I8" s="25">
        <f t="shared" si="16"/>
        <v>61.680665289363937</v>
      </c>
      <c r="J8" s="24">
        <v>7363.375</v>
      </c>
      <c r="K8" s="25">
        <f t="shared" si="17"/>
        <v>38.319339914681755</v>
      </c>
      <c r="L8" s="24">
        <v>2766.259</v>
      </c>
      <c r="M8" s="25">
        <f t="shared" ref="M8:M9" si="20">L8/$A8*100</f>
        <v>14.395738219640808</v>
      </c>
      <c r="N8" s="24">
        <v>18299.645</v>
      </c>
      <c r="O8" s="26">
        <f t="shared" ref="O8" si="21">N8-L8</f>
        <v>15533.386</v>
      </c>
      <c r="P8" s="25">
        <f t="shared" ref="P8" si="22">O8/$A8*100</f>
        <v>80.836450426599043</v>
      </c>
      <c r="Q8" s="24">
        <f t="shared" ref="Q8" si="23">A8</f>
        <v>19215.819</v>
      </c>
      <c r="R8" s="26">
        <f t="shared" ref="R8" si="24">Q8-L8-O8</f>
        <v>916.17399999999725</v>
      </c>
      <c r="S8" s="25">
        <f t="shared" ref="S8" si="25">R8/$A8*100</f>
        <v>4.767811353760135</v>
      </c>
    </row>
    <row r="9" spans="1:19">
      <c r="A9" s="24">
        <v>21161.314999999999</v>
      </c>
      <c r="B9" s="24">
        <v>646.09400000000005</v>
      </c>
      <c r="C9" s="25">
        <f t="shared" si="0"/>
        <v>3.0531845492588721</v>
      </c>
      <c r="D9" s="24">
        <v>7014.78</v>
      </c>
      <c r="E9" s="25">
        <f t="shared" si="0"/>
        <v>33.149074147802253</v>
      </c>
      <c r="F9" s="24">
        <v>6143.4979999999996</v>
      </c>
      <c r="G9" s="25">
        <f t="shared" si="15"/>
        <v>29.031740229754156</v>
      </c>
      <c r="H9" s="24">
        <v>12759.815000000001</v>
      </c>
      <c r="I9" s="25">
        <f t="shared" si="16"/>
        <v>60.297835933163888</v>
      </c>
      <c r="J9" s="24">
        <v>8401.5010000000002</v>
      </c>
      <c r="K9" s="25">
        <f t="shared" si="17"/>
        <v>39.702168792440361</v>
      </c>
      <c r="L9" s="24">
        <v>3209.4960000000001</v>
      </c>
      <c r="M9" s="25">
        <f t="shared" si="20"/>
        <v>15.166807922853568</v>
      </c>
      <c r="N9" s="24">
        <v>20135.291000000001</v>
      </c>
      <c r="O9" s="26">
        <f t="shared" ref="O9" si="26">N9-L9</f>
        <v>16925.795000000002</v>
      </c>
      <c r="P9" s="25">
        <f t="shared" ref="P9" si="27">O9/$A9*100</f>
        <v>79.984608706973091</v>
      </c>
      <c r="Q9" s="24">
        <f t="shared" ref="Q9" si="28">A9</f>
        <v>21161.314999999999</v>
      </c>
      <c r="R9" s="26">
        <f t="shared" ref="R9" si="29">Q9-L9-O9</f>
        <v>1026.0239999999976</v>
      </c>
      <c r="S9" s="25">
        <f t="shared" ref="S9" si="30">R9/$A9*100</f>
        <v>4.8485833701733458</v>
      </c>
    </row>
    <row r="10" spans="1:19">
      <c r="A10" s="24"/>
      <c r="B10" s="24"/>
      <c r="C10" s="25"/>
      <c r="D10" s="24"/>
      <c r="E10" s="25"/>
      <c r="F10" s="24"/>
      <c r="G10" s="25"/>
      <c r="H10" s="24"/>
      <c r="I10" s="25"/>
      <c r="J10" s="24"/>
      <c r="K10" s="25"/>
      <c r="L10" s="24"/>
      <c r="M10" s="25"/>
      <c r="N10" s="24"/>
      <c r="O10" s="26"/>
      <c r="P10" s="25"/>
      <c r="Q10" s="24"/>
      <c r="R10" s="26"/>
      <c r="S10" s="25"/>
    </row>
    <row r="11" spans="1:19">
      <c r="A11" s="24"/>
      <c r="B11" s="24"/>
      <c r="C11" s="25"/>
      <c r="D11" s="24"/>
      <c r="E11" s="25"/>
      <c r="F11" s="24"/>
      <c r="G11" s="25"/>
      <c r="H11" s="24"/>
      <c r="I11" s="25"/>
      <c r="J11" s="24"/>
      <c r="K11" s="25"/>
      <c r="L11" s="24"/>
      <c r="M11" s="25"/>
      <c r="N11" s="24"/>
      <c r="O11" s="26"/>
      <c r="P11" s="25"/>
      <c r="Q11" s="24"/>
      <c r="R11" s="26"/>
      <c r="S11" s="25"/>
    </row>
    <row r="12" spans="1:19" ht="38.25">
      <c r="A12" s="28" t="s">
        <v>11</v>
      </c>
      <c r="B12" s="28" t="s">
        <v>12</v>
      </c>
      <c r="C12" s="28" t="s">
        <v>38</v>
      </c>
      <c r="D12" s="28" t="s">
        <v>16</v>
      </c>
      <c r="E12" s="28" t="s">
        <v>17</v>
      </c>
      <c r="F12" s="28" t="s">
        <v>70</v>
      </c>
      <c r="G12" s="28" t="s">
        <v>69</v>
      </c>
      <c r="H12" s="28" t="s">
        <v>32</v>
      </c>
      <c r="I12" s="25"/>
      <c r="J12" s="24"/>
      <c r="K12" s="25"/>
      <c r="L12" s="24"/>
      <c r="M12" s="25"/>
      <c r="N12" s="24"/>
      <c r="O12" s="26"/>
      <c r="P12" s="25"/>
      <c r="Q12" s="24"/>
      <c r="R12" s="26"/>
      <c r="S12" s="25"/>
    </row>
    <row r="13" spans="1:19">
      <c r="A13" s="25">
        <f>I2</f>
        <v>58.816465903336045</v>
      </c>
      <c r="B13" s="25">
        <f>K2</f>
        <v>41.183534096663948</v>
      </c>
      <c r="C13" s="25">
        <f>M2</f>
        <v>15.302882864197457</v>
      </c>
      <c r="D13" s="25">
        <f>P2</f>
        <v>79.407612284429206</v>
      </c>
      <c r="E13" s="25">
        <f>S2</f>
        <v>5.28950485137333</v>
      </c>
      <c r="F13" s="25">
        <f>C2</f>
        <v>3.6959336997300758</v>
      </c>
      <c r="G13" s="25">
        <f>E2</f>
        <v>31.007793198623041</v>
      </c>
      <c r="H13" s="25">
        <f>G2</f>
        <v>28.052821667781881</v>
      </c>
      <c r="I13" s="25"/>
      <c r="J13" s="24"/>
      <c r="K13" s="25"/>
      <c r="L13" s="24"/>
      <c r="M13" s="25"/>
      <c r="N13" s="24"/>
      <c r="O13" s="26"/>
      <c r="P13" s="25"/>
      <c r="Q13" s="24"/>
      <c r="R13" s="26"/>
      <c r="S13" s="25"/>
    </row>
    <row r="14" spans="1:19">
      <c r="A14" s="25">
        <f t="shared" ref="A14:A20" si="31">I3</f>
        <v>58.372730965333176</v>
      </c>
      <c r="B14" s="25">
        <f t="shared" ref="B14:B20" si="32">K3</f>
        <v>41.627269034666831</v>
      </c>
      <c r="C14" s="25">
        <f t="shared" ref="C14:C20" si="33">M3</f>
        <v>14.869236081841885</v>
      </c>
      <c r="D14" s="25">
        <f t="shared" ref="D14:D20" si="34">P3</f>
        <v>79.776899076392453</v>
      </c>
      <c r="E14" s="25">
        <f t="shared" ref="E14:E20" si="35">S3</f>
        <v>5.353864841765656</v>
      </c>
      <c r="F14" s="25">
        <f t="shared" ref="F14:F20" si="36">C3</f>
        <v>3.7640958054024414</v>
      </c>
      <c r="G14" s="25">
        <f t="shared" ref="G14:G20" si="37">E3</f>
        <v>30.82747218680008</v>
      </c>
      <c r="H14" s="25">
        <f t="shared" ref="H14:H20" si="38">G3</f>
        <v>29.133901403540218</v>
      </c>
      <c r="I14" s="25"/>
      <c r="J14" s="24"/>
      <c r="K14" s="25"/>
      <c r="L14" s="24"/>
      <c r="M14" s="25"/>
      <c r="N14" s="24"/>
      <c r="O14" s="26"/>
      <c r="P14" s="25"/>
      <c r="Q14" s="24"/>
      <c r="R14" s="26"/>
      <c r="S14" s="25"/>
    </row>
    <row r="15" spans="1:19">
      <c r="A15" s="25">
        <f t="shared" si="31"/>
        <v>58.543794475848046</v>
      </c>
      <c r="B15" s="25">
        <f t="shared" si="32"/>
        <v>41.456205524151954</v>
      </c>
      <c r="C15" s="25">
        <f t="shared" si="33"/>
        <v>14.869494874206849</v>
      </c>
      <c r="D15" s="25">
        <f t="shared" si="34"/>
        <v>79.971717259321153</v>
      </c>
      <c r="E15" s="25">
        <f t="shared" si="35"/>
        <v>5.1587878664720064</v>
      </c>
      <c r="F15" s="25">
        <f t="shared" si="36"/>
        <v>3.4510867617704362</v>
      </c>
      <c r="G15" s="25">
        <f t="shared" si="37"/>
        <v>31.828035203194201</v>
      </c>
      <c r="H15" s="25">
        <f t="shared" si="38"/>
        <v>29.458788673876391</v>
      </c>
      <c r="I15" s="25"/>
      <c r="J15" s="24"/>
      <c r="K15" s="25"/>
      <c r="L15" s="24"/>
      <c r="M15" s="25"/>
      <c r="N15" s="24"/>
      <c r="O15" s="26"/>
      <c r="P15" s="25"/>
      <c r="Q15" s="24"/>
      <c r="R15" s="26"/>
      <c r="S15" s="25"/>
    </row>
    <row r="16" spans="1:19">
      <c r="A16" s="25">
        <f t="shared" si="31"/>
        <v>58.594647992589884</v>
      </c>
      <c r="B16" s="25">
        <f t="shared" si="32"/>
        <v>41.405352007410116</v>
      </c>
      <c r="C16" s="25">
        <f t="shared" si="33"/>
        <v>15.551802375136484</v>
      </c>
      <c r="D16" s="25">
        <f t="shared" si="34"/>
        <v>79.09086497483294</v>
      </c>
      <c r="E16" s="25">
        <f t="shared" si="35"/>
        <v>5.3573326500305765</v>
      </c>
      <c r="F16" s="25">
        <f t="shared" si="36"/>
        <v>3.3819644898342895</v>
      </c>
      <c r="G16" s="25">
        <f t="shared" si="37"/>
        <v>31.888287240791414</v>
      </c>
      <c r="H16" s="25">
        <f t="shared" si="38"/>
        <v>27.290785961696162</v>
      </c>
      <c r="I16" s="25"/>
      <c r="J16" s="24"/>
      <c r="K16" s="25"/>
      <c r="L16" s="24"/>
      <c r="M16" s="25"/>
      <c r="N16" s="24"/>
      <c r="O16" s="26"/>
      <c r="P16" s="25"/>
      <c r="Q16" s="24"/>
      <c r="R16" s="26"/>
      <c r="S16" s="25"/>
    </row>
    <row r="17" spans="1:19">
      <c r="A17" s="25">
        <f t="shared" si="31"/>
        <v>0</v>
      </c>
      <c r="B17" s="25">
        <f t="shared" si="32"/>
        <v>0</v>
      </c>
      <c r="C17" s="25">
        <f t="shared" si="33"/>
        <v>0</v>
      </c>
      <c r="D17" s="25">
        <f t="shared" si="34"/>
        <v>0</v>
      </c>
      <c r="E17" s="25">
        <f t="shared" si="35"/>
        <v>0</v>
      </c>
      <c r="F17" s="25">
        <f t="shared" si="36"/>
        <v>0</v>
      </c>
      <c r="G17" s="25">
        <f t="shared" si="37"/>
        <v>0</v>
      </c>
      <c r="H17" s="25">
        <f t="shared" si="38"/>
        <v>0</v>
      </c>
      <c r="I17" s="25"/>
      <c r="J17" s="24"/>
      <c r="K17" s="25"/>
      <c r="L17" s="24"/>
      <c r="M17" s="25"/>
      <c r="N17" s="24"/>
      <c r="O17" s="26"/>
      <c r="P17" s="25"/>
      <c r="Q17" s="24"/>
      <c r="R17" s="26"/>
      <c r="S17" s="25"/>
    </row>
    <row r="18" spans="1:19">
      <c r="A18" s="25">
        <f t="shared" si="31"/>
        <v>0</v>
      </c>
      <c r="B18" s="25">
        <f t="shared" si="32"/>
        <v>0</v>
      </c>
      <c r="C18" s="25">
        <f t="shared" si="33"/>
        <v>0</v>
      </c>
      <c r="D18" s="25">
        <f t="shared" si="34"/>
        <v>0</v>
      </c>
      <c r="E18" s="25">
        <f t="shared" si="35"/>
        <v>0</v>
      </c>
      <c r="F18" s="25">
        <f t="shared" si="36"/>
        <v>0</v>
      </c>
      <c r="G18" s="25">
        <f t="shared" si="37"/>
        <v>0</v>
      </c>
      <c r="H18" s="25">
        <f t="shared" si="38"/>
        <v>0</v>
      </c>
      <c r="I18" s="25"/>
      <c r="J18" s="24"/>
      <c r="K18" s="25"/>
      <c r="L18" s="24"/>
      <c r="M18" s="25"/>
      <c r="N18" s="24"/>
      <c r="O18" s="26"/>
      <c r="P18" s="25"/>
      <c r="Q18" s="24"/>
      <c r="R18" s="26"/>
      <c r="S18" s="25"/>
    </row>
    <row r="19" spans="1:19">
      <c r="A19" s="25">
        <f t="shared" si="31"/>
        <v>61.680665289363937</v>
      </c>
      <c r="B19" s="25">
        <f t="shared" si="32"/>
        <v>38.319339914681755</v>
      </c>
      <c r="C19" s="25">
        <f t="shared" si="33"/>
        <v>14.395738219640808</v>
      </c>
      <c r="D19" s="25">
        <f t="shared" si="34"/>
        <v>80.836450426599043</v>
      </c>
      <c r="E19" s="25">
        <f t="shared" si="35"/>
        <v>4.767811353760135</v>
      </c>
      <c r="F19" s="25">
        <f t="shared" si="36"/>
        <v>3.3307974018697823</v>
      </c>
      <c r="G19" s="25">
        <f t="shared" si="37"/>
        <v>32.966926884563179</v>
      </c>
      <c r="H19" s="25">
        <f t="shared" si="38"/>
        <v>29.738508673504889</v>
      </c>
      <c r="I19" s="25"/>
      <c r="J19" s="24"/>
      <c r="K19" s="25"/>
      <c r="L19" s="24"/>
      <c r="M19" s="25"/>
      <c r="N19" s="24"/>
      <c r="O19" s="26"/>
      <c r="P19" s="25"/>
      <c r="Q19" s="24"/>
      <c r="R19" s="26"/>
      <c r="S19" s="25"/>
    </row>
    <row r="20" spans="1:19">
      <c r="A20" s="25">
        <f t="shared" si="31"/>
        <v>60.297835933163888</v>
      </c>
      <c r="B20" s="25">
        <f t="shared" si="32"/>
        <v>39.702168792440361</v>
      </c>
      <c r="C20" s="25">
        <f t="shared" si="33"/>
        <v>15.166807922853568</v>
      </c>
      <c r="D20" s="25">
        <f t="shared" si="34"/>
        <v>79.984608706973091</v>
      </c>
      <c r="E20" s="25">
        <f t="shared" si="35"/>
        <v>4.8485833701733458</v>
      </c>
      <c r="F20" s="25">
        <f t="shared" si="36"/>
        <v>3.0531845492588721</v>
      </c>
      <c r="G20" s="25">
        <f t="shared" si="37"/>
        <v>33.149074147802253</v>
      </c>
      <c r="H20" s="25">
        <f t="shared" si="38"/>
        <v>29.031740229754156</v>
      </c>
      <c r="I20" s="25"/>
      <c r="J20" s="24"/>
      <c r="K20" s="25"/>
      <c r="L20" s="24"/>
      <c r="M20" s="25"/>
      <c r="N20" s="24"/>
      <c r="O20" s="26"/>
      <c r="P20" s="25"/>
      <c r="Q20" s="24"/>
      <c r="R20" s="26"/>
      <c r="S20" s="25"/>
    </row>
    <row r="21" spans="1:19">
      <c r="A21" s="25"/>
      <c r="B21" s="24"/>
      <c r="C21" s="25"/>
      <c r="D21" s="24"/>
      <c r="E21" s="25"/>
      <c r="F21" s="24"/>
      <c r="G21" s="25"/>
      <c r="H21" s="24"/>
      <c r="I21" s="25"/>
      <c r="J21" s="24"/>
      <c r="K21" s="25"/>
      <c r="L21" s="24"/>
      <c r="M21" s="25"/>
      <c r="N21" s="24"/>
      <c r="O21" s="26"/>
      <c r="P21" s="25"/>
      <c r="Q21" s="24"/>
      <c r="R21" s="26"/>
      <c r="S21" s="25"/>
    </row>
    <row r="22" spans="1:19">
      <c r="A22" s="25"/>
      <c r="B22" s="24"/>
      <c r="C22" s="25"/>
      <c r="D22" s="24"/>
      <c r="E22" s="25"/>
      <c r="F22" s="24"/>
      <c r="G22" s="25"/>
      <c r="H22" s="24"/>
      <c r="I22" s="25"/>
      <c r="J22" s="24"/>
      <c r="K22" s="25"/>
      <c r="L22" s="24"/>
      <c r="M22" s="25"/>
      <c r="N22" s="24"/>
      <c r="O22" s="26"/>
      <c r="P22" s="25"/>
      <c r="Q22" s="24"/>
      <c r="R22" s="26"/>
      <c r="S22" s="25"/>
    </row>
    <row r="23" spans="1:19">
      <c r="A23" s="24"/>
      <c r="B23" s="24"/>
      <c r="C23" s="25"/>
      <c r="D23" s="24"/>
      <c r="E23" s="25"/>
      <c r="F23" s="24"/>
      <c r="G23" s="25"/>
      <c r="H23" s="24"/>
      <c r="I23" s="25"/>
      <c r="J23" s="24"/>
      <c r="K23" s="25"/>
      <c r="L23" s="24"/>
      <c r="M23" s="25"/>
      <c r="N23" s="24"/>
      <c r="O23" s="26"/>
      <c r="P23" s="25"/>
      <c r="Q23" s="24"/>
      <c r="R23" s="26"/>
      <c r="S23" s="25"/>
    </row>
    <row r="24" spans="1:19">
      <c r="A24" s="24"/>
      <c r="B24" s="24"/>
      <c r="C24" s="25"/>
      <c r="D24" s="24"/>
      <c r="E24" s="25"/>
      <c r="F24" s="24"/>
      <c r="G24" s="25"/>
      <c r="H24" s="24"/>
      <c r="I24" s="25"/>
      <c r="J24" s="24"/>
      <c r="K24" s="25"/>
      <c r="L24" s="24"/>
      <c r="M24" s="25"/>
      <c r="N24" s="24"/>
      <c r="O24" s="26"/>
      <c r="P24" s="25"/>
      <c r="Q24" s="24"/>
      <c r="R24" s="26"/>
      <c r="S2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0573D-8012-4A8F-AE49-120903B742E0}">
  <dimension ref="A1:DC46"/>
  <sheetViews>
    <sheetView workbookViewId="0">
      <pane xSplit="1" ySplit="7" topLeftCell="B14" activePane="bottomRight" state="frozen"/>
      <selection pane="topRight" activeCell="B1" sqref="B1"/>
      <selection pane="bottomLeft" activeCell="A7" sqref="A7"/>
      <selection pane="bottomRight" activeCell="J10" sqref="J10"/>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5" t="s">
        <v>24</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row>
    <row r="6" spans="1:107" s="16" customFormat="1" ht="18.75" customHeight="1">
      <c r="A6" s="41"/>
      <c r="B6" s="41"/>
      <c r="C6" s="41"/>
      <c r="D6" s="41"/>
      <c r="E6" s="41"/>
      <c r="F6" s="40" t="s">
        <v>13</v>
      </c>
      <c r="G6" s="40"/>
      <c r="H6" s="40" t="s">
        <v>15</v>
      </c>
      <c r="I6" s="40"/>
      <c r="J6" s="40"/>
      <c r="K6" s="40" t="s">
        <v>14</v>
      </c>
      <c r="L6" s="40"/>
      <c r="M6" s="40"/>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row>
    <row r="7" spans="1:107" ht="25.5">
      <c r="A7" s="41"/>
      <c r="B7" s="41"/>
      <c r="C7" s="41"/>
      <c r="D7" s="41"/>
      <c r="E7" s="41"/>
      <c r="F7" s="7" t="s">
        <v>11</v>
      </c>
      <c r="G7" s="7" t="s">
        <v>12</v>
      </c>
      <c r="H7" s="7" t="s">
        <v>22</v>
      </c>
      <c r="I7" s="7" t="s">
        <v>16</v>
      </c>
      <c r="J7" s="7" t="s">
        <v>17</v>
      </c>
      <c r="K7" s="7" t="s">
        <v>18</v>
      </c>
      <c r="L7" s="7" t="s">
        <v>19</v>
      </c>
      <c r="M7" s="7" t="s">
        <v>20</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6">
        <v>43466</v>
      </c>
      <c r="B8" s="13">
        <v>7.1</v>
      </c>
      <c r="C8" s="19"/>
      <c r="D8" s="13"/>
      <c r="E8" s="19"/>
      <c r="F8" s="13">
        <v>55.031573097727396</v>
      </c>
      <c r="G8" s="13">
        <v>44.968426902274075</v>
      </c>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6.63</v>
      </c>
      <c r="C9" s="19">
        <f>(B9/B8)-1</f>
        <v>-6.6197183098591572E-2</v>
      </c>
      <c r="D9" s="13"/>
      <c r="E9" s="19"/>
      <c r="F9" s="13">
        <v>55.040524446811631</v>
      </c>
      <c r="G9" s="13">
        <v>44.959475553187559</v>
      </c>
      <c r="H9" s="13"/>
      <c r="I9" s="13"/>
      <c r="J9" s="13"/>
      <c r="K9" s="13"/>
      <c r="L9" s="13"/>
      <c r="M9" s="13"/>
      <c r="N9" s="17"/>
      <c r="O9" s="17"/>
      <c r="P9" s="18"/>
    </row>
    <row r="10" spans="1:107">
      <c r="A10" s="6">
        <v>43525</v>
      </c>
      <c r="B10" s="13">
        <v>5.89</v>
      </c>
      <c r="C10" s="19">
        <f t="shared" ref="C10:C35" si="0">(B10/B9)-1</f>
        <v>-0.11161387631975872</v>
      </c>
      <c r="D10" s="13"/>
      <c r="E10" s="19"/>
      <c r="F10" s="13">
        <v>54.705401622726136</v>
      </c>
      <c r="G10" s="13">
        <v>45.294598377272877</v>
      </c>
      <c r="H10" s="13"/>
      <c r="I10" s="13"/>
      <c r="J10" s="13"/>
      <c r="K10" s="13"/>
      <c r="L10" s="13"/>
      <c r="M10" s="13"/>
    </row>
    <row r="11" spans="1:107">
      <c r="A11" s="6">
        <v>43556</v>
      </c>
      <c r="B11" s="13">
        <v>5.03</v>
      </c>
      <c r="C11" s="19">
        <f t="shared" si="0"/>
        <v>-0.14601018675721555</v>
      </c>
      <c r="D11" s="13"/>
      <c r="E11" s="19"/>
      <c r="F11" s="13">
        <v>54.018905503268464</v>
      </c>
      <c r="G11" s="13">
        <v>45.981094496730854</v>
      </c>
      <c r="H11" s="13"/>
      <c r="I11" s="13"/>
      <c r="J11" s="13"/>
      <c r="K11" s="13"/>
      <c r="L11" s="13"/>
      <c r="M11" s="13"/>
    </row>
    <row r="12" spans="1:107">
      <c r="A12" s="6">
        <v>43586</v>
      </c>
      <c r="B12" s="13">
        <v>5.29</v>
      </c>
      <c r="C12" s="19">
        <f t="shared" si="0"/>
        <v>5.1689860834990053E-2</v>
      </c>
      <c r="D12" s="13"/>
      <c r="E12" s="19"/>
      <c r="F12" s="13">
        <v>53.798840451432852</v>
      </c>
      <c r="G12" s="13">
        <v>46.201159548565215</v>
      </c>
      <c r="H12" s="13"/>
      <c r="I12" s="13"/>
      <c r="J12" s="13"/>
      <c r="K12" s="13"/>
      <c r="L12" s="13"/>
      <c r="M12" s="13"/>
      <c r="AV12" t="s">
        <v>3</v>
      </c>
    </row>
    <row r="13" spans="1:107">
      <c r="A13" s="6">
        <v>43617</v>
      </c>
      <c r="B13" s="13">
        <v>4.6100000000000003</v>
      </c>
      <c r="C13" s="19">
        <f t="shared" si="0"/>
        <v>-0.12854442344045358</v>
      </c>
      <c r="D13" s="13"/>
      <c r="E13" s="19"/>
      <c r="F13" s="13">
        <v>54.07279325152664</v>
      </c>
      <c r="G13" s="13">
        <v>45.927206748472429</v>
      </c>
      <c r="H13" s="13"/>
      <c r="I13" s="13"/>
      <c r="J13" s="13"/>
      <c r="K13" s="13"/>
      <c r="L13" s="13"/>
      <c r="M13" s="13"/>
      <c r="AV13" t="s">
        <v>4</v>
      </c>
    </row>
    <row r="14" spans="1:107">
      <c r="A14" s="6">
        <v>43647</v>
      </c>
      <c r="B14" s="13">
        <v>4.72</v>
      </c>
      <c r="C14" s="19">
        <f t="shared" si="0"/>
        <v>2.3861171366594158E-2</v>
      </c>
      <c r="D14" s="13"/>
      <c r="E14" s="19"/>
      <c r="F14" s="13">
        <v>54.644432588179271</v>
      </c>
      <c r="G14" s="13">
        <v>45.355567411823031</v>
      </c>
      <c r="H14" s="13"/>
      <c r="I14" s="13"/>
      <c r="J14" s="13"/>
      <c r="K14" s="13"/>
      <c r="L14" s="13"/>
      <c r="M14" s="13"/>
      <c r="AV14" t="s">
        <v>5</v>
      </c>
    </row>
    <row r="15" spans="1:107">
      <c r="A15" s="6">
        <v>43678</v>
      </c>
      <c r="B15" s="13">
        <v>4.32</v>
      </c>
      <c r="C15" s="19">
        <f t="shared" si="0"/>
        <v>-8.4745762711864292E-2</v>
      </c>
      <c r="D15" s="13"/>
      <c r="E15" s="19"/>
      <c r="F15" s="13">
        <v>54.617579633104754</v>
      </c>
      <c r="G15" s="13">
        <v>45.382420366895289</v>
      </c>
      <c r="H15" s="13"/>
      <c r="I15" s="13"/>
      <c r="J15" s="13"/>
      <c r="K15" s="13"/>
      <c r="L15" s="13"/>
      <c r="M15" s="13"/>
      <c r="AV15" t="s">
        <v>6</v>
      </c>
    </row>
    <row r="16" spans="1:107">
      <c r="A16" s="6">
        <v>43709</v>
      </c>
      <c r="B16" s="13">
        <v>4.18</v>
      </c>
      <c r="C16" s="19">
        <f t="shared" si="0"/>
        <v>-3.2407407407407551E-2</v>
      </c>
      <c r="D16" s="13"/>
      <c r="E16" s="13"/>
      <c r="F16" s="13">
        <v>54.2720374265961</v>
      </c>
      <c r="G16" s="13">
        <v>45.727962573403182</v>
      </c>
      <c r="H16" s="13"/>
      <c r="I16" s="13"/>
      <c r="J16" s="13"/>
      <c r="K16" s="13"/>
      <c r="L16" s="13"/>
      <c r="M16" s="13"/>
      <c r="AV16" t="s">
        <v>7</v>
      </c>
    </row>
    <row r="17" spans="1:48">
      <c r="A17" s="6">
        <v>43739</v>
      </c>
      <c r="B17" s="13">
        <v>4.26</v>
      </c>
      <c r="C17" s="19">
        <f t="shared" si="0"/>
        <v>1.9138755980861344E-2</v>
      </c>
      <c r="D17" s="13"/>
      <c r="E17" s="13"/>
      <c r="F17" s="13">
        <v>54.937221905292347</v>
      </c>
      <c r="G17" s="13">
        <v>45.062778094707021</v>
      </c>
      <c r="H17" s="13"/>
      <c r="I17" s="13"/>
      <c r="J17" s="13"/>
      <c r="K17" s="13"/>
      <c r="L17" s="13"/>
      <c r="M17" s="13"/>
      <c r="AV17" t="s">
        <v>8</v>
      </c>
    </row>
    <row r="18" spans="1:48">
      <c r="A18" s="6">
        <v>43770</v>
      </c>
      <c r="B18" s="13">
        <v>5.48</v>
      </c>
      <c r="C18" s="19">
        <f t="shared" si="0"/>
        <v>0.28638497652582173</v>
      </c>
      <c r="D18" s="11"/>
      <c r="E18" s="13"/>
      <c r="F18" s="13">
        <v>55.927169771769755</v>
      </c>
      <c r="G18" s="13">
        <v>44.072830228229492</v>
      </c>
      <c r="H18" s="13"/>
      <c r="I18" s="13"/>
      <c r="J18" s="13"/>
      <c r="K18" s="13"/>
      <c r="L18" s="13"/>
      <c r="M18" s="13"/>
      <c r="AV18" t="s">
        <v>9</v>
      </c>
    </row>
    <row r="19" spans="1:48">
      <c r="A19" s="6">
        <v>43800</v>
      </c>
      <c r="B19" s="13">
        <v>4.84</v>
      </c>
      <c r="C19" s="19">
        <f t="shared" si="0"/>
        <v>-0.11678832116788329</v>
      </c>
      <c r="D19" s="11"/>
      <c r="E19" s="13"/>
      <c r="F19" s="13">
        <v>54.592180973691782</v>
      </c>
      <c r="G19" s="13">
        <v>45.407819026307337</v>
      </c>
      <c r="H19" s="13"/>
      <c r="I19" s="13"/>
      <c r="J19" s="13"/>
      <c r="K19" s="13"/>
      <c r="L19" s="13"/>
      <c r="M19" s="13"/>
    </row>
    <row r="20" spans="1:48">
      <c r="A20" s="6">
        <v>43831</v>
      </c>
      <c r="B20" s="13">
        <v>6.64</v>
      </c>
      <c r="C20" s="19">
        <f t="shared" si="0"/>
        <v>0.37190082644628086</v>
      </c>
      <c r="D20" s="11"/>
      <c r="F20" s="13">
        <v>54.679403690078402</v>
      </c>
      <c r="G20" s="13">
        <v>45.32059630992098</v>
      </c>
    </row>
    <row r="21" spans="1:48">
      <c r="A21" s="6">
        <v>43862</v>
      </c>
      <c r="B21" s="13">
        <v>5.15</v>
      </c>
      <c r="C21" s="19">
        <f t="shared" si="0"/>
        <v>-0.22439759036144569</v>
      </c>
      <c r="D21" s="11"/>
      <c r="F21" s="13">
        <v>54.499530028624108</v>
      </c>
      <c r="G21" s="13">
        <v>45.500469971374905</v>
      </c>
    </row>
    <row r="22" spans="1:48">
      <c r="A22" s="6">
        <v>43891</v>
      </c>
      <c r="B22" s="13">
        <v>5.71</v>
      </c>
      <c r="C22" s="19">
        <f t="shared" si="0"/>
        <v>0.10873786407766972</v>
      </c>
      <c r="D22" s="11"/>
      <c r="F22" s="13">
        <v>54.443019310220208</v>
      </c>
      <c r="G22" s="13">
        <v>45.556980689780062</v>
      </c>
    </row>
    <row r="23" spans="1:48">
      <c r="A23" s="6">
        <v>43922</v>
      </c>
      <c r="B23" s="13">
        <v>6.97</v>
      </c>
      <c r="C23" s="19">
        <f t="shared" si="0"/>
        <v>0.2206654991243433</v>
      </c>
      <c r="D23" s="11"/>
    </row>
    <row r="24" spans="1:48">
      <c r="A24" s="6">
        <v>43952</v>
      </c>
      <c r="B24" s="13">
        <v>8.08</v>
      </c>
      <c r="C24" s="19">
        <f t="shared" si="0"/>
        <v>0.15925394548063143</v>
      </c>
      <c r="D24" s="11"/>
    </row>
    <row r="25" spans="1:48">
      <c r="A25" s="6">
        <v>43983</v>
      </c>
      <c r="B25" s="13">
        <v>9.82</v>
      </c>
      <c r="C25" s="19">
        <f t="shared" si="0"/>
        <v>0.21534653465346532</v>
      </c>
      <c r="D25" s="11"/>
    </row>
    <row r="26" spans="1:48">
      <c r="A26" s="6">
        <v>44013</v>
      </c>
      <c r="B26" s="13">
        <v>11.56</v>
      </c>
      <c r="C26" s="19">
        <f t="shared" si="0"/>
        <v>0.17718940936863548</v>
      </c>
      <c r="D26" s="11"/>
    </row>
    <row r="27" spans="1:48">
      <c r="A27" s="6">
        <v>44044</v>
      </c>
      <c r="B27" s="13">
        <v>10.57</v>
      </c>
      <c r="C27" s="19">
        <f t="shared" si="0"/>
        <v>-8.5640138408304534E-2</v>
      </c>
      <c r="D27" s="11"/>
      <c r="F27" s="13"/>
      <c r="G27" s="13"/>
    </row>
    <row r="28" spans="1:48">
      <c r="A28" s="6">
        <v>44075</v>
      </c>
      <c r="B28" s="13">
        <v>10.029999999999999</v>
      </c>
      <c r="C28" s="19">
        <f t="shared" si="0"/>
        <v>-5.1087984862819402E-2</v>
      </c>
      <c r="D28" s="11"/>
      <c r="F28" s="13"/>
      <c r="G28" s="13"/>
    </row>
    <row r="29" spans="1:48">
      <c r="A29" s="6">
        <v>44105</v>
      </c>
      <c r="B29" s="13">
        <v>8.6999999999999993</v>
      </c>
      <c r="C29" s="19">
        <f t="shared" si="0"/>
        <v>-0.13260219341974078</v>
      </c>
      <c r="D29" s="11"/>
      <c r="F29" s="13"/>
      <c r="G29" s="13"/>
    </row>
    <row r="30" spans="1:48">
      <c r="A30" s="6">
        <v>44136</v>
      </c>
      <c r="B30" s="13">
        <v>8.58</v>
      </c>
      <c r="C30" s="19">
        <f t="shared" si="0"/>
        <v>-1.3793103448275779E-2</v>
      </c>
      <c r="D30" s="11"/>
      <c r="F30" s="13"/>
      <c r="G30" s="13"/>
    </row>
    <row r="31" spans="1:48">
      <c r="A31" s="6">
        <v>44166</v>
      </c>
      <c r="B31" s="13">
        <v>8.23</v>
      </c>
      <c r="C31" s="19">
        <f t="shared" si="0"/>
        <v>-4.0792540792540799E-2</v>
      </c>
      <c r="D31" s="11"/>
      <c r="F31" s="13"/>
      <c r="G31" s="13"/>
    </row>
    <row r="32" spans="1:48">
      <c r="A32" s="6">
        <v>44197</v>
      </c>
      <c r="B32" s="13">
        <v>9.67</v>
      </c>
      <c r="C32" s="19">
        <f t="shared" si="0"/>
        <v>0.17496962332928301</v>
      </c>
      <c r="D32" s="11"/>
      <c r="E32" s="13"/>
      <c r="F32" s="13">
        <v>53.973899634954179</v>
      </c>
      <c r="G32" s="13">
        <v>46.026100365045352</v>
      </c>
      <c r="H32" s="13"/>
      <c r="I32" s="13"/>
    </row>
    <row r="33" spans="1:9">
      <c r="A33" s="6">
        <v>44228</v>
      </c>
      <c r="B33" s="13">
        <v>8.93</v>
      </c>
      <c r="C33" s="19">
        <f t="shared" si="0"/>
        <v>-7.6525336091003093E-2</v>
      </c>
      <c r="D33" s="11"/>
      <c r="E33" s="13"/>
      <c r="F33" s="13">
        <v>53.135689659168271</v>
      </c>
      <c r="G33" s="13">
        <v>46.864310340831643</v>
      </c>
      <c r="H33" s="13"/>
      <c r="I33" s="13"/>
    </row>
    <row r="34" spans="1:9">
      <c r="A34" s="6">
        <v>44256</v>
      </c>
      <c r="B34" s="13">
        <v>8.11</v>
      </c>
      <c r="C34" s="19">
        <f t="shared" si="0"/>
        <v>-9.1825307950727963E-2</v>
      </c>
      <c r="D34" s="11"/>
      <c r="E34" s="13"/>
      <c r="F34" s="13">
        <v>53.788719421910393</v>
      </c>
      <c r="G34" s="13">
        <v>46.211280578090133</v>
      </c>
      <c r="H34" s="13"/>
      <c r="I34" s="13"/>
    </row>
    <row r="35" spans="1:9">
      <c r="A35" s="6">
        <v>44287</v>
      </c>
      <c r="B35" s="13">
        <v>7.57</v>
      </c>
      <c r="C35" s="19">
        <f t="shared" si="0"/>
        <v>-6.6584463625154022E-2</v>
      </c>
      <c r="D35" s="11"/>
      <c r="E35" s="13"/>
      <c r="F35" s="13">
        <v>53.743272455185298</v>
      </c>
      <c r="G35" s="13">
        <v>46.256727544815874</v>
      </c>
      <c r="H35" s="13"/>
      <c r="I35" s="13"/>
    </row>
    <row r="36" spans="1:9">
      <c r="A36" s="6"/>
      <c r="B36" s="10"/>
      <c r="C36" s="9"/>
      <c r="D36" s="11"/>
      <c r="E36" s="13"/>
      <c r="F36" s="13"/>
      <c r="G36" s="13"/>
      <c r="H36" s="13"/>
      <c r="I36" s="13"/>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EEB4-5A6F-47D7-9352-3DBB52259E86}">
  <dimension ref="A1:DG46"/>
  <sheetViews>
    <sheetView workbookViewId="0">
      <pane xSplit="1" ySplit="7" topLeftCell="B8" activePane="bottomRight" state="frozen"/>
      <selection pane="topRight" activeCell="B1" sqref="B1"/>
      <selection pane="bottomLeft" activeCell="A7" sqref="A7"/>
      <selection pane="bottomRight" activeCell="G8" sqref="G8:H8"/>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9" width="9.140625" style="27"/>
    <col min="10" max="10" width="10" bestFit="1" customWidth="1"/>
    <col min="11" max="11" width="10" style="27" customWidth="1"/>
    <col min="12" max="12" width="10" bestFit="1" customWidth="1"/>
    <col min="13" max="13" width="10" style="27" customWidth="1"/>
    <col min="14" max="14" width="10.28515625" bestFit="1" customWidth="1"/>
    <col min="15" max="15" width="10.85546875" bestFit="1"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25</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31"/>
      <c r="G5" s="40" t="s">
        <v>23</v>
      </c>
      <c r="H5" s="40"/>
      <c r="I5" s="40"/>
      <c r="J5" s="40"/>
      <c r="K5" s="40"/>
      <c r="L5" s="40"/>
      <c r="M5" s="40"/>
      <c r="N5" s="40"/>
      <c r="O5" s="40"/>
      <c r="P5" s="40"/>
      <c r="Q5" s="40"/>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row>
    <row r="6" spans="1:111" s="16" customFormat="1" ht="18.75" customHeight="1">
      <c r="A6" s="41"/>
      <c r="B6" s="41"/>
      <c r="C6" s="41"/>
      <c r="D6" s="41"/>
      <c r="E6" s="41"/>
      <c r="F6" s="34"/>
      <c r="G6" s="40" t="s">
        <v>13</v>
      </c>
      <c r="H6" s="40"/>
      <c r="I6" s="32"/>
      <c r="J6" s="40" t="s">
        <v>15</v>
      </c>
      <c r="K6" s="40"/>
      <c r="L6" s="40"/>
      <c r="M6" s="40"/>
      <c r="N6" s="40"/>
      <c r="O6" s="40" t="s">
        <v>14</v>
      </c>
      <c r="P6" s="40"/>
      <c r="Q6" s="40"/>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row>
    <row r="7" spans="1:111" ht="38.25">
      <c r="A7" s="41"/>
      <c r="B7" s="41"/>
      <c r="C7" s="41"/>
      <c r="D7" s="41"/>
      <c r="E7" s="41"/>
      <c r="F7" s="34" t="s">
        <v>26</v>
      </c>
      <c r="G7" s="7" t="s">
        <v>11</v>
      </c>
      <c r="H7" s="7" t="s">
        <v>12</v>
      </c>
      <c r="I7" s="33" t="s">
        <v>82</v>
      </c>
      <c r="J7" s="33" t="s">
        <v>80</v>
      </c>
      <c r="K7" s="33" t="s">
        <v>83</v>
      </c>
      <c r="L7" s="33" t="s">
        <v>81</v>
      </c>
      <c r="M7" s="33" t="s">
        <v>84</v>
      </c>
      <c r="N7" s="33" t="s">
        <v>17</v>
      </c>
      <c r="O7" s="31" t="s">
        <v>70</v>
      </c>
      <c r="P7" s="31" t="s">
        <v>69</v>
      </c>
      <c r="Q7" s="31" t="s">
        <v>32</v>
      </c>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row>
    <row r="8" spans="1:111">
      <c r="A8" s="6" t="s">
        <v>71</v>
      </c>
      <c r="B8" s="13">
        <v>6.04</v>
      </c>
      <c r="C8" s="19"/>
      <c r="D8" s="13">
        <v>80.599999999999994</v>
      </c>
      <c r="E8" s="19"/>
      <c r="F8" s="13">
        <v>73.47</v>
      </c>
      <c r="G8" s="13">
        <v>81.400000000000006</v>
      </c>
      <c r="H8" s="13">
        <v>65.849999999999994</v>
      </c>
      <c r="I8" s="13">
        <v>43.04</v>
      </c>
      <c r="J8" s="13">
        <v>79.349999999999994</v>
      </c>
      <c r="K8" s="13">
        <v>87</v>
      </c>
      <c r="L8" s="13">
        <v>89.27</v>
      </c>
      <c r="M8" s="13">
        <v>85.78</v>
      </c>
      <c r="N8" s="13">
        <v>53.25</v>
      </c>
      <c r="O8" s="13">
        <v>74.62</v>
      </c>
      <c r="P8" s="13">
        <v>69.77</v>
      </c>
      <c r="Q8" s="13">
        <v>81.69</v>
      </c>
      <c r="R8" s="13"/>
      <c r="S8" s="13"/>
      <c r="T8" s="13"/>
      <c r="U8" s="13"/>
      <c r="V8" s="13"/>
      <c r="W8" s="13"/>
      <c r="X8" s="13"/>
      <c r="Y8" s="13"/>
      <c r="Z8" s="13"/>
      <c r="AA8" s="13"/>
      <c r="AB8" s="13"/>
      <c r="AC8" s="13"/>
      <c r="AD8" s="13"/>
      <c r="AE8" s="13"/>
      <c r="AF8" s="13"/>
      <c r="AG8" s="13"/>
      <c r="AH8" s="13"/>
      <c r="AI8" s="13"/>
      <c r="AJ8" s="13"/>
    </row>
    <row r="9" spans="1:111">
      <c r="A9" s="6" t="s">
        <v>72</v>
      </c>
      <c r="B9" s="13">
        <v>4.8899999999999997</v>
      </c>
      <c r="C9" s="19">
        <f>(B9/B8)-1</f>
        <v>-0.19039735099337751</v>
      </c>
      <c r="D9" s="13">
        <v>81.3</v>
      </c>
      <c r="E9" s="19">
        <f>(D9/D8)-1</f>
        <v>8.6848635235732274E-3</v>
      </c>
      <c r="F9" s="13">
        <v>74.209999999999994</v>
      </c>
      <c r="G9" s="13">
        <v>82.11</v>
      </c>
      <c r="H9" s="13">
        <v>66.739999999999995</v>
      </c>
      <c r="I9" s="13">
        <v>43.64</v>
      </c>
      <c r="J9" s="13">
        <v>80.25</v>
      </c>
      <c r="K9" s="13">
        <v>88.71</v>
      </c>
      <c r="L9" s="13">
        <v>90.12</v>
      </c>
      <c r="M9" s="13">
        <v>86.83</v>
      </c>
      <c r="N9" s="13">
        <v>52.07</v>
      </c>
      <c r="O9" s="13">
        <v>75.95</v>
      </c>
      <c r="P9" s="13">
        <v>71.069999999999993</v>
      </c>
      <c r="Q9" s="13">
        <v>81.709999999999994</v>
      </c>
      <c r="R9" s="17"/>
      <c r="S9" s="17"/>
      <c r="T9" s="18"/>
    </row>
    <row r="10" spans="1:111">
      <c r="A10" s="6" t="s">
        <v>73</v>
      </c>
      <c r="B10" s="13">
        <v>4.29</v>
      </c>
      <c r="C10" s="19">
        <f t="shared" ref="C10:C16" si="0">(B10/B9)-1</f>
        <v>-0.12269938650306744</v>
      </c>
      <c r="D10" s="13">
        <v>82</v>
      </c>
      <c r="E10" s="19">
        <f t="shared" ref="E10:E12" si="1">(D10/D9)-1</f>
        <v>8.610086100861114E-3</v>
      </c>
      <c r="F10" s="13">
        <v>74.680000000000007</v>
      </c>
      <c r="G10" s="13">
        <v>82.52</v>
      </c>
      <c r="H10" s="13">
        <v>67.12</v>
      </c>
      <c r="I10" s="13">
        <v>44.45</v>
      </c>
      <c r="J10" s="13">
        <v>81.33</v>
      </c>
      <c r="K10" s="13">
        <v>88.5</v>
      </c>
      <c r="L10" s="13">
        <v>90.1</v>
      </c>
      <c r="M10" s="13">
        <v>87.34</v>
      </c>
      <c r="N10" s="13">
        <v>55.76</v>
      </c>
      <c r="O10" s="13">
        <v>76.73</v>
      </c>
      <c r="P10" s="13">
        <v>72.13</v>
      </c>
      <c r="Q10" s="13">
        <v>82.27</v>
      </c>
    </row>
    <row r="11" spans="1:111">
      <c r="A11" s="6" t="s">
        <v>74</v>
      </c>
      <c r="B11" s="13">
        <v>4.83</v>
      </c>
      <c r="C11" s="19">
        <f t="shared" si="0"/>
        <v>0.12587412587412583</v>
      </c>
      <c r="D11" s="13">
        <v>82.2</v>
      </c>
      <c r="E11" s="19">
        <f t="shared" si="1"/>
        <v>2.4390243902439046E-3</v>
      </c>
      <c r="F11" s="13">
        <v>74.27</v>
      </c>
      <c r="G11" s="13">
        <v>82.94</v>
      </c>
      <c r="H11" s="13">
        <v>65.900000000000006</v>
      </c>
      <c r="I11" s="13">
        <v>43.83</v>
      </c>
      <c r="J11" s="13">
        <v>80.010000000000005</v>
      </c>
      <c r="K11" s="13">
        <v>87.86</v>
      </c>
      <c r="L11" s="13">
        <v>90.09</v>
      </c>
      <c r="M11" s="13">
        <v>86.8</v>
      </c>
      <c r="N11" s="13">
        <v>53.76</v>
      </c>
      <c r="O11" s="13">
        <v>75.03</v>
      </c>
      <c r="P11" s="13">
        <v>73.11</v>
      </c>
      <c r="Q11" s="13">
        <v>82.56</v>
      </c>
    </row>
    <row r="12" spans="1:111">
      <c r="A12" s="6" t="s">
        <v>75</v>
      </c>
      <c r="B12" s="13">
        <v>5.84</v>
      </c>
      <c r="C12" s="19">
        <f t="shared" si="0"/>
        <v>0.2091097308488612</v>
      </c>
      <c r="D12" s="13">
        <v>82.8</v>
      </c>
      <c r="E12" s="19">
        <f t="shared" si="1"/>
        <v>7.2992700729925808E-3</v>
      </c>
      <c r="F12" s="13">
        <v>72.099999999999994</v>
      </c>
      <c r="G12" s="13">
        <v>79.28</v>
      </c>
      <c r="H12" s="13">
        <v>65.19</v>
      </c>
      <c r="I12" s="13">
        <v>46.4</v>
      </c>
      <c r="J12" s="13">
        <v>76.84</v>
      </c>
      <c r="K12" s="13">
        <v>83.42</v>
      </c>
      <c r="L12" s="13">
        <v>87.41</v>
      </c>
      <c r="M12" s="13">
        <v>83.38</v>
      </c>
      <c r="N12" s="13">
        <v>52.74</v>
      </c>
      <c r="O12" s="13">
        <v>74.540000000000006</v>
      </c>
      <c r="P12" s="13">
        <v>68.27</v>
      </c>
      <c r="Q12" s="13">
        <v>76.28</v>
      </c>
      <c r="AZ12" t="s">
        <v>3</v>
      </c>
    </row>
    <row r="13" spans="1:111">
      <c r="A13" s="6" t="s">
        <v>76</v>
      </c>
      <c r="B13" s="13">
        <v>8.36</v>
      </c>
      <c r="C13" s="19">
        <f t="shared" si="0"/>
        <v>0.43150684931506844</v>
      </c>
      <c r="D13" s="13"/>
      <c r="E13" s="19"/>
      <c r="F13" s="13">
        <v>53.8</v>
      </c>
      <c r="G13" s="13">
        <v>60.94</v>
      </c>
      <c r="H13" s="13">
        <v>46.96</v>
      </c>
      <c r="I13" s="13">
        <v>19.579999999999998</v>
      </c>
      <c r="J13" s="13">
        <v>62.52</v>
      </c>
      <c r="K13" s="13">
        <v>70.64</v>
      </c>
      <c r="L13" s="13">
        <v>71.81</v>
      </c>
      <c r="M13" s="13">
        <v>66.06</v>
      </c>
      <c r="N13" s="13">
        <v>26.31</v>
      </c>
      <c r="O13" s="13">
        <v>49</v>
      </c>
      <c r="P13" s="13">
        <v>51.53</v>
      </c>
      <c r="Q13" s="13">
        <v>66.3</v>
      </c>
      <c r="AZ13" t="s">
        <v>4</v>
      </c>
    </row>
    <row r="14" spans="1:111">
      <c r="A14" s="6" t="s">
        <v>77</v>
      </c>
      <c r="B14" s="13">
        <v>10.76</v>
      </c>
      <c r="C14" s="19">
        <f t="shared" si="0"/>
        <v>0.28708133971291883</v>
      </c>
      <c r="D14" s="13"/>
      <c r="E14" s="19"/>
      <c r="F14" s="13">
        <v>63.39</v>
      </c>
      <c r="G14" s="13">
        <v>73.349999999999994</v>
      </c>
      <c r="H14" s="13">
        <v>53.81</v>
      </c>
      <c r="I14" s="13">
        <v>27.19</v>
      </c>
      <c r="J14" s="13">
        <v>72.25</v>
      </c>
      <c r="K14" s="13">
        <v>80.7</v>
      </c>
      <c r="L14" s="13">
        <v>83.3</v>
      </c>
      <c r="M14" s="13">
        <v>73.959999999999994</v>
      </c>
      <c r="N14" s="13">
        <v>29.48</v>
      </c>
      <c r="O14" s="13">
        <v>56.93</v>
      </c>
      <c r="P14" s="13">
        <v>61.89</v>
      </c>
      <c r="Q14" s="13">
        <v>74.89</v>
      </c>
      <c r="AZ14" t="s">
        <v>5</v>
      </c>
    </row>
    <row r="15" spans="1:111">
      <c r="A15" s="6" t="s">
        <v>78</v>
      </c>
      <c r="B15" s="13">
        <v>8.3800000000000008</v>
      </c>
      <c r="C15" s="19">
        <f t="shared" si="0"/>
        <v>-0.22118959107806679</v>
      </c>
      <c r="D15" s="13"/>
      <c r="E15" s="19"/>
      <c r="F15" s="13"/>
      <c r="G15" s="13"/>
      <c r="H15" s="13"/>
      <c r="I15" s="13"/>
      <c r="J15" s="13"/>
      <c r="K15" s="13"/>
      <c r="L15" s="13"/>
      <c r="M15" s="13"/>
      <c r="N15" s="13"/>
      <c r="O15" s="13"/>
      <c r="P15" s="13"/>
      <c r="Q15" s="13"/>
      <c r="AZ15" t="s">
        <v>6</v>
      </c>
    </row>
    <row r="16" spans="1:111">
      <c r="A16" s="6" t="s">
        <v>79</v>
      </c>
      <c r="B16" s="13">
        <v>8.69</v>
      </c>
      <c r="C16" s="19">
        <f t="shared" si="0"/>
        <v>3.6992840095465329E-2</v>
      </c>
      <c r="D16" s="13"/>
      <c r="E16" s="13"/>
      <c r="F16" s="13"/>
      <c r="G16" s="13"/>
      <c r="H16" s="13"/>
      <c r="I16" s="13"/>
      <c r="J16" s="13"/>
      <c r="K16" s="13"/>
      <c r="L16" s="13"/>
      <c r="M16" s="13"/>
      <c r="N16" s="13"/>
      <c r="O16" s="13"/>
      <c r="P16" s="13"/>
      <c r="Q16" s="13"/>
      <c r="AZ16" t="s">
        <v>7</v>
      </c>
    </row>
    <row r="17" spans="1:52">
      <c r="A17" s="6"/>
      <c r="B17" s="13"/>
      <c r="C17" s="13"/>
      <c r="D17" s="13"/>
      <c r="E17" s="13"/>
      <c r="F17" s="13"/>
      <c r="G17" s="13"/>
      <c r="H17" s="13"/>
      <c r="I17" s="13"/>
      <c r="J17" s="13"/>
      <c r="K17" s="13"/>
      <c r="L17" s="13"/>
      <c r="M17" s="13"/>
      <c r="N17" s="13"/>
      <c r="O17" s="13"/>
      <c r="P17" s="13"/>
      <c r="Q17" s="13"/>
      <c r="AZ17" t="s">
        <v>8</v>
      </c>
    </row>
    <row r="18" spans="1:52">
      <c r="A18" s="6"/>
      <c r="B18" s="13"/>
      <c r="C18" s="9"/>
      <c r="D18" s="11"/>
      <c r="E18" s="13"/>
      <c r="F18" s="13"/>
      <c r="G18" s="13"/>
      <c r="H18" s="13"/>
      <c r="I18" s="13"/>
      <c r="J18" s="13"/>
      <c r="K18" s="13"/>
      <c r="L18" s="13"/>
      <c r="M18" s="13"/>
      <c r="N18" s="13"/>
      <c r="O18" s="13"/>
      <c r="P18" s="13"/>
      <c r="Q18" s="13"/>
      <c r="AZ18"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5:Q5"/>
    <mergeCell ref="G6:H6"/>
    <mergeCell ref="J6:N6"/>
    <mergeCell ref="O6:Q6"/>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5FAC-DC80-4FDB-B351-CD8D592BAAFB}">
  <dimension ref="A1:DC46"/>
  <sheetViews>
    <sheetView workbookViewId="0">
      <pane xSplit="1" ySplit="7" topLeftCell="B8" activePane="bottomRight" state="frozen"/>
      <selection pane="topRight" activeCell="B1" sqref="B1"/>
      <selection pane="bottomLeft" activeCell="A7" sqref="A7"/>
      <selection pane="bottomRight" activeCell="A3" sqref="A3:M3"/>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5" t="s">
        <v>25</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41"/>
      <c r="B6" s="41"/>
      <c r="C6" s="41"/>
      <c r="D6" s="41"/>
      <c r="E6" s="41"/>
      <c r="F6" s="40" t="s">
        <v>13</v>
      </c>
      <c r="G6" s="40"/>
      <c r="H6" s="40" t="s">
        <v>15</v>
      </c>
      <c r="I6" s="40"/>
      <c r="J6" s="40"/>
      <c r="K6" s="40" t="s">
        <v>14</v>
      </c>
      <c r="L6" s="40"/>
      <c r="M6" s="4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41"/>
      <c r="B7" s="41"/>
      <c r="C7" s="41"/>
      <c r="D7" s="41"/>
      <c r="E7" s="41"/>
      <c r="F7" s="21" t="s">
        <v>11</v>
      </c>
      <c r="G7" s="21" t="s">
        <v>12</v>
      </c>
      <c r="H7" s="21" t="s">
        <v>22</v>
      </c>
      <c r="I7" s="21" t="s">
        <v>16</v>
      </c>
      <c r="J7" s="21" t="s">
        <v>17</v>
      </c>
      <c r="K7" s="21" t="s">
        <v>18</v>
      </c>
      <c r="L7" s="21" t="s">
        <v>19</v>
      </c>
      <c r="M7" s="21" t="s">
        <v>20</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12</v>
      </c>
      <c r="C8" s="19"/>
      <c r="D8" s="13"/>
      <c r="E8" s="19"/>
      <c r="F8" s="13"/>
      <c r="G8" s="13"/>
      <c r="H8" s="13"/>
      <c r="I8" s="13"/>
      <c r="J8" s="13"/>
      <c r="K8" s="13"/>
      <c r="L8" s="13"/>
      <c r="M8" s="13"/>
      <c r="N8" s="13"/>
      <c r="O8" s="13"/>
      <c r="P8" s="13"/>
      <c r="Q8" s="13"/>
      <c r="R8" s="13"/>
      <c r="S8" s="13"/>
      <c r="T8" s="13"/>
      <c r="U8" s="13"/>
      <c r="V8" s="13"/>
      <c r="W8" s="13"/>
      <c r="X8" s="13"/>
      <c r="Y8" s="13"/>
      <c r="Z8" s="13"/>
      <c r="AA8" s="13"/>
      <c r="AB8" s="13"/>
      <c r="AC8" s="13"/>
      <c r="AD8" s="13"/>
      <c r="AE8" s="13"/>
      <c r="AF8" s="13"/>
    </row>
    <row r="9" spans="1:107">
      <c r="A9" s="6">
        <v>43497</v>
      </c>
      <c r="B9" s="13">
        <v>12.4</v>
      </c>
      <c r="C9" s="19">
        <f>(B9/B8)-1</f>
        <v>3.3333333333333437E-2</v>
      </c>
      <c r="D9" s="13"/>
      <c r="E9" s="19"/>
      <c r="F9" s="13"/>
      <c r="G9" s="13"/>
      <c r="H9" s="13"/>
      <c r="I9" s="13"/>
      <c r="J9" s="13"/>
      <c r="K9" s="13"/>
      <c r="L9" s="13"/>
      <c r="M9" s="13"/>
      <c r="N9" s="17"/>
      <c r="O9" s="17"/>
      <c r="P9" s="18"/>
    </row>
    <row r="10" spans="1:107">
      <c r="A10" s="6">
        <v>43525</v>
      </c>
      <c r="B10" s="13">
        <v>12.7</v>
      </c>
      <c r="C10" s="19">
        <f t="shared" ref="C10:C34" si="0">(B10/B9)-1</f>
        <v>2.4193548387096753E-2</v>
      </c>
      <c r="D10" s="13"/>
      <c r="E10" s="19"/>
      <c r="F10" s="13"/>
      <c r="G10" s="13"/>
      <c r="H10" s="13"/>
      <c r="I10" s="13"/>
      <c r="J10" s="13"/>
      <c r="K10" s="13"/>
      <c r="L10" s="13"/>
      <c r="M10" s="13"/>
    </row>
    <row r="11" spans="1:107">
      <c r="A11" s="6">
        <v>43556</v>
      </c>
      <c r="B11" s="13">
        <v>12.5</v>
      </c>
      <c r="C11" s="19">
        <f t="shared" si="0"/>
        <v>-1.5748031496062964E-2</v>
      </c>
      <c r="D11" s="13"/>
      <c r="E11" s="19"/>
      <c r="F11" s="13"/>
      <c r="G11" s="13"/>
      <c r="H11" s="13"/>
      <c r="I11" s="13"/>
      <c r="J11" s="13"/>
      <c r="K11" s="13"/>
      <c r="L11" s="13"/>
      <c r="M11" s="13"/>
    </row>
    <row r="12" spans="1:107">
      <c r="A12" s="6">
        <v>43586</v>
      </c>
      <c r="B12" s="13">
        <v>12.3</v>
      </c>
      <c r="C12" s="19">
        <f t="shared" si="0"/>
        <v>-1.5999999999999903E-2</v>
      </c>
      <c r="D12" s="13"/>
      <c r="E12" s="19"/>
      <c r="F12" s="13"/>
      <c r="G12" s="13"/>
      <c r="H12" s="13"/>
      <c r="I12" s="13"/>
      <c r="J12" s="13"/>
      <c r="K12" s="13"/>
      <c r="L12" s="13"/>
      <c r="M12" s="13"/>
      <c r="AV12" t="s">
        <v>3</v>
      </c>
    </row>
    <row r="13" spans="1:107">
      <c r="A13" s="6">
        <v>43617</v>
      </c>
      <c r="B13" s="13">
        <v>12</v>
      </c>
      <c r="C13" s="19">
        <f t="shared" si="0"/>
        <v>-2.4390243902439046E-2</v>
      </c>
      <c r="D13" s="13"/>
      <c r="E13" s="19"/>
      <c r="F13" s="13"/>
      <c r="G13" s="13"/>
      <c r="H13" s="13"/>
      <c r="I13" s="13"/>
      <c r="J13" s="13"/>
      <c r="K13" s="13"/>
      <c r="L13" s="13"/>
      <c r="M13" s="13"/>
      <c r="AV13" t="s">
        <v>4</v>
      </c>
    </row>
    <row r="14" spans="1:107">
      <c r="A14" s="6">
        <v>43647</v>
      </c>
      <c r="B14" s="13">
        <v>11.8</v>
      </c>
      <c r="C14" s="19">
        <f t="shared" si="0"/>
        <v>-1.6666666666666607E-2</v>
      </c>
      <c r="D14" s="13"/>
      <c r="E14" s="19"/>
      <c r="F14" s="13"/>
      <c r="G14" s="13"/>
      <c r="H14" s="13"/>
      <c r="I14" s="13"/>
      <c r="J14" s="13"/>
      <c r="K14" s="13"/>
      <c r="L14" s="13"/>
      <c r="M14" s="13"/>
      <c r="AV14" t="s">
        <v>5</v>
      </c>
    </row>
    <row r="15" spans="1:107">
      <c r="A15" s="6">
        <v>43678</v>
      </c>
      <c r="B15" s="13">
        <v>11.8</v>
      </c>
      <c r="C15" s="19">
        <f t="shared" si="0"/>
        <v>0</v>
      </c>
      <c r="D15" s="13"/>
      <c r="E15" s="19"/>
      <c r="F15" s="13"/>
      <c r="G15" s="13"/>
      <c r="H15" s="13"/>
      <c r="I15" s="13"/>
      <c r="J15" s="13"/>
      <c r="K15" s="13"/>
      <c r="L15" s="13"/>
      <c r="M15" s="13"/>
      <c r="AV15" t="s">
        <v>6</v>
      </c>
    </row>
    <row r="16" spans="1:107">
      <c r="A16" s="6">
        <v>43709</v>
      </c>
      <c r="B16" s="13">
        <v>11.8</v>
      </c>
      <c r="C16" s="19">
        <f t="shared" si="0"/>
        <v>0</v>
      </c>
      <c r="D16" s="13"/>
      <c r="E16" s="13"/>
      <c r="F16" s="13"/>
      <c r="G16" s="13"/>
      <c r="H16" s="13"/>
      <c r="I16" s="13"/>
      <c r="J16" s="13"/>
      <c r="K16" s="13"/>
      <c r="L16" s="13"/>
      <c r="M16" s="13"/>
      <c r="AV16" t="s">
        <v>7</v>
      </c>
    </row>
    <row r="17" spans="1:48">
      <c r="A17" s="6">
        <v>43739</v>
      </c>
      <c r="B17" s="13">
        <v>11.6</v>
      </c>
      <c r="C17" s="19">
        <f t="shared" si="0"/>
        <v>-1.6949152542372947E-2</v>
      </c>
      <c r="D17" s="13"/>
      <c r="E17" s="13"/>
      <c r="F17" s="13"/>
      <c r="G17" s="13"/>
      <c r="H17" s="13"/>
      <c r="I17" s="13"/>
      <c r="J17" s="13"/>
      <c r="K17" s="13"/>
      <c r="L17" s="13"/>
      <c r="M17" s="13"/>
      <c r="AV17" t="s">
        <v>8</v>
      </c>
    </row>
    <row r="18" spans="1:48">
      <c r="A18" s="6">
        <v>43770</v>
      </c>
      <c r="B18" s="13">
        <v>11.2</v>
      </c>
      <c r="C18" s="19">
        <f t="shared" si="0"/>
        <v>-3.4482758620689724E-2</v>
      </c>
      <c r="D18" s="11"/>
      <c r="E18" s="13"/>
      <c r="F18" s="13"/>
      <c r="G18" s="13"/>
      <c r="H18" s="13"/>
      <c r="I18" s="13"/>
      <c r="J18" s="13"/>
      <c r="K18" s="13"/>
      <c r="L18" s="13"/>
      <c r="M18" s="13"/>
      <c r="AV18" t="s">
        <v>9</v>
      </c>
    </row>
    <row r="19" spans="1:48">
      <c r="A19" s="6">
        <v>43800</v>
      </c>
      <c r="B19" s="13">
        <v>11</v>
      </c>
      <c r="C19" s="19">
        <f t="shared" si="0"/>
        <v>-1.7857142857142794E-2</v>
      </c>
      <c r="D19" s="11"/>
      <c r="E19" s="13"/>
      <c r="F19" s="13"/>
      <c r="G19" s="13"/>
      <c r="H19" s="13"/>
      <c r="I19" s="13"/>
      <c r="J19" s="13"/>
      <c r="K19" s="13"/>
      <c r="L19" s="13"/>
      <c r="M19" s="13"/>
    </row>
    <row r="20" spans="1:48">
      <c r="A20" s="6">
        <v>43831</v>
      </c>
      <c r="B20" s="13">
        <v>11.2</v>
      </c>
      <c r="C20" s="19">
        <f t="shared" si="0"/>
        <v>1.8181818181818077E-2</v>
      </c>
      <c r="D20" s="11"/>
      <c r="F20" s="13"/>
      <c r="G20" s="13"/>
    </row>
    <row r="21" spans="1:48">
      <c r="A21" s="6">
        <v>43862</v>
      </c>
      <c r="B21" s="13">
        <v>11.6</v>
      </c>
      <c r="C21" s="19">
        <f t="shared" si="0"/>
        <v>3.5714285714285809E-2</v>
      </c>
      <c r="D21" s="11"/>
      <c r="F21" s="13"/>
      <c r="G21" s="13"/>
    </row>
    <row r="22" spans="1:48">
      <c r="A22" s="6">
        <v>43891</v>
      </c>
      <c r="B22" s="13">
        <v>12.2</v>
      </c>
      <c r="C22" s="19">
        <f t="shared" si="0"/>
        <v>5.1724137931034475E-2</v>
      </c>
      <c r="D22" s="11"/>
      <c r="F22" s="13"/>
      <c r="G22" s="13"/>
    </row>
    <row r="23" spans="1:48">
      <c r="A23" s="6">
        <v>43922</v>
      </c>
      <c r="B23" s="13">
        <v>12.6</v>
      </c>
      <c r="C23" s="19">
        <f t="shared" si="0"/>
        <v>3.2786885245901676E-2</v>
      </c>
      <c r="D23" s="11"/>
    </row>
    <row r="24" spans="1:48">
      <c r="A24" s="6">
        <v>43952</v>
      </c>
      <c r="B24" s="13">
        <v>12.9</v>
      </c>
      <c r="C24" s="19">
        <f t="shared" si="0"/>
        <v>2.3809523809523947E-2</v>
      </c>
      <c r="D24" s="11"/>
    </row>
    <row r="25" spans="1:48">
      <c r="A25" s="6">
        <v>43983</v>
      </c>
      <c r="B25" s="13">
        <v>13.3</v>
      </c>
      <c r="C25" s="19">
        <f t="shared" si="0"/>
        <v>3.1007751937984551E-2</v>
      </c>
      <c r="D25" s="11"/>
    </row>
    <row r="26" spans="1:48">
      <c r="A26" s="6">
        <v>44013</v>
      </c>
      <c r="B26" s="13">
        <v>13.8</v>
      </c>
      <c r="C26" s="19">
        <f t="shared" si="0"/>
        <v>3.7593984962406068E-2</v>
      </c>
      <c r="D26" s="11"/>
    </row>
    <row r="27" spans="1:48">
      <c r="A27" s="6">
        <v>44044</v>
      </c>
      <c r="B27" s="13">
        <v>14.4</v>
      </c>
      <c r="C27" s="19">
        <f t="shared" si="0"/>
        <v>4.3478260869565188E-2</v>
      </c>
      <c r="D27" s="11"/>
      <c r="F27" s="13"/>
      <c r="G27" s="13"/>
    </row>
    <row r="28" spans="1:48">
      <c r="A28" s="6">
        <v>44075</v>
      </c>
      <c r="B28" s="13">
        <v>14.6</v>
      </c>
      <c r="C28" s="19">
        <f t="shared" si="0"/>
        <v>1.388888888888884E-2</v>
      </c>
      <c r="D28" s="11"/>
      <c r="F28" s="13"/>
      <c r="G28" s="13"/>
    </row>
    <row r="29" spans="1:48">
      <c r="A29" s="6">
        <v>44105</v>
      </c>
      <c r="B29" s="13">
        <v>14.3</v>
      </c>
      <c r="C29" s="19">
        <f t="shared" si="0"/>
        <v>-2.0547945205479423E-2</v>
      </c>
      <c r="D29" s="11"/>
      <c r="F29" s="13"/>
      <c r="G29" s="13"/>
    </row>
    <row r="30" spans="1:48">
      <c r="A30" s="6">
        <v>44136</v>
      </c>
      <c r="B30" s="13">
        <v>14.1</v>
      </c>
      <c r="C30" s="19">
        <f t="shared" si="0"/>
        <v>-1.3986013986014068E-2</v>
      </c>
      <c r="D30" s="11"/>
      <c r="F30" s="13"/>
      <c r="G30" s="13"/>
    </row>
    <row r="31" spans="1:48">
      <c r="A31" s="6">
        <v>44166</v>
      </c>
      <c r="B31" s="13">
        <v>13.9</v>
      </c>
      <c r="C31" s="19">
        <f t="shared" si="0"/>
        <v>-1.4184397163120477E-2</v>
      </c>
      <c r="D31" s="11"/>
      <c r="F31" s="13"/>
      <c r="G31" s="13"/>
    </row>
    <row r="32" spans="1:48">
      <c r="A32" s="6">
        <v>44197</v>
      </c>
      <c r="B32" s="13">
        <v>14.2</v>
      </c>
      <c r="C32" s="19">
        <f t="shared" si="0"/>
        <v>2.1582733812949506E-2</v>
      </c>
      <c r="D32" s="11"/>
      <c r="E32" s="13"/>
      <c r="F32" s="13"/>
      <c r="G32" s="13"/>
      <c r="H32" s="13"/>
      <c r="I32" s="13"/>
    </row>
    <row r="33" spans="1:9">
      <c r="A33" s="6">
        <v>44228</v>
      </c>
      <c r="B33" s="13">
        <v>14.4</v>
      </c>
      <c r="C33" s="19">
        <f t="shared" si="0"/>
        <v>1.4084507042253502E-2</v>
      </c>
      <c r="D33" s="11"/>
      <c r="E33" s="13"/>
      <c r="F33" s="13"/>
      <c r="G33" s="13"/>
      <c r="H33" s="13"/>
      <c r="I33" s="13"/>
    </row>
    <row r="34" spans="1:9">
      <c r="A34" s="6">
        <v>44256</v>
      </c>
      <c r="B34" s="13">
        <v>14.7</v>
      </c>
      <c r="C34" s="19">
        <f t="shared" si="0"/>
        <v>2.0833333333333259E-2</v>
      </c>
      <c r="D34" s="11"/>
      <c r="E34" s="13"/>
      <c r="F34" s="13"/>
      <c r="G34" s="13"/>
      <c r="H34" s="13"/>
      <c r="I34" s="13"/>
    </row>
    <row r="35" spans="1:9">
      <c r="A35" s="6">
        <v>44287</v>
      </c>
      <c r="B35" s="13"/>
      <c r="C35" s="19"/>
      <c r="D35" s="11"/>
      <c r="E35" s="13"/>
      <c r="F35" s="13"/>
      <c r="G35" s="13"/>
      <c r="H35" s="13"/>
      <c r="I35" s="13"/>
    </row>
    <row r="36" spans="1:9">
      <c r="A36" s="6"/>
      <c r="B36" s="10"/>
      <c r="C36" s="9"/>
      <c r="D36" s="11"/>
      <c r="E36" s="13"/>
      <c r="F36" s="13"/>
      <c r="G36" s="13"/>
      <c r="H36" s="13"/>
      <c r="I36" s="13"/>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4648-D695-419F-8303-7C49DD211ED4}">
  <dimension ref="A1:DG46"/>
  <sheetViews>
    <sheetView workbookViewId="0">
      <pane xSplit="1" ySplit="7" topLeftCell="B8" activePane="bottomRight" state="frozen"/>
      <selection pane="topRight" activeCell="B1" sqref="B1"/>
      <selection pane="bottomLeft" activeCell="A7" sqref="A7"/>
      <selection pane="bottomRight" activeCell="I7" sqref="I7:N7"/>
    </sheetView>
  </sheetViews>
  <sheetFormatPr defaultRowHeight="15"/>
  <cols>
    <col min="1" max="1" width="10.28515625" bestFit="1" customWidth="1"/>
    <col min="2" max="2" width="11.7109375" bestFit="1" customWidth="1"/>
    <col min="3" max="3" width="12.7109375" bestFit="1" customWidth="1"/>
    <col min="4" max="4" width="14.85546875" customWidth="1"/>
    <col min="6" max="6" width="9.140625" style="27"/>
    <col min="7" max="7" width="9" bestFit="1" customWidth="1"/>
    <col min="9" max="9" width="10" style="27" customWidth="1"/>
    <col min="10" max="10" width="10" bestFit="1" customWidth="1"/>
    <col min="11" max="11" width="10" style="27" customWidth="1"/>
    <col min="12" max="12" width="10" bestFit="1" customWidth="1"/>
    <col min="13" max="13" width="10" style="27" customWidth="1"/>
    <col min="14" max="14" width="10.28515625" bestFit="1" customWidth="1"/>
    <col min="15" max="15" width="10.85546875" bestFit="1" customWidth="1"/>
    <col min="16" max="16" width="11.42578125" bestFit="1" customWidth="1"/>
    <col min="17" max="17" width="9.7109375" bestFit="1" customWidth="1"/>
  </cols>
  <sheetData>
    <row r="1" spans="1:111" ht="50.45" customHeight="1">
      <c r="A1" s="1"/>
      <c r="B1" s="2"/>
    </row>
    <row r="2" spans="1:111" s="8" customFormat="1">
      <c r="A2" s="3"/>
      <c r="B2" s="3"/>
    </row>
    <row r="3" spans="1:111" s="14" customFormat="1" ht="23.25">
      <c r="A3" s="35" t="s">
        <v>25</v>
      </c>
      <c r="B3" s="35"/>
      <c r="C3" s="35"/>
      <c r="D3" s="35"/>
      <c r="E3" s="35"/>
      <c r="F3" s="35"/>
      <c r="G3" s="35"/>
      <c r="H3" s="35"/>
      <c r="I3" s="35"/>
      <c r="J3" s="35"/>
      <c r="K3" s="35"/>
      <c r="L3" s="35"/>
      <c r="M3" s="35"/>
      <c r="N3" s="35"/>
      <c r="O3" s="35"/>
      <c r="P3" s="35"/>
      <c r="Q3" s="35"/>
    </row>
    <row r="4" spans="1:111">
      <c r="A4" s="4"/>
      <c r="B4" s="5"/>
      <c r="C4" s="5"/>
      <c r="D4" s="5"/>
      <c r="E4" s="4"/>
      <c r="F4" s="4"/>
      <c r="G4" s="5"/>
      <c r="H4" s="5"/>
      <c r="I4" s="5"/>
      <c r="J4" s="5"/>
      <c r="K4" s="5"/>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c r="DD4" s="5"/>
      <c r="DE4" s="5"/>
      <c r="DF4" s="5"/>
      <c r="DG4" s="4"/>
    </row>
    <row r="5" spans="1:111" s="16" customFormat="1" ht="18.75" customHeight="1">
      <c r="A5" s="41" t="s">
        <v>10</v>
      </c>
      <c r="B5" s="41" t="s">
        <v>0</v>
      </c>
      <c r="C5" s="41" t="s">
        <v>1</v>
      </c>
      <c r="D5" s="41" t="s">
        <v>2</v>
      </c>
      <c r="E5" s="41" t="s">
        <v>1</v>
      </c>
      <c r="F5" s="40" t="s">
        <v>23</v>
      </c>
      <c r="G5" s="40"/>
      <c r="H5" s="40"/>
      <c r="I5" s="40"/>
      <c r="J5" s="40"/>
      <c r="K5" s="40"/>
      <c r="L5" s="40"/>
      <c r="M5" s="40"/>
      <c r="N5" s="40"/>
      <c r="O5" s="40"/>
      <c r="P5" s="40"/>
      <c r="Q5" s="4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row>
    <row r="6" spans="1:111" s="16" customFormat="1" ht="18.75" customHeight="1">
      <c r="A6" s="41"/>
      <c r="B6" s="41"/>
      <c r="C6" s="41"/>
      <c r="D6" s="41"/>
      <c r="E6" s="41"/>
      <c r="F6" s="31"/>
      <c r="G6" s="40" t="s">
        <v>13</v>
      </c>
      <c r="H6" s="40"/>
      <c r="I6" s="32"/>
      <c r="J6" s="40" t="s">
        <v>15</v>
      </c>
      <c r="K6" s="40"/>
      <c r="L6" s="40"/>
      <c r="M6" s="40"/>
      <c r="N6" s="40"/>
      <c r="O6" s="40" t="s">
        <v>14</v>
      </c>
      <c r="P6" s="40"/>
      <c r="Q6" s="4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row>
    <row r="7" spans="1:111" ht="25.5">
      <c r="A7" s="41"/>
      <c r="B7" s="41"/>
      <c r="C7" s="41"/>
      <c r="D7" s="41"/>
      <c r="E7" s="41"/>
      <c r="F7" s="31" t="s">
        <v>26</v>
      </c>
      <c r="G7" s="21" t="s">
        <v>11</v>
      </c>
      <c r="H7" s="21" t="s">
        <v>12</v>
      </c>
      <c r="I7" s="33" t="s">
        <v>82</v>
      </c>
      <c r="J7" s="31" t="s">
        <v>80</v>
      </c>
      <c r="K7" s="33" t="s">
        <v>83</v>
      </c>
      <c r="L7" s="31" t="s">
        <v>81</v>
      </c>
      <c r="M7" s="33" t="s">
        <v>84</v>
      </c>
      <c r="N7" s="31" t="s">
        <v>17</v>
      </c>
      <c r="O7" s="31" t="s">
        <v>70</v>
      </c>
      <c r="P7" s="31" t="s">
        <v>69</v>
      </c>
      <c r="Q7" s="31" t="s">
        <v>32</v>
      </c>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row>
    <row r="8" spans="1:111">
      <c r="A8" s="6" t="s">
        <v>71</v>
      </c>
      <c r="B8" s="13">
        <v>12.8</v>
      </c>
      <c r="C8" s="19"/>
      <c r="D8" s="13">
        <v>47.6</v>
      </c>
      <c r="E8" s="19"/>
      <c r="F8" s="13">
        <v>62.39</v>
      </c>
      <c r="G8" s="13">
        <v>56.292752224676832</v>
      </c>
      <c r="H8" s="13">
        <v>43.707247775323161</v>
      </c>
      <c r="I8" s="13">
        <v>38.17</v>
      </c>
      <c r="J8" s="13">
        <v>80.760000000000005</v>
      </c>
      <c r="K8" s="13">
        <v>82.74</v>
      </c>
      <c r="L8" s="13">
        <v>77.91</v>
      </c>
      <c r="M8" s="13">
        <v>58.53</v>
      </c>
      <c r="N8" s="13">
        <v>15.69</v>
      </c>
      <c r="O8" s="13">
        <v>44.44</v>
      </c>
      <c r="P8" s="13">
        <v>73.900000000000006</v>
      </c>
      <c r="Q8" s="13">
        <v>81.33</v>
      </c>
      <c r="R8" s="13"/>
      <c r="S8" s="13"/>
      <c r="T8" s="13"/>
      <c r="U8" s="13"/>
      <c r="V8" s="13"/>
      <c r="W8" s="13"/>
      <c r="X8" s="13"/>
      <c r="Y8" s="13"/>
      <c r="Z8" s="13"/>
      <c r="AA8" s="13"/>
      <c r="AB8" s="13"/>
      <c r="AC8" s="13"/>
      <c r="AD8" s="13"/>
      <c r="AE8" s="13"/>
      <c r="AF8" s="13"/>
      <c r="AG8" s="13"/>
      <c r="AH8" s="13"/>
      <c r="AI8" s="13"/>
      <c r="AJ8" s="13"/>
    </row>
    <row r="9" spans="1:111">
      <c r="A9" s="6" t="s">
        <v>72</v>
      </c>
      <c r="B9" s="13">
        <v>12.09</v>
      </c>
      <c r="C9" s="19">
        <f t="shared" ref="C9:C16" si="0">(B9/B8)-1</f>
        <v>-5.5468750000000067E-2</v>
      </c>
      <c r="D9" s="13">
        <v>48</v>
      </c>
      <c r="E9" s="19">
        <f t="shared" ref="E9:E16" si="1">(D9/D8)-1</f>
        <v>8.4033613445377853E-3</v>
      </c>
      <c r="F9" s="13">
        <v>62.74</v>
      </c>
      <c r="G9" s="13">
        <v>55.958175934803478</v>
      </c>
      <c r="H9" s="13">
        <v>44.041824065196522</v>
      </c>
      <c r="I9" s="13">
        <v>38.36</v>
      </c>
      <c r="J9" s="13">
        <v>81.099999999999994</v>
      </c>
      <c r="K9" s="13">
        <v>82.78</v>
      </c>
      <c r="L9" s="13">
        <v>78.28</v>
      </c>
      <c r="M9" s="13">
        <v>59.16</v>
      </c>
      <c r="N9" s="13">
        <v>15.82</v>
      </c>
      <c r="O9" s="13">
        <v>44.96</v>
      </c>
      <c r="P9" s="13">
        <v>74.55</v>
      </c>
      <c r="Q9" s="13">
        <v>81.53</v>
      </c>
      <c r="R9" s="17"/>
      <c r="S9" s="17"/>
      <c r="T9" s="18"/>
    </row>
    <row r="10" spans="1:111">
      <c r="A10" s="6" t="s">
        <v>73</v>
      </c>
      <c r="B10" s="13">
        <v>11.83</v>
      </c>
      <c r="C10" s="19">
        <f t="shared" si="0"/>
        <v>-2.1505376344086002E-2</v>
      </c>
      <c r="D10" s="13">
        <v>48.1</v>
      </c>
      <c r="E10" s="19">
        <f t="shared" si="1"/>
        <v>2.083333333333437E-3</v>
      </c>
      <c r="F10" s="13">
        <v>62.76</v>
      </c>
      <c r="G10" s="13">
        <v>56.123714947793516</v>
      </c>
      <c r="H10" s="13">
        <v>43.876285052206484</v>
      </c>
      <c r="I10" s="13">
        <v>37.86</v>
      </c>
      <c r="J10" s="13">
        <v>81.22</v>
      </c>
      <c r="K10" s="13">
        <v>82.86</v>
      </c>
      <c r="L10" s="13">
        <v>78.2</v>
      </c>
      <c r="M10" s="13">
        <v>59.46</v>
      </c>
      <c r="N10" s="13">
        <v>15.86</v>
      </c>
      <c r="O10" s="13">
        <v>45.13</v>
      </c>
      <c r="P10" s="13">
        <v>74.72</v>
      </c>
      <c r="Q10" s="13">
        <v>81.290000000000006</v>
      </c>
    </row>
    <row r="11" spans="1:111">
      <c r="A11" s="6" t="s">
        <v>74</v>
      </c>
      <c r="B11" s="13">
        <v>11.01</v>
      </c>
      <c r="C11" s="19">
        <f t="shared" si="0"/>
        <v>-6.9315300084530906E-2</v>
      </c>
      <c r="D11" s="13">
        <v>47.7</v>
      </c>
      <c r="E11" s="19">
        <f t="shared" si="1"/>
        <v>-8.3160083160083165E-3</v>
      </c>
      <c r="F11" s="13">
        <v>62.55</v>
      </c>
      <c r="G11" s="13">
        <v>55.959457447320638</v>
      </c>
      <c r="H11" s="13">
        <v>44.040541486454707</v>
      </c>
      <c r="I11" s="13">
        <v>36.76</v>
      </c>
      <c r="J11" s="13">
        <v>81.25</v>
      </c>
      <c r="K11" s="13">
        <v>82.93</v>
      </c>
      <c r="L11" s="13">
        <v>77.83</v>
      </c>
      <c r="M11" s="13">
        <v>59.98</v>
      </c>
      <c r="N11" s="13">
        <v>15.48</v>
      </c>
      <c r="O11" s="13">
        <v>44.07</v>
      </c>
      <c r="P11" s="13">
        <v>74.66</v>
      </c>
      <c r="Q11" s="13">
        <v>81.33</v>
      </c>
    </row>
    <row r="12" spans="1:111">
      <c r="A12" s="6" t="s">
        <v>75</v>
      </c>
      <c r="B12" s="13">
        <v>12.33</v>
      </c>
      <c r="C12" s="19">
        <f t="shared" si="0"/>
        <v>0.11989100817438691</v>
      </c>
      <c r="D12" s="13">
        <v>47.2</v>
      </c>
      <c r="E12" s="19">
        <f t="shared" si="1"/>
        <v>-1.0482180293501009E-2</v>
      </c>
      <c r="F12" s="13">
        <v>61.48</v>
      </c>
      <c r="G12" s="13">
        <v>56.29682190873099</v>
      </c>
      <c r="H12" s="13">
        <v>43.703178091269024</v>
      </c>
      <c r="I12" s="13">
        <v>36.69</v>
      </c>
      <c r="J12" s="13">
        <v>80</v>
      </c>
      <c r="K12" s="13">
        <v>81.8</v>
      </c>
      <c r="L12" s="13">
        <v>77.39</v>
      </c>
      <c r="M12" s="13">
        <v>59.08</v>
      </c>
      <c r="N12" s="13">
        <v>14.73</v>
      </c>
      <c r="O12" s="13">
        <v>43.3</v>
      </c>
      <c r="P12" s="13">
        <v>72.59</v>
      </c>
      <c r="Q12" s="13">
        <v>80.45</v>
      </c>
      <c r="AZ12" t="s">
        <v>3</v>
      </c>
    </row>
    <row r="13" spans="1:111">
      <c r="A13" s="6" t="s">
        <v>76</v>
      </c>
      <c r="B13" s="13">
        <v>13.66</v>
      </c>
      <c r="C13" s="19">
        <f t="shared" si="0"/>
        <v>0.10786699107866982</v>
      </c>
      <c r="D13" s="13">
        <v>46.1</v>
      </c>
      <c r="E13" s="19">
        <f t="shared" si="1"/>
        <v>-2.3305084745762761E-2</v>
      </c>
      <c r="F13" s="13">
        <v>55.13</v>
      </c>
      <c r="G13" s="13">
        <v>56.835618018835824</v>
      </c>
      <c r="H13" s="13">
        <v>43.16438198116419</v>
      </c>
      <c r="I13" s="13">
        <v>28.87</v>
      </c>
      <c r="J13" s="13">
        <v>72.2</v>
      </c>
      <c r="K13" s="13">
        <v>75.11</v>
      </c>
      <c r="L13" s="13">
        <v>71.63</v>
      </c>
      <c r="M13" s="13">
        <v>54.03</v>
      </c>
      <c r="N13" s="13">
        <v>13.01</v>
      </c>
      <c r="O13" s="13">
        <v>38.6</v>
      </c>
      <c r="P13" s="13">
        <v>64.739999999999995</v>
      </c>
      <c r="Q13" s="13">
        <v>74.58</v>
      </c>
      <c r="AZ13" t="s">
        <v>4</v>
      </c>
    </row>
    <row r="14" spans="1:111">
      <c r="A14" s="6" t="s">
        <v>77</v>
      </c>
      <c r="B14" s="13">
        <v>14.83</v>
      </c>
      <c r="C14" s="19">
        <f t="shared" si="0"/>
        <v>8.5651537335285521E-2</v>
      </c>
      <c r="D14" s="13">
        <v>47.2</v>
      </c>
      <c r="E14" s="19">
        <f t="shared" si="1"/>
        <v>2.386117136659438E-2</v>
      </c>
      <c r="F14" s="13">
        <v>55.42</v>
      </c>
      <c r="G14" s="13">
        <v>57.152160027871687</v>
      </c>
      <c r="H14" s="13">
        <v>42.84783997212832</v>
      </c>
      <c r="I14" s="13">
        <v>29.4</v>
      </c>
      <c r="J14" s="13">
        <v>74.94</v>
      </c>
      <c r="K14" s="13">
        <v>76.31</v>
      </c>
      <c r="L14" s="13">
        <v>71.430000000000007</v>
      </c>
      <c r="M14" s="13">
        <v>53.91</v>
      </c>
      <c r="N14" s="13">
        <v>11.65</v>
      </c>
      <c r="O14" s="13">
        <v>38.549999999999997</v>
      </c>
      <c r="P14" s="13">
        <v>65.87</v>
      </c>
      <c r="Q14" s="13">
        <v>74.569999999999993</v>
      </c>
      <c r="AZ14" t="s">
        <v>5</v>
      </c>
    </row>
    <row r="15" spans="1:111">
      <c r="A15" s="6" t="s">
        <v>78</v>
      </c>
      <c r="B15" s="13">
        <v>14.04</v>
      </c>
      <c r="C15" s="19">
        <f t="shared" si="0"/>
        <v>-5.327039784221177E-2</v>
      </c>
      <c r="D15" s="13">
        <v>47.9</v>
      </c>
      <c r="E15" s="19">
        <f t="shared" si="1"/>
        <v>1.4830508474576121E-2</v>
      </c>
      <c r="F15" s="13">
        <v>57.16</v>
      </c>
      <c r="G15" s="13">
        <v>56.621136435600569</v>
      </c>
      <c r="H15" s="13">
        <v>43.378863564399424</v>
      </c>
      <c r="I15" s="13">
        <v>31.71</v>
      </c>
      <c r="J15" s="13">
        <v>76.739999999999995</v>
      </c>
      <c r="K15" s="13">
        <v>79</v>
      </c>
      <c r="L15" s="13">
        <v>74.349999999999994</v>
      </c>
      <c r="M15" s="13">
        <v>55.6</v>
      </c>
      <c r="N15" s="13">
        <v>11.93</v>
      </c>
      <c r="O15" s="13">
        <v>39.25</v>
      </c>
      <c r="P15" s="13">
        <v>68.13</v>
      </c>
      <c r="Q15" s="13">
        <v>76.239999999999995</v>
      </c>
      <c r="AZ15" t="s">
        <v>6</v>
      </c>
    </row>
    <row r="16" spans="1:111">
      <c r="A16" s="6" t="s">
        <v>79</v>
      </c>
      <c r="B16" s="13">
        <v>14.95</v>
      </c>
      <c r="C16" s="19">
        <f t="shared" si="0"/>
        <v>6.4814814814814881E-2</v>
      </c>
      <c r="D16" s="13">
        <v>48</v>
      </c>
      <c r="E16" s="19">
        <f t="shared" si="1"/>
        <v>2.0876826722338038E-3</v>
      </c>
      <c r="F16" s="13">
        <v>57.28</v>
      </c>
      <c r="G16" s="13"/>
      <c r="H16" s="13"/>
      <c r="I16" s="13">
        <v>32.159999999999997</v>
      </c>
      <c r="J16" s="13">
        <v>77.900000000000006</v>
      </c>
      <c r="K16" s="13">
        <v>79.45</v>
      </c>
      <c r="L16" s="13">
        <v>75.09</v>
      </c>
      <c r="M16" s="13">
        <v>56.24</v>
      </c>
      <c r="N16" s="13">
        <v>11.91</v>
      </c>
      <c r="O16" s="13"/>
      <c r="P16" s="13"/>
      <c r="Q16" s="13"/>
      <c r="AZ16" t="s">
        <v>7</v>
      </c>
    </row>
    <row r="17" spans="1:52">
      <c r="A17" s="6"/>
      <c r="B17" s="13"/>
      <c r="C17" s="13"/>
      <c r="D17" s="13"/>
      <c r="E17" s="13"/>
      <c r="F17" s="13"/>
      <c r="G17" s="13"/>
      <c r="H17" s="13"/>
      <c r="I17" s="13"/>
      <c r="J17" s="13"/>
      <c r="K17" s="13"/>
      <c r="L17" s="13"/>
      <c r="M17" s="13"/>
      <c r="N17" s="13"/>
      <c r="O17" s="13"/>
      <c r="P17" s="13"/>
      <c r="Q17" s="13"/>
      <c r="AZ17" t="s">
        <v>8</v>
      </c>
    </row>
    <row r="18" spans="1:52">
      <c r="A18" s="6"/>
      <c r="B18" s="13"/>
      <c r="C18" s="9"/>
      <c r="D18" s="11"/>
      <c r="E18" s="13"/>
      <c r="F18" s="13"/>
      <c r="G18" s="13"/>
      <c r="H18" s="13"/>
      <c r="I18" s="13"/>
      <c r="J18" s="13"/>
      <c r="K18" s="13"/>
      <c r="L18" s="13"/>
      <c r="M18" s="13"/>
      <c r="N18" s="13"/>
      <c r="O18" s="13"/>
      <c r="P18" s="13"/>
      <c r="Q18" s="13"/>
      <c r="AZ18" t="s">
        <v>9</v>
      </c>
    </row>
    <row r="19" spans="1:52">
      <c r="A19" s="6"/>
      <c r="B19" s="13"/>
      <c r="C19" s="9"/>
      <c r="D19" s="11"/>
      <c r="E19" s="13"/>
      <c r="F19" s="13"/>
      <c r="G19" s="13"/>
      <c r="H19" s="13"/>
      <c r="I19" s="13"/>
      <c r="J19" s="13"/>
      <c r="K19" s="13"/>
      <c r="L19" s="13"/>
      <c r="M19" s="13"/>
      <c r="N19" s="13"/>
      <c r="O19" s="13"/>
      <c r="P19" s="13"/>
      <c r="Q19" s="13"/>
    </row>
    <row r="20" spans="1:52">
      <c r="A20" s="6"/>
      <c r="B20" s="13"/>
      <c r="C20" s="9"/>
      <c r="D20" s="11"/>
      <c r="G20" s="13"/>
      <c r="H20" s="13"/>
      <c r="I20" s="13"/>
    </row>
    <row r="21" spans="1:52">
      <c r="A21" s="6"/>
      <c r="B21" s="13"/>
      <c r="C21" s="9"/>
      <c r="D21" s="11"/>
      <c r="G21" s="13"/>
      <c r="H21" s="13"/>
      <c r="I21" s="13"/>
    </row>
    <row r="22" spans="1:52">
      <c r="A22" s="6"/>
      <c r="B22" s="13"/>
      <c r="C22" s="9"/>
      <c r="D22" s="11"/>
      <c r="G22" s="13"/>
      <c r="H22" s="13"/>
      <c r="I22" s="13"/>
    </row>
    <row r="23" spans="1:52">
      <c r="A23" s="6"/>
      <c r="B23" s="13"/>
      <c r="C23" s="9"/>
      <c r="D23" s="11"/>
      <c r="G23" s="13"/>
    </row>
    <row r="24" spans="1:52">
      <c r="A24" s="6"/>
      <c r="B24" s="13"/>
      <c r="C24" s="9"/>
      <c r="D24" s="11"/>
      <c r="G24" s="13"/>
    </row>
    <row r="25" spans="1:52">
      <c r="A25" s="6"/>
      <c r="B25" s="13"/>
      <c r="C25" s="9"/>
      <c r="D25" s="11"/>
      <c r="G25" s="13"/>
    </row>
    <row r="26" spans="1:52">
      <c r="A26" s="6"/>
      <c r="B26" s="13"/>
      <c r="C26" s="9"/>
      <c r="D26" s="11"/>
      <c r="G26" s="13"/>
    </row>
    <row r="27" spans="1:52">
      <c r="A27" s="6"/>
      <c r="B27" s="13"/>
      <c r="C27" s="9"/>
      <c r="D27" s="11"/>
      <c r="G27" s="13"/>
      <c r="H27" s="13"/>
      <c r="I27" s="13"/>
    </row>
    <row r="28" spans="1:52">
      <c r="A28" s="6"/>
      <c r="B28" s="13"/>
      <c r="C28" s="9"/>
      <c r="D28" s="11"/>
      <c r="G28" s="13"/>
      <c r="H28" s="13"/>
      <c r="I28" s="13"/>
    </row>
    <row r="29" spans="1:52">
      <c r="A29" s="6"/>
      <c r="B29" s="13"/>
      <c r="C29" s="9"/>
      <c r="D29" s="11"/>
      <c r="G29" s="13"/>
      <c r="H29" s="13"/>
      <c r="I29" s="13"/>
    </row>
    <row r="30" spans="1:52">
      <c r="A30" s="6"/>
      <c r="B30" s="13"/>
      <c r="C30" s="9"/>
      <c r="D30" s="11"/>
      <c r="G30" s="13"/>
      <c r="H30" s="13"/>
      <c r="I30" s="13"/>
    </row>
    <row r="31" spans="1:52">
      <c r="A31" s="6"/>
      <c r="B31" s="13"/>
      <c r="C31" s="9"/>
      <c r="D31" s="11"/>
      <c r="G31" s="13"/>
      <c r="H31" s="13"/>
      <c r="I31" s="13"/>
    </row>
    <row r="32" spans="1:52">
      <c r="A32" s="6"/>
      <c r="B32" s="13"/>
      <c r="C32" s="9"/>
      <c r="D32" s="11"/>
      <c r="G32" s="13"/>
      <c r="H32" s="13"/>
      <c r="I32" s="13"/>
    </row>
    <row r="33" spans="1:9">
      <c r="A33" s="6"/>
      <c r="B33" s="13"/>
      <c r="C33" s="9"/>
      <c r="D33" s="11"/>
      <c r="G33" s="13"/>
      <c r="H33" s="13"/>
      <c r="I33" s="13"/>
    </row>
    <row r="34" spans="1:9">
      <c r="A34" s="6"/>
      <c r="B34" s="13"/>
      <c r="C34" s="9"/>
      <c r="D34" s="11"/>
      <c r="G34" s="13"/>
      <c r="H34" s="13"/>
      <c r="I34" s="13"/>
    </row>
    <row r="35" spans="1:9">
      <c r="A35" s="6"/>
      <c r="B35" s="13"/>
      <c r="C35" s="9"/>
      <c r="D35" s="11"/>
      <c r="G35" s="13"/>
      <c r="H35" s="13"/>
      <c r="I35" s="13"/>
    </row>
    <row r="36" spans="1:9">
      <c r="A36" s="6"/>
      <c r="B36" s="10"/>
      <c r="C36" s="9"/>
      <c r="D36" s="11"/>
    </row>
    <row r="37" spans="1:9">
      <c r="A37" s="12"/>
      <c r="B37" s="10"/>
      <c r="C37" s="9"/>
      <c r="D37" s="11"/>
    </row>
    <row r="38" spans="1:9">
      <c r="A38" s="12"/>
      <c r="B38" s="10"/>
      <c r="C38" s="9"/>
      <c r="D38" s="11"/>
    </row>
    <row r="39" spans="1:9">
      <c r="A39" s="12"/>
      <c r="B39" s="10"/>
      <c r="C39" s="9"/>
      <c r="D39" s="11"/>
    </row>
    <row r="40" spans="1:9">
      <c r="A40" s="12"/>
      <c r="B40" s="10"/>
      <c r="C40" s="9"/>
      <c r="D40" s="11"/>
    </row>
    <row r="41" spans="1:9">
      <c r="A41" s="12"/>
      <c r="B41" s="10"/>
      <c r="C41" s="9"/>
      <c r="D41" s="11"/>
    </row>
    <row r="42" spans="1:9">
      <c r="A42" s="12"/>
      <c r="B42" s="10"/>
      <c r="C42" s="9"/>
      <c r="D42" s="11"/>
    </row>
    <row r="43" spans="1:9">
      <c r="A43" s="12"/>
      <c r="B43" s="10"/>
      <c r="C43" s="9"/>
      <c r="D43" s="11"/>
    </row>
    <row r="44" spans="1:9">
      <c r="A44" s="12"/>
      <c r="B44" s="10"/>
      <c r="C44" s="9"/>
      <c r="D44" s="11"/>
    </row>
    <row r="45" spans="1:9">
      <c r="A45" s="12"/>
      <c r="B45" s="10"/>
      <c r="C45" s="9"/>
      <c r="D45" s="11"/>
    </row>
    <row r="46" spans="1:9">
      <c r="A46" s="12"/>
      <c r="B46" s="10"/>
      <c r="C46" s="9"/>
      <c r="D46" s="11"/>
    </row>
  </sheetData>
  <mergeCells count="10">
    <mergeCell ref="A3:Q3"/>
    <mergeCell ref="A5:A7"/>
    <mergeCell ref="B5:B7"/>
    <mergeCell ref="C5:C7"/>
    <mergeCell ref="D5:D7"/>
    <mergeCell ref="E5:E7"/>
    <mergeCell ref="G6:H6"/>
    <mergeCell ref="J6:N6"/>
    <mergeCell ref="O6:Q6"/>
    <mergeCell ref="F5:Q5"/>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6A70-F465-47A2-B7BA-44CEBFF740D9}">
  <dimension ref="A1:DC46"/>
  <sheetViews>
    <sheetView workbookViewId="0">
      <pane xSplit="1" ySplit="7" topLeftCell="B8" activePane="bottomRight" state="frozen"/>
      <selection pane="topRight" activeCell="B1" sqref="B1"/>
      <selection pane="bottomLeft" activeCell="A7" sqref="A7"/>
      <selection pane="bottomRight" activeCell="A4" sqref="A4"/>
    </sheetView>
  </sheetViews>
  <sheetFormatPr defaultRowHeight="15"/>
  <cols>
    <col min="1" max="1" width="10.28515625" bestFit="1" customWidth="1"/>
    <col min="2" max="2" width="11.7109375" bestFit="1" customWidth="1"/>
    <col min="3" max="3" width="12.7109375" bestFit="1" customWidth="1"/>
    <col min="4" max="4" width="14.85546875" customWidth="1"/>
    <col min="6" max="6" width="9" bestFit="1" customWidth="1"/>
    <col min="7" max="7" width="8.140625" bestFit="1" customWidth="1"/>
    <col min="8" max="9" width="10" bestFit="1" customWidth="1"/>
    <col min="10" max="10" width="10.28515625" bestFit="1" customWidth="1"/>
    <col min="11" max="11" width="10.85546875" bestFit="1" customWidth="1"/>
    <col min="12" max="12" width="11.42578125" bestFit="1" customWidth="1"/>
    <col min="13" max="13" width="9.7109375" bestFit="1" customWidth="1"/>
  </cols>
  <sheetData>
    <row r="1" spans="1:107" ht="50.45" customHeight="1">
      <c r="A1" s="1"/>
      <c r="B1" s="2"/>
    </row>
    <row r="2" spans="1:107" s="8" customFormat="1">
      <c r="A2" s="3"/>
      <c r="B2" s="3"/>
    </row>
    <row r="3" spans="1:107" s="14" customFormat="1" ht="23.25">
      <c r="A3" s="35" t="s">
        <v>40</v>
      </c>
      <c r="B3" s="35"/>
      <c r="C3" s="35"/>
      <c r="D3" s="35"/>
      <c r="E3" s="35"/>
      <c r="F3" s="35"/>
      <c r="G3" s="35"/>
      <c r="H3" s="35"/>
      <c r="I3" s="35"/>
      <c r="J3" s="35"/>
      <c r="K3" s="35"/>
      <c r="L3" s="35"/>
      <c r="M3" s="35"/>
    </row>
    <row r="4" spans="1:107">
      <c r="A4" s="4"/>
      <c r="B4" s="5"/>
      <c r="C4" s="5"/>
      <c r="D4" s="5"/>
      <c r="E4" s="4"/>
      <c r="F4" s="5"/>
      <c r="G4" s="5"/>
      <c r="H4" s="5"/>
      <c r="I4" s="5"/>
      <c r="J4" s="5"/>
      <c r="K4" s="4"/>
      <c r="L4" s="5"/>
      <c r="M4" s="5"/>
      <c r="N4" s="5"/>
      <c r="O4" s="4"/>
      <c r="P4" s="5"/>
      <c r="Q4" s="5"/>
      <c r="R4" s="5"/>
      <c r="S4" s="4"/>
      <c r="T4" s="5"/>
      <c r="U4" s="5"/>
      <c r="V4" s="5"/>
      <c r="W4" s="4"/>
      <c r="X4" s="5"/>
      <c r="Y4" s="5"/>
      <c r="Z4" s="5"/>
      <c r="AA4" s="4"/>
      <c r="AB4" s="5"/>
      <c r="AC4" s="5"/>
      <c r="AD4" s="5"/>
      <c r="AE4" s="4"/>
      <c r="AF4" s="5"/>
      <c r="AG4" s="5"/>
      <c r="AH4" s="5"/>
      <c r="AI4" s="4"/>
      <c r="AJ4" s="5"/>
      <c r="AK4" s="5"/>
      <c r="AL4" s="5"/>
      <c r="AM4" s="4"/>
      <c r="AN4" s="5"/>
      <c r="AO4" s="5"/>
      <c r="AP4" s="5"/>
      <c r="AQ4" s="4"/>
      <c r="AR4" s="5"/>
      <c r="AS4" s="5"/>
      <c r="AT4" s="5"/>
      <c r="AU4" s="4"/>
      <c r="AV4" s="5"/>
      <c r="AW4" s="5"/>
      <c r="AX4" s="5"/>
      <c r="AY4" s="4"/>
      <c r="AZ4" s="5"/>
      <c r="BA4" s="5"/>
      <c r="BB4" s="5"/>
      <c r="BC4" s="4"/>
      <c r="BD4" s="5"/>
      <c r="BE4" s="5"/>
      <c r="BF4" s="5"/>
      <c r="BG4" s="4"/>
      <c r="BH4" s="5"/>
      <c r="BI4" s="5"/>
      <c r="BJ4" s="5"/>
      <c r="BK4" s="4"/>
      <c r="BL4" s="5"/>
      <c r="BM4" s="5"/>
      <c r="BN4" s="5"/>
      <c r="BO4" s="4"/>
      <c r="BP4" s="5"/>
      <c r="BQ4" s="5"/>
      <c r="BR4" s="5"/>
      <c r="BS4" s="4"/>
      <c r="BT4" s="5"/>
      <c r="BU4" s="5"/>
      <c r="BV4" s="5"/>
      <c r="BW4" s="4"/>
      <c r="BX4" s="5"/>
      <c r="BY4" s="5"/>
      <c r="BZ4" s="5"/>
      <c r="CA4" s="4"/>
      <c r="CB4" s="5"/>
      <c r="CC4" s="5"/>
      <c r="CD4" s="5"/>
      <c r="CE4" s="4"/>
      <c r="CF4" s="5"/>
      <c r="CG4" s="5"/>
      <c r="CH4" s="5"/>
      <c r="CI4" s="4"/>
      <c r="CJ4" s="5"/>
      <c r="CK4" s="5"/>
      <c r="CL4" s="5"/>
      <c r="CM4" s="4"/>
      <c r="CN4" s="5"/>
      <c r="CO4" s="5"/>
      <c r="CP4" s="5"/>
      <c r="CQ4" s="4"/>
      <c r="CR4" s="5"/>
      <c r="CS4" s="5"/>
      <c r="CT4" s="5"/>
      <c r="CU4" s="4"/>
      <c r="CV4" s="5"/>
      <c r="CW4" s="5"/>
      <c r="CX4" s="5"/>
      <c r="CY4" s="4"/>
      <c r="CZ4" s="5"/>
      <c r="DA4" s="5"/>
      <c r="DB4" s="5"/>
      <c r="DC4" s="4"/>
    </row>
    <row r="5" spans="1:107" s="16" customFormat="1" ht="18.75" customHeight="1">
      <c r="A5" s="41" t="s">
        <v>10</v>
      </c>
      <c r="B5" s="41" t="s">
        <v>0</v>
      </c>
      <c r="C5" s="41" t="s">
        <v>1</v>
      </c>
      <c r="D5" s="41" t="s">
        <v>2</v>
      </c>
      <c r="E5" s="41" t="s">
        <v>1</v>
      </c>
      <c r="F5" s="40" t="s">
        <v>23</v>
      </c>
      <c r="G5" s="40"/>
      <c r="H5" s="40"/>
      <c r="I5" s="40"/>
      <c r="J5" s="40"/>
      <c r="K5" s="40"/>
      <c r="L5" s="40"/>
      <c r="M5" s="4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row>
    <row r="6" spans="1:107" s="16" customFormat="1" ht="18.75" customHeight="1">
      <c r="A6" s="41"/>
      <c r="B6" s="41"/>
      <c r="C6" s="41"/>
      <c r="D6" s="41"/>
      <c r="E6" s="41"/>
      <c r="F6" s="40" t="s">
        <v>13</v>
      </c>
      <c r="G6" s="40"/>
      <c r="H6" s="40" t="s">
        <v>15</v>
      </c>
      <c r="I6" s="40"/>
      <c r="J6" s="40"/>
      <c r="K6" s="40" t="s">
        <v>14</v>
      </c>
      <c r="L6" s="40"/>
      <c r="M6" s="4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row>
    <row r="7" spans="1:107" ht="25.5">
      <c r="A7" s="41"/>
      <c r="B7" s="41"/>
      <c r="C7" s="41"/>
      <c r="D7" s="41"/>
      <c r="E7" s="41"/>
      <c r="F7" s="21" t="s">
        <v>11</v>
      </c>
      <c r="G7" s="21" t="s">
        <v>12</v>
      </c>
      <c r="H7" s="21" t="s">
        <v>38</v>
      </c>
      <c r="I7" s="21" t="s">
        <v>16</v>
      </c>
      <c r="J7" s="21" t="s">
        <v>17</v>
      </c>
      <c r="K7" s="21" t="s">
        <v>31</v>
      </c>
      <c r="L7" s="21" t="s">
        <v>28</v>
      </c>
      <c r="M7" s="21" t="s">
        <v>32</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row>
    <row r="8" spans="1:107">
      <c r="A8" s="6">
        <v>43466</v>
      </c>
      <c r="B8" s="13">
        <v>7.53</v>
      </c>
      <c r="C8" s="19"/>
      <c r="D8" s="13"/>
      <c r="E8" s="19"/>
      <c r="F8" s="13">
        <v>59.388988377280171</v>
      </c>
      <c r="G8" s="13">
        <v>40.611011622719822</v>
      </c>
      <c r="H8" s="13">
        <v>15.444348564333424</v>
      </c>
      <c r="I8" s="13">
        <v>81.127791380323302</v>
      </c>
      <c r="J8" s="13">
        <v>3.4278600553432694</v>
      </c>
      <c r="K8" s="13">
        <v>3.588444013226562</v>
      </c>
      <c r="L8" s="13">
        <v>31.683839757791173</v>
      </c>
      <c r="M8" s="13">
        <v>27.150823854009413</v>
      </c>
      <c r="N8" s="13"/>
      <c r="O8" s="13"/>
      <c r="P8" s="13"/>
      <c r="Q8" s="13"/>
      <c r="R8" s="13"/>
      <c r="S8" s="13"/>
      <c r="T8" s="13"/>
      <c r="U8" s="13"/>
      <c r="V8" s="13"/>
      <c r="W8" s="13"/>
      <c r="X8" s="13"/>
      <c r="Y8" s="13"/>
      <c r="Z8" s="13"/>
      <c r="AA8" s="13"/>
      <c r="AB8" s="13"/>
      <c r="AC8" s="13"/>
      <c r="AD8" s="13"/>
      <c r="AE8" s="13"/>
      <c r="AF8" s="13"/>
    </row>
    <row r="9" spans="1:107">
      <c r="A9" s="6">
        <v>43497</v>
      </c>
      <c r="B9" s="13">
        <v>7.3129999999999997</v>
      </c>
      <c r="C9" s="19">
        <f>(B9/B8)-1</f>
        <v>-2.8818061088977442E-2</v>
      </c>
      <c r="D9" s="13"/>
      <c r="E9" s="19"/>
      <c r="F9" s="13">
        <v>58.652156489505579</v>
      </c>
      <c r="G9" s="13">
        <v>41.347843510494414</v>
      </c>
      <c r="H9" s="13">
        <v>15.608543988196347</v>
      </c>
      <c r="I9" s="13">
        <v>79.303147185930328</v>
      </c>
      <c r="J9" s="13">
        <v>5.0883088258733364</v>
      </c>
      <c r="K9" s="13">
        <v>3.5599586507766645</v>
      </c>
      <c r="L9" s="13">
        <v>30.667361892227895</v>
      </c>
      <c r="M9" s="13">
        <v>28.730351149626816</v>
      </c>
      <c r="N9" s="17"/>
      <c r="O9" s="17"/>
      <c r="P9" s="18"/>
    </row>
    <row r="10" spans="1:107">
      <c r="A10" s="6">
        <v>43525</v>
      </c>
      <c r="B10" s="13">
        <v>7.282</v>
      </c>
      <c r="C10" s="19">
        <f t="shared" ref="C10:C35" si="0">(B10/B9)-1</f>
        <v>-4.2390263913578696E-3</v>
      </c>
      <c r="D10" s="13"/>
      <c r="E10" s="19"/>
      <c r="F10" s="13">
        <v>58.420511613611247</v>
      </c>
      <c r="G10" s="13">
        <v>41.579488386388739</v>
      </c>
      <c r="H10" s="13">
        <v>14.859584196665496</v>
      </c>
      <c r="I10" s="13">
        <v>78.676384297891445</v>
      </c>
      <c r="J10" s="13">
        <v>6.4640315054430646</v>
      </c>
      <c r="K10" s="13">
        <v>3.9367174212460463</v>
      </c>
      <c r="L10" s="13">
        <v>30.686298807846278</v>
      </c>
      <c r="M10" s="13">
        <v>28.25894762715318</v>
      </c>
    </row>
    <row r="11" spans="1:107">
      <c r="A11" s="6">
        <v>43556</v>
      </c>
      <c r="B11" s="13">
        <v>7.1920000000000002</v>
      </c>
      <c r="C11" s="19">
        <f t="shared" si="0"/>
        <v>-1.235924196649274E-2</v>
      </c>
      <c r="D11" s="13"/>
      <c r="E11" s="19"/>
      <c r="F11" s="13">
        <v>58.481360092299326</v>
      </c>
      <c r="G11" s="13">
        <v>41.518639907700674</v>
      </c>
      <c r="H11" s="13">
        <v>14.840510842966218</v>
      </c>
      <c r="I11" s="13">
        <v>80.997706295607699</v>
      </c>
      <c r="J11" s="13">
        <v>4.1617828614260883</v>
      </c>
      <c r="K11" s="13">
        <v>3.7709620881987669</v>
      </c>
      <c r="L11" s="13">
        <v>31.274204689922769</v>
      </c>
      <c r="M11" s="13">
        <v>28.609070833853867</v>
      </c>
    </row>
    <row r="12" spans="1:107">
      <c r="A12" s="6">
        <v>43586</v>
      </c>
      <c r="B12" s="13">
        <v>6.9989999999999997</v>
      </c>
      <c r="C12" s="19">
        <f t="shared" si="0"/>
        <v>-2.6835372636262567E-2</v>
      </c>
      <c r="D12" s="13"/>
      <c r="E12" s="19"/>
      <c r="F12" s="13">
        <v>58.215833414314019</v>
      </c>
      <c r="G12" s="13">
        <v>41.784171124538346</v>
      </c>
      <c r="H12" s="13">
        <v>14.750775474274896</v>
      </c>
      <c r="I12" s="13">
        <v>81.982880265846035</v>
      </c>
      <c r="J12" s="13">
        <v>3.2663442598790713</v>
      </c>
      <c r="K12" s="13">
        <v>3.66280393687346</v>
      </c>
      <c r="L12" s="13">
        <v>30.037689268441849</v>
      </c>
      <c r="M12" s="13">
        <v>30.32884757040452</v>
      </c>
      <c r="AV12" t="s">
        <v>3</v>
      </c>
    </row>
    <row r="13" spans="1:107">
      <c r="A13" s="6">
        <v>43617</v>
      </c>
      <c r="B13" s="13">
        <v>6.9390000000000001</v>
      </c>
      <c r="C13" s="19">
        <f t="shared" si="0"/>
        <v>-8.5726532361765084E-3</v>
      </c>
      <c r="D13" s="13"/>
      <c r="E13" s="19"/>
      <c r="F13" s="13">
        <v>58.421225824512099</v>
      </c>
      <c r="G13" s="13">
        <v>41.578769733444531</v>
      </c>
      <c r="H13" s="13">
        <v>15.012951665859548</v>
      </c>
      <c r="I13" s="13">
        <v>77.845446385824687</v>
      </c>
      <c r="J13" s="13">
        <v>7.1416019483157562</v>
      </c>
      <c r="K13" s="13">
        <v>3.8565909395996703</v>
      </c>
      <c r="L13" s="13">
        <v>31.16835246654675</v>
      </c>
      <c r="M13" s="13">
        <v>28.472027697739559</v>
      </c>
      <c r="AV13" t="s">
        <v>4</v>
      </c>
    </row>
    <row r="14" spans="1:107">
      <c r="A14" s="6">
        <v>43647</v>
      </c>
      <c r="B14" s="13">
        <v>7.0170000000000003</v>
      </c>
      <c r="C14" s="19">
        <f t="shared" si="0"/>
        <v>1.1240812797232991E-2</v>
      </c>
      <c r="D14" s="13"/>
      <c r="E14" s="19"/>
      <c r="F14" s="13">
        <v>58.378080781487959</v>
      </c>
      <c r="G14" s="13">
        <v>41.621919218512041</v>
      </c>
      <c r="H14" s="13">
        <v>14.77177374078275</v>
      </c>
      <c r="I14" s="13">
        <v>79.616823306524594</v>
      </c>
      <c r="J14" s="13">
        <v>5.6114029526926519</v>
      </c>
      <c r="K14" s="13">
        <v>3.6943050940541502</v>
      </c>
      <c r="L14" s="13">
        <v>31.869011589733319</v>
      </c>
      <c r="M14" s="13">
        <v>28.899562139449277</v>
      </c>
      <c r="AV14" t="s">
        <v>5</v>
      </c>
    </row>
    <row r="15" spans="1:107">
      <c r="A15" s="6">
        <v>43678</v>
      </c>
      <c r="B15" s="13">
        <v>7.14</v>
      </c>
      <c r="C15" s="19">
        <f t="shared" si="0"/>
        <v>1.7528858486532517E-2</v>
      </c>
      <c r="D15" s="13"/>
      <c r="E15" s="19"/>
      <c r="F15" s="13">
        <v>59.123100048814273</v>
      </c>
      <c r="G15" s="13">
        <v>40.876899951185742</v>
      </c>
      <c r="H15" s="13">
        <v>15.119963245947343</v>
      </c>
      <c r="I15" s="13">
        <v>80.563140351005941</v>
      </c>
      <c r="J15" s="13">
        <v>4.3168964030467123</v>
      </c>
      <c r="K15" s="13">
        <v>3.3769768715943353</v>
      </c>
      <c r="L15" s="13">
        <v>31.160423335286243</v>
      </c>
      <c r="M15" s="13">
        <v>29.930799893391729</v>
      </c>
      <c r="AV15" t="s">
        <v>6</v>
      </c>
    </row>
    <row r="16" spans="1:107">
      <c r="A16" s="6">
        <v>43709</v>
      </c>
      <c r="B16" s="13">
        <v>7.13</v>
      </c>
      <c r="C16" s="19">
        <f t="shared" si="0"/>
        <v>-1.4005602240896309E-3</v>
      </c>
      <c r="D16" s="13"/>
      <c r="E16" s="13"/>
      <c r="F16" s="13">
        <v>58.134779779486003</v>
      </c>
      <c r="G16" s="13">
        <v>41.86522022051399</v>
      </c>
      <c r="H16" s="13">
        <v>14.718648754541775</v>
      </c>
      <c r="I16" s="13">
        <v>82.331610902406226</v>
      </c>
      <c r="J16" s="13">
        <v>2.9497403430519946</v>
      </c>
      <c r="K16" s="13">
        <v>3.2820218905386311</v>
      </c>
      <c r="L16" s="13">
        <v>32.448978310040374</v>
      </c>
      <c r="M16" s="13">
        <v>29.548535486374249</v>
      </c>
      <c r="AV16" t="s">
        <v>7</v>
      </c>
    </row>
    <row r="17" spans="1:48">
      <c r="A17" s="6">
        <v>43739</v>
      </c>
      <c r="B17" s="13">
        <v>7.1710000000000003</v>
      </c>
      <c r="C17" s="19">
        <f t="shared" si="0"/>
        <v>5.7503506311360475E-3</v>
      </c>
      <c r="D17" s="13"/>
      <c r="E17" s="13"/>
      <c r="F17" s="13">
        <v>57.689877777259383</v>
      </c>
      <c r="G17" s="13">
        <v>42.310122222740624</v>
      </c>
      <c r="H17" s="13">
        <v>15.067040274749456</v>
      </c>
      <c r="I17" s="13">
        <v>79.457829232632818</v>
      </c>
      <c r="J17" s="13">
        <v>5.4751304926177342</v>
      </c>
      <c r="K17" s="13">
        <v>3.5226440936313135</v>
      </c>
      <c r="L17" s="13">
        <v>32.074609382879707</v>
      </c>
      <c r="M17" s="13">
        <v>28.125019725127832</v>
      </c>
      <c r="AV17" t="s">
        <v>8</v>
      </c>
    </row>
    <row r="18" spans="1:48">
      <c r="A18" s="6">
        <v>43770</v>
      </c>
      <c r="B18" s="13">
        <v>7.2910000000000004</v>
      </c>
      <c r="C18" s="19">
        <f t="shared" si="0"/>
        <v>1.6734067772974592E-2</v>
      </c>
      <c r="D18" s="11"/>
      <c r="E18" s="13"/>
      <c r="F18" s="13">
        <v>58.735786282602312</v>
      </c>
      <c r="G18" s="13">
        <v>41.264213717397688</v>
      </c>
      <c r="H18" s="13">
        <v>15.480778036142977</v>
      </c>
      <c r="I18" s="13">
        <v>78.90787311453208</v>
      </c>
      <c r="J18" s="13">
        <v>5.611348849324945</v>
      </c>
      <c r="K18" s="13">
        <v>3.2523592915774038</v>
      </c>
      <c r="L18" s="13">
        <v>31.011254839644536</v>
      </c>
      <c r="M18" s="13">
        <v>27.475393885437903</v>
      </c>
      <c r="AV18" t="s">
        <v>9</v>
      </c>
    </row>
    <row r="19" spans="1:48">
      <c r="A19" s="6">
        <v>43800</v>
      </c>
      <c r="B19" s="13">
        <v>7.6689999999999996</v>
      </c>
      <c r="C19" s="19">
        <f t="shared" si="0"/>
        <v>5.1844740090522423E-2</v>
      </c>
      <c r="D19" s="11"/>
      <c r="E19" s="13"/>
      <c r="F19" s="13">
        <v>59.359816860492373</v>
      </c>
      <c r="G19" s="13">
        <v>40.640178715677045</v>
      </c>
      <c r="H19" s="13">
        <v>16.108905684109125</v>
      </c>
      <c r="I19" s="13">
        <v>73.493287544917365</v>
      </c>
      <c r="J19" s="13">
        <v>10.397806770973512</v>
      </c>
      <c r="K19" s="13">
        <v>3.3710164069258788</v>
      </c>
      <c r="L19" s="13">
        <v>32.581521022662223</v>
      </c>
      <c r="M19" s="13">
        <v>26.269475692909005</v>
      </c>
    </row>
    <row r="20" spans="1:48">
      <c r="A20" s="6">
        <v>43831</v>
      </c>
      <c r="B20" s="13">
        <v>7.85</v>
      </c>
      <c r="C20" s="19">
        <f t="shared" si="0"/>
        <v>2.3601512583126816E-2</v>
      </c>
      <c r="D20" s="11"/>
      <c r="F20" s="13">
        <v>59.436858880209066</v>
      </c>
      <c r="G20" s="13">
        <v>40.563136450458366</v>
      </c>
      <c r="H20" s="13">
        <v>14.556550917180655</v>
      </c>
      <c r="I20" s="13">
        <v>82.262041356558782</v>
      </c>
      <c r="J20" s="13">
        <v>3.1814077262605664</v>
      </c>
      <c r="K20" s="13">
        <v>3.2685094561222114</v>
      </c>
      <c r="L20" s="13">
        <v>33.431141842790389</v>
      </c>
      <c r="M20" s="13">
        <v>28.371994706657823</v>
      </c>
    </row>
    <row r="21" spans="1:48">
      <c r="A21" s="6">
        <v>43862</v>
      </c>
      <c r="B21" s="13">
        <v>8.1370000000000005</v>
      </c>
      <c r="C21" s="19">
        <f t="shared" si="0"/>
        <v>3.6560509554140141E-2</v>
      </c>
      <c r="D21" s="11"/>
      <c r="F21" s="13">
        <v>59.713563891571177</v>
      </c>
      <c r="G21" s="13">
        <v>40.286436108428823</v>
      </c>
      <c r="H21" s="13">
        <v>14.951206736355301</v>
      </c>
      <c r="I21" s="13">
        <v>64.201200648199347</v>
      </c>
      <c r="J21" s="13">
        <v>20.847592615445333</v>
      </c>
      <c r="K21" s="13">
        <v>3.42630471918278</v>
      </c>
      <c r="L21" s="13">
        <v>32.5062744489626</v>
      </c>
      <c r="M21" s="13">
        <v>28.333019120640436</v>
      </c>
    </row>
    <row r="22" spans="1:48">
      <c r="A22" s="6">
        <v>43891</v>
      </c>
      <c r="B22" s="13">
        <v>8.3010000000000002</v>
      </c>
      <c r="C22" s="19">
        <f t="shared" si="0"/>
        <v>2.0154848224161137E-2</v>
      </c>
      <c r="D22" s="11"/>
      <c r="F22" s="13"/>
      <c r="G22" s="13"/>
      <c r="H22" s="13"/>
      <c r="I22" s="13"/>
      <c r="J22" s="13"/>
      <c r="K22" s="13"/>
      <c r="L22" s="13"/>
      <c r="M22" s="13"/>
    </row>
    <row r="23" spans="1:48">
      <c r="A23" s="6">
        <v>43922</v>
      </c>
      <c r="B23" s="13">
        <v>9.1460000000000008</v>
      </c>
      <c r="C23" s="19">
        <f t="shared" si="0"/>
        <v>0.101794964462113</v>
      </c>
      <c r="D23" s="11"/>
      <c r="F23" s="13"/>
      <c r="G23" s="13"/>
      <c r="H23" s="13"/>
      <c r="I23" s="13"/>
      <c r="J23" s="13"/>
      <c r="K23" s="13"/>
      <c r="L23" s="13"/>
      <c r="M23" s="13"/>
    </row>
    <row r="24" spans="1:48">
      <c r="A24" s="6">
        <v>43952</v>
      </c>
      <c r="B24" s="13">
        <v>10.875999999999999</v>
      </c>
      <c r="C24" s="19">
        <f t="shared" si="0"/>
        <v>0.18915372840586042</v>
      </c>
      <c r="D24" s="11"/>
      <c r="F24" s="13"/>
      <c r="G24" s="13"/>
      <c r="H24" s="13"/>
      <c r="I24" s="13"/>
      <c r="J24" s="13"/>
      <c r="K24" s="13"/>
      <c r="L24" s="13"/>
      <c r="M24" s="13"/>
    </row>
    <row r="25" spans="1:48">
      <c r="A25" s="6">
        <v>43983</v>
      </c>
      <c r="B25" s="13">
        <v>11.731</v>
      </c>
      <c r="C25" s="19">
        <f t="shared" si="0"/>
        <v>7.861346083118792E-2</v>
      </c>
      <c r="D25" s="11"/>
      <c r="F25" s="13">
        <v>61.365151000774617</v>
      </c>
      <c r="G25" s="13">
        <v>38.634854473967351</v>
      </c>
      <c r="H25" s="13">
        <v>13.782920239414844</v>
      </c>
      <c r="I25" s="13">
        <v>79.569741122993292</v>
      </c>
      <c r="J25" s="13">
        <v>6.64733863759185</v>
      </c>
      <c r="K25" s="13">
        <v>3.5382545679467761</v>
      </c>
      <c r="L25" s="13">
        <v>33.039169972179003</v>
      </c>
      <c r="M25" s="13">
        <v>29.743709261418434</v>
      </c>
    </row>
    <row r="26" spans="1:48">
      <c r="A26" s="6">
        <v>44013</v>
      </c>
      <c r="B26" s="13">
        <v>12.180999999999999</v>
      </c>
      <c r="C26" s="19">
        <f t="shared" si="0"/>
        <v>3.8359901116699291E-2</v>
      </c>
      <c r="D26" s="11"/>
      <c r="F26" s="13">
        <v>62.922700503079156</v>
      </c>
      <c r="G26" s="13">
        <v>37.077299496920851</v>
      </c>
      <c r="H26" s="13">
        <v>12.869781895780344</v>
      </c>
      <c r="I26" s="13">
        <v>91.121022629174249</v>
      </c>
      <c r="J26" s="13">
        <v>-3.9908045249545889</v>
      </c>
      <c r="K26" s="13">
        <v>3.6087999824839607</v>
      </c>
      <c r="L26" s="13">
        <v>32.075874090206383</v>
      </c>
      <c r="M26" s="13">
        <v>29.69102408271582</v>
      </c>
    </row>
    <row r="27" spans="1:48">
      <c r="A27" s="6">
        <v>44044</v>
      </c>
      <c r="B27" s="13">
        <v>12.179</v>
      </c>
      <c r="C27" s="19">
        <f t="shared" si="0"/>
        <v>-1.6419013217294776E-4</v>
      </c>
      <c r="D27" s="11"/>
      <c r="F27" s="13">
        <v>61.519988284655483</v>
      </c>
      <c r="G27" s="13">
        <v>38.480011715344517</v>
      </c>
      <c r="H27" s="13">
        <v>14.781971858851353</v>
      </c>
      <c r="I27" s="13">
        <v>83.229975871336407</v>
      </c>
      <c r="J27" s="13">
        <v>1.9880522698122416</v>
      </c>
      <c r="K27" s="13">
        <v>3.3251436289587697</v>
      </c>
      <c r="L27" s="13">
        <v>33.352116308926604</v>
      </c>
      <c r="M27" s="13">
        <v>30.313704306298622</v>
      </c>
    </row>
    <row r="28" spans="1:48">
      <c r="A28" s="6">
        <v>44075</v>
      </c>
      <c r="B28" s="13">
        <v>11.997999999999999</v>
      </c>
      <c r="C28" s="19">
        <f t="shared" si="0"/>
        <v>-1.486164709746296E-2</v>
      </c>
      <c r="D28" s="11"/>
      <c r="F28" s="13">
        <v>60.729260946871065</v>
      </c>
      <c r="G28" s="13">
        <v>39.270739053128935</v>
      </c>
      <c r="H28" s="13">
        <v>15.381004518195976</v>
      </c>
      <c r="I28" s="13">
        <v>84.370765231528296</v>
      </c>
      <c r="J28" s="13">
        <v>0.24823025027573042</v>
      </c>
      <c r="K28" s="13">
        <v>3.0883803927614464</v>
      </c>
      <c r="L28" s="13">
        <v>33.387013377514826</v>
      </c>
      <c r="M28" s="13">
        <v>29.22155754669496</v>
      </c>
    </row>
    <row r="29" spans="1:48">
      <c r="A29" s="6">
        <v>44105</v>
      </c>
      <c r="B29" s="13">
        <v>11.622</v>
      </c>
      <c r="C29" s="19">
        <f t="shared" si="0"/>
        <v>-3.1338556426070974E-2</v>
      </c>
      <c r="D29" s="11"/>
      <c r="F29" s="13">
        <v>60.219246204202179</v>
      </c>
      <c r="G29" s="13">
        <v>39.780758531177909</v>
      </c>
      <c r="H29" s="13">
        <v>15.028794188968847</v>
      </c>
      <c r="I29" s="13">
        <v>80.494349057841688</v>
      </c>
      <c r="J29" s="13">
        <v>4.476856753189475</v>
      </c>
      <c r="K29" s="13">
        <v>3.0021646843023899</v>
      </c>
      <c r="L29" s="13">
        <v>32.788709376417216</v>
      </c>
      <c r="M29" s="13">
        <v>29.41587334449336</v>
      </c>
    </row>
    <row r="30" spans="1:48">
      <c r="A30" s="6">
        <v>44136</v>
      </c>
      <c r="B30" s="13">
        <v>11.268000000000001</v>
      </c>
      <c r="C30" s="19">
        <f t="shared" si="0"/>
        <v>-3.0459473412493443E-2</v>
      </c>
      <c r="D30" s="11"/>
      <c r="F30" s="13">
        <v>60.247703745604653</v>
      </c>
      <c r="G30" s="13">
        <v>39.75229625439534</v>
      </c>
      <c r="H30" s="13">
        <v>15.197282508483998</v>
      </c>
      <c r="I30" s="13">
        <v>80.198376729218992</v>
      </c>
      <c r="J30" s="13">
        <v>4.6043407622970181</v>
      </c>
      <c r="K30" s="13">
        <v>2.9762094073450611</v>
      </c>
      <c r="L30" s="13">
        <v>32.530434670667958</v>
      </c>
      <c r="M30" s="13">
        <v>29.742055446322794</v>
      </c>
    </row>
    <row r="31" spans="1:48">
      <c r="A31" s="6">
        <v>44166</v>
      </c>
      <c r="B31" s="13">
        <v>11.145</v>
      </c>
      <c r="C31" s="19">
        <f t="shared" si="0"/>
        <v>-1.0915867944622071E-2</v>
      </c>
      <c r="D31" s="11"/>
      <c r="F31" s="13">
        <v>60.425853311123802</v>
      </c>
      <c r="G31" s="13">
        <v>39.574146688876198</v>
      </c>
      <c r="H31" s="13">
        <v>15.273724668475605</v>
      </c>
      <c r="I31" s="13">
        <v>73.612049653613653</v>
      </c>
      <c r="J31" s="13">
        <v>11.114225677910737</v>
      </c>
      <c r="K31" s="13">
        <v>3.1805011271535109</v>
      </c>
      <c r="L31" s="13">
        <v>34.122914471709329</v>
      </c>
      <c r="M31" s="13">
        <v>27.943066681577662</v>
      </c>
    </row>
    <row r="32" spans="1:48">
      <c r="A32" s="6">
        <v>44197</v>
      </c>
      <c r="B32" s="13">
        <v>10.782</v>
      </c>
      <c r="C32" s="19">
        <f t="shared" si="0"/>
        <v>-3.2570659488559861E-2</v>
      </c>
      <c r="D32" s="11"/>
      <c r="E32" s="13"/>
      <c r="F32" s="13">
        <v>61.059595983514292</v>
      </c>
      <c r="G32" s="13">
        <v>38.940409043905007</v>
      </c>
      <c r="H32" s="13">
        <v>14.293717219026711</v>
      </c>
      <c r="I32" s="13">
        <v>84.884676782940318</v>
      </c>
      <c r="J32" s="13">
        <v>0.82160599803298651</v>
      </c>
      <c r="K32" s="13">
        <v>2.8762368519788506</v>
      </c>
      <c r="L32" s="13">
        <v>33.838543725551979</v>
      </c>
      <c r="M32" s="13">
        <v>27.750369125693076</v>
      </c>
    </row>
    <row r="33" spans="1:13">
      <c r="A33" s="6">
        <v>44228</v>
      </c>
      <c r="B33" s="13">
        <v>10.747999999999999</v>
      </c>
      <c r="C33" s="19">
        <f t="shared" si="0"/>
        <v>-3.1534038211835647E-3</v>
      </c>
      <c r="D33" s="11"/>
      <c r="E33" s="13"/>
      <c r="F33" s="13">
        <v>60.727370015446915</v>
      </c>
      <c r="G33" s="13">
        <v>39.272629984553085</v>
      </c>
      <c r="H33" s="13">
        <v>14.821332150175301</v>
      </c>
      <c r="I33" s="13">
        <v>80.37966323910841</v>
      </c>
      <c r="J33" s="13">
        <v>4.7990046107162838</v>
      </c>
      <c r="K33" s="13">
        <v>3.0871188092738215</v>
      </c>
      <c r="L33" s="13">
        <v>32.06651036536487</v>
      </c>
      <c r="M33" s="13">
        <v>29.984258715507515</v>
      </c>
    </row>
    <row r="34" spans="1:13">
      <c r="A34" s="6">
        <v>44256</v>
      </c>
      <c r="B34" s="13">
        <v>10.457000000000001</v>
      </c>
      <c r="C34" s="19">
        <f t="shared" si="0"/>
        <v>-2.7074804614811931E-2</v>
      </c>
      <c r="D34" s="11"/>
      <c r="E34" s="13"/>
      <c r="I34" s="13"/>
    </row>
    <row r="35" spans="1:13">
      <c r="A35" s="6">
        <v>44287</v>
      </c>
      <c r="B35" s="13">
        <v>10.419</v>
      </c>
      <c r="C35" s="19">
        <f t="shared" si="0"/>
        <v>-3.6339294252654142E-3</v>
      </c>
      <c r="D35" s="11"/>
      <c r="E35" s="13"/>
      <c r="I35" s="13"/>
    </row>
    <row r="36" spans="1:13">
      <c r="A36" s="6"/>
      <c r="B36" s="10"/>
      <c r="C36" s="9"/>
      <c r="D36" s="11"/>
      <c r="E36" s="13"/>
      <c r="F36" s="13"/>
      <c r="G36" s="13"/>
      <c r="H36" s="13"/>
      <c r="I36" s="13"/>
    </row>
    <row r="37" spans="1:13">
      <c r="A37" s="12"/>
      <c r="B37" s="10"/>
      <c r="C37" s="9"/>
      <c r="D37" s="11"/>
    </row>
    <row r="38" spans="1:13">
      <c r="A38" s="12"/>
      <c r="B38" s="10"/>
      <c r="C38" s="9"/>
      <c r="D38" s="11"/>
    </row>
    <row r="39" spans="1:13">
      <c r="A39" s="12"/>
      <c r="B39" s="10"/>
      <c r="C39" s="9"/>
      <c r="D39" s="11"/>
    </row>
    <row r="40" spans="1:13">
      <c r="A40" s="12"/>
      <c r="B40" s="10"/>
      <c r="C40" s="9"/>
      <c r="D40" s="11"/>
    </row>
    <row r="41" spans="1:13">
      <c r="A41" s="12"/>
      <c r="B41" s="10"/>
      <c r="C41" s="9"/>
      <c r="D41" s="11"/>
    </row>
    <row r="42" spans="1:13">
      <c r="A42" s="12"/>
      <c r="B42" s="10"/>
      <c r="C42" s="9"/>
      <c r="D42" s="11"/>
    </row>
    <row r="43" spans="1:13">
      <c r="A43" s="12"/>
      <c r="B43" s="10"/>
      <c r="C43" s="9"/>
      <c r="D43" s="11"/>
    </row>
    <row r="44" spans="1:13">
      <c r="A44" s="12"/>
      <c r="B44" s="10"/>
      <c r="C44" s="9"/>
      <c r="D44" s="11"/>
    </row>
    <row r="45" spans="1:13">
      <c r="A45" s="12"/>
      <c r="B45" s="10"/>
      <c r="C45" s="9"/>
      <c r="D45" s="11"/>
    </row>
    <row r="46" spans="1:13">
      <c r="A46" s="12"/>
      <c r="B46" s="10"/>
      <c r="C46" s="9"/>
      <c r="D46" s="11"/>
    </row>
  </sheetData>
  <mergeCells count="10">
    <mergeCell ref="A3:M3"/>
    <mergeCell ref="A5:A7"/>
    <mergeCell ref="B5:B7"/>
    <mergeCell ref="C5:C7"/>
    <mergeCell ref="D5:D7"/>
    <mergeCell ref="E5:E7"/>
    <mergeCell ref="F5:M5"/>
    <mergeCell ref="F6:G6"/>
    <mergeCell ref="H6:J6"/>
    <mergeCell ref="K6:M6"/>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1CBB5651A33D488EBC0B7B1A1B4128" ma:contentTypeVersion="5" ma:contentTypeDescription="Create a new document." ma:contentTypeScope="" ma:versionID="6fbec8c117551cfcb7f2f2ca0a1101a2">
  <xsd:schema xmlns:xsd="http://www.w3.org/2001/XMLSchema" xmlns:xs="http://www.w3.org/2001/XMLSchema" xmlns:p="http://schemas.microsoft.com/office/2006/metadata/properties" xmlns:ns3="b238cf88-00fc-4b68-bdd2-6056776e8fa6" xmlns:ns4="cdc888de-f05d-443a-9e68-1834df1dc2c3" targetNamespace="http://schemas.microsoft.com/office/2006/metadata/properties" ma:root="true" ma:fieldsID="857b1bb8b51133bdcc1c87609085944a" ns3:_="" ns4:_="">
    <xsd:import namespace="b238cf88-00fc-4b68-bdd2-6056776e8fa6"/>
    <xsd:import namespace="cdc888de-f05d-443a-9e68-1834df1dc2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38cf88-00fc-4b68-bdd2-6056776e8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c888de-f05d-443a-9e68-1834df1dc2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58AEE-D9BE-4549-A068-23DA6818C6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38cf88-00fc-4b68-bdd2-6056776e8fa6"/>
    <ds:schemaRef ds:uri="cdc888de-f05d-443a-9e68-1834df1dc2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3C2E20-44FA-4614-B823-5C78B25E2DE5}">
  <ds:schemaRefs>
    <ds:schemaRef ds:uri="b238cf88-00fc-4b68-bdd2-6056776e8fa6"/>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cdc888de-f05d-443a-9e68-1834df1dc2c3"/>
    <ds:schemaRef ds:uri="http://www.w3.org/XML/1998/namespace"/>
    <ds:schemaRef ds:uri="http://purl.org/dc/dcmitype/"/>
  </ds:schemaRefs>
</ds:datastoreItem>
</file>

<file path=customXml/itemProps3.xml><?xml version="1.0" encoding="utf-8"?>
<ds:datastoreItem xmlns:ds="http://schemas.openxmlformats.org/officeDocument/2006/customXml" ds:itemID="{177553D8-FB81-468B-B1B2-BE319B2AF8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Países</vt:lpstr>
      <vt:lpstr>Glosario - OIT</vt:lpstr>
      <vt:lpstr>Argentina (T)</vt:lpstr>
      <vt:lpstr>Sheet3</vt:lpstr>
      <vt:lpstr>Bolivia (M)</vt:lpstr>
      <vt:lpstr>Bolivia (T)</vt:lpstr>
      <vt:lpstr>Brasil (M)</vt:lpstr>
      <vt:lpstr>Brasil (T)</vt:lpstr>
      <vt:lpstr>Chile (M)</vt:lpstr>
      <vt:lpstr>Chile (T)</vt:lpstr>
      <vt:lpstr>Colombia (M)</vt:lpstr>
      <vt:lpstr>Colombia (T)</vt:lpstr>
      <vt:lpstr>Costa Rica (T)</vt:lpstr>
      <vt:lpstr>Ecuador (T)</vt:lpstr>
      <vt:lpstr>México (M)</vt:lpstr>
      <vt:lpstr>México (T)</vt:lpstr>
      <vt:lpstr>Paragauay (T)</vt:lpstr>
      <vt:lpstr>Perú (M)</vt:lpstr>
      <vt:lpstr>Perú (T)</vt:lpstr>
      <vt:lpstr>Uruguay (M)</vt:lpstr>
      <vt:lpstr>Uruguay (T)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Pierre Oliveros</dc:creator>
  <cp:lastModifiedBy>Wilmer Oliveros</cp:lastModifiedBy>
  <dcterms:created xsi:type="dcterms:W3CDTF">2021-06-01T14:42:52Z</dcterms:created>
  <dcterms:modified xsi:type="dcterms:W3CDTF">2021-07-07T13:46:47Z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0x010100561CBB5651A33D488EBC0B7B1A1B4128</vt:lpwstr>
  </property>
</Properties>
</file>