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desktop\Rmath\"/>
    </mc:Choice>
  </mc:AlternateContent>
  <xr:revisionPtr revIDLastSave="0" documentId="13_ncr:1_{82629470-C3FF-4504-84EF-120ACCE95E87}" xr6:coauthVersionLast="46" xr6:coauthVersionMax="46" xr10:uidLastSave="{00000000-0000-0000-0000-000000000000}"/>
  <bookViews>
    <workbookView xWindow="-108" yWindow="-108" windowWidth="23256" windowHeight="12576" tabRatio="862" activeTab="7" xr2:uid="{00000000-000D-0000-FFFF-FFFF00000000}"/>
  </bookViews>
  <sheets>
    <sheet name="Sheet1" sheetId="1" r:id="rId1"/>
    <sheet name="Sheet10" sheetId="11" r:id="rId2"/>
    <sheet name="设置横纵坐标名称" sheetId="9" r:id="rId3"/>
    <sheet name="正态分布表" sheetId="3" r:id="rId4"/>
    <sheet name="dawjd" sheetId="2" r:id="rId5"/>
    <sheet name="offset函数" sheetId="4" r:id="rId6"/>
    <sheet name="折线图添加背景" sheetId="5" r:id="rId7"/>
    <sheet name="饼图" sheetId="6" r:id="rId8"/>
    <sheet name="双坐标轴" sheetId="7" r:id="rId9"/>
    <sheet name="正负数据" sheetId="8" r:id="rId10"/>
    <sheet name="背对背比较图" sheetId="10" r:id="rId11"/>
    <sheet name="气泡图" sheetId="12" r:id="rId12"/>
    <sheet name="有空格时" sheetId="13" r:id="rId13"/>
    <sheet name="坐标轴不是整数怎样改乘整数" sheetId="14" r:id="rId14"/>
    <sheet name="Sheet5" sheetId="20" r:id="rId15"/>
    <sheet name="Sheet6" sheetId="21" r:id="rId16"/>
    <sheet name="Sheet7" sheetId="22" r:id="rId17"/>
    <sheet name="只保留线条的折线图" sheetId="15" r:id="rId18"/>
    <sheet name="利用滑块来制作动态图" sheetId="16" r:id="rId19"/>
    <sheet name="Sheet3" sheetId="18" r:id="rId20"/>
    <sheet name="Sheet4" sheetId="19" r:id="rId21"/>
    <sheet name="Sheet2" sheetId="17" r:id="rId22"/>
  </sheets>
  <definedNames>
    <definedName name="fi">Sheet1!$C$2:$D$11</definedName>
    <definedName name="op">Sheet1!$C$2:$D$10</definedName>
    <definedName name="_xlnm.Print_Area" localSheetId="21">Sheet2!$D$1:$N$13</definedName>
    <definedName name="_xlnm.Print_Titles" localSheetId="21">Sheet2!$1:$1</definedName>
    <definedName name="wa" localSheetId="0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0" r:id="rId23"/>
  </pivotCaches>
</workbook>
</file>

<file path=xl/calcChain.xml><?xml version="1.0" encoding="utf-8"?>
<calcChain xmlns="http://schemas.openxmlformats.org/spreadsheetml/2006/main">
  <c r="C12" i="4" l="1"/>
  <c r="C13" i="4"/>
  <c r="C11" i="4"/>
  <c r="G9" i="4"/>
  <c r="B16" i="16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B15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I17" i="4"/>
  <c r="M35" i="4"/>
  <c r="L37" i="4"/>
  <c r="K37" i="4"/>
  <c r="I38" i="4"/>
  <c r="I3" i="4"/>
  <c r="I4" i="4"/>
  <c r="I5" i="4"/>
  <c r="I6" i="4"/>
  <c r="I7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13" i="2" l="1"/>
  <c r="W3" i="2"/>
  <c r="W4" i="2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D52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J44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<sst xmlns="http://schemas.openxmlformats.org/spreadsheetml/2006/main" count="927" uniqueCount="395">
  <si>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</si>
  <si>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</si>
  <si>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</si>
  <si>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</si>
  <si>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</si>
  <si>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</si>
  <si>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</si>
  <si>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</si>
  <si>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</si>
  <si>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</si>
  <si>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</si>
  <si>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</si>
  <si>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</si>
  <si>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</si>
  <si>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</si>
  <si>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</si>
  <si>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</si>
  <si>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</si>
  <si>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</si>
  <si>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</si>
  <si>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</si>
  <si>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</si>
  <si>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</si>
  <si>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</si>
  <si>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</si>
  <si>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</si>
  <si>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</si>
  <si>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</si>
  <si>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</si>
  <si>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</si>
  <si>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</si>
  <si>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</si>
  <si>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</si>
  <si>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</si>
  <si>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</si>
  <si>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</si>
  <si>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</si>
  <si>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</si>
  <si>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</si>
  <si>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</si>
  <si>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</si>
  <si>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</si>
  <si>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</si>
  <si>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</si>
  <si>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</si>
  <si>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</si>
  <si>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</si>
  <si>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</si>
  <si>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</si>
  <si>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</si>
  <si>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</si>
  <si>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</si>
  <si>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</si>
  <si>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</si>
  <si>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</si>
  <si>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</si>
  <si>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</si>
  <si>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</si>
  <si>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</si>
  <si>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</si>
  <si>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</si>
  <si>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</si>
  <si>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</si>
  <si>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</si>
  <si>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</si>
  <si>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</si>
  <si>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</si>
  <si>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</si>
  <si>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</si>
  <si>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</si>
  <si>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</si>
  <si>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</si>
  <si>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</si>
  <si>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</si>
  <si>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</si>
  <si>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</si>
  <si>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</si>
  <si>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</si>
  <si>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</si>
  <si>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</si>
  <si>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</si>
  <si>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</si>
  <si>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</si>
  <si>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</si>
  <si>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</si>
  <si>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</si>
  <si>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</si>
  <si>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</si>
  <si>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</si>
  <si>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</si>
  <si>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</si>
  <si>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</si>
  <si>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</si>
  <si>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</si>
  <si>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</si>
  <si>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</si>
  <si>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</si>
  <si>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</si>
  <si>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</si>
  <si>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</si>
  <si>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</si>
  <si>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</si>
  <si>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</si>
  <si>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</si>
  <si>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</si>
  <si>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</si>
  <si>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</si>
  <si>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</si>
  <si>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</si>
  <si>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</si>
  <si>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</si>
  <si>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</si>
  <si>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</si>
  <si>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</si>
  <si>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</si>
  <si>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</si>
  <si>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</si>
  <si>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</si>
  <si>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</si>
  <si>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</si>
  <si>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</si>
  <si>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</si>
  <si>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</si>
  <si>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</si>
  <si>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</si>
  <si>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</si>
  <si>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</si>
  <si>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</si>
  <si>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</si>
  <si>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</si>
  <si>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</si>
  <si>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</si>
  <si>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</si>
  <si>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</si>
  <si>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</si>
  <si>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</si>
  <si>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</si>
  <si>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</si>
  <si>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</si>
  <si>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</si>
  <si>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</si>
  <si>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</si>
  <si>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</si>
  <si>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</si>
  <si>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</si>
  <si>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</si>
  <si>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</si>
  <si>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</si>
  <si>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</si>
  <si>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</si>
  <si>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</si>
  <si>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</si>
  <si>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</si>
  <si>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</si>
  <si>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</si>
  <si>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</si>
  <si>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</si>
  <si>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</si>
  <si>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</si>
  <si>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</si>
  <si>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</si>
  <si>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</si>
  <si>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</si>
  <si>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</si>
  <si>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</si>
  <si>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</si>
  <si>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</si>
  <si>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</si>
  <si>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</si>
  <si>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</si>
  <si>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</si>
  <si>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</si>
  <si>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</si>
  <si>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</si>
  <si>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</si>
  <si>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</si>
  <si>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</si>
  <si>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</si>
  <si>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</si>
  <si>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</si>
  <si>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</si>
  <si>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</si>
  <si>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</si>
  <si>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</si>
  <si>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</si>
  <si>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</si>
  <si>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</si>
  <si>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</si>
  <si>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</si>
  <si>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</si>
  <si>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</si>
  <si>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</si>
  <si>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</si>
  <si>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</si>
  <si>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</si>
  <si>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</si>
  <si>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</si>
  <si>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</si>
  <si>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</si>
  <si>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</si>
  <si>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</si>
  <si>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</si>
  <si>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</si>
  <si>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</si>
  <si>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</si>
  <si>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</si>
  <si>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</si>
  <si>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</si>
  <si>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</si>
  <si>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</si>
  <si>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</si>
  <si>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</si>
  <si>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</si>
  <si>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</si>
  <si>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</si>
  <si>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</si>
  <si>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</si>
  <si>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</si>
  <si>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</si>
  <si>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</si>
  <si>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</si>
  <si>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</si>
  <si>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</si>
  <si>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</si>
  <si>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</si>
  <si>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</si>
  <si>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</si>
  <si>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</si>
  <si>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</si>
  <si>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</si>
  <si>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</si>
  <si>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</si>
  <si>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</si>
  <si>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</si>
  <si>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</si>
  <si>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</si>
  <si>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</si>
  <si>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</si>
  <si>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</si>
  <si>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</si>
  <si>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</si>
  <si>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</si>
  <si>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</si>
  <si>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</si>
  <si>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</si>
  <si>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</si>
  <si>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</si>
  <si>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</si>
  <si>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</si>
  <si>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</si>
  <si>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</si>
  <si>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</si>
  <si>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</si>
  <si>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</si>
  <si>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</si>
  <si>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</si>
  <si>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</si>
  <si>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</si>
  <si>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</si>
  <si>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</si>
  <si>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</si>
  <si>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</si>
  <si>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</si>
  <si>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</si>
  <si>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</si>
  <si>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</si>
  <si>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</si>
  <si>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</si>
  <si>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</si>
  <si>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</si>
  <si>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</si>
  <si>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</si>
  <si>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</si>
  <si>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</si>
  <si>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</si>
  <si>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</si>
  <si>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</si>
  <si>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</si>
  <si>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</si>
  <si>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</si>
  <si>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</si>
  <si>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</si>
  <si>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</si>
  <si>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</si>
  <si>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</si>
  <si>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</si>
  <si>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</si>
  <si>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</si>
  <si>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</si>
  <si>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</si>
  <si>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</si>
  <si>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</si>
  <si>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</si>
  <si>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</si>
  <si>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</si>
  <si>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</si>
  <si>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</si>
  <si>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</si>
  <si>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</si>
  <si>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</si>
  <si>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</si>
  <si>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</si>
  <si>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</si>
  <si>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</si>
  <si>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</si>
  <si>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</si>
  <si>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</si>
  <si>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</si>
  <si>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</si>
  <si>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</si>
  <si>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</si>
  <si>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</si>
  <si>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</si>
  <si>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</si>
  <si>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</si>
  <si>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</si>
  <si>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</si>
  <si>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</si>
  <si>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</si>
  <si>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</si>
  <si>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</si>
  <si>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</si>
  <si>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</si>
  <si>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</si>
  <si>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</si>
  <si>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</si>
  <si>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</si>
  <si>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</si>
  <si>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</si>
  <si>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</si>
  <si>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</si>
  <si>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</si>
  <si>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</si>
  <si>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</si>
  <si>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</si>
  <si>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</si>
  <si>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</si>
  <si>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</si>
  <si>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</si>
  <si>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</si>
  <si>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</si>
  <si>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</si>
  <si>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</si>
  <si>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</si>
  <si>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</si>
  <si>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</si>
  <si>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</si>
  <si>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</si>
  <si>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</si>
  <si>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</si>
  <si>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</si>
  <si>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</si>
  <si>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</si>
  <si>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</si>
  <si>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</si>
  <si>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</si>
  <si>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</si>
  <si>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</si>
  <si>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</si>
  <si>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</si>
  <si>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</si>
  <si>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</si>
  <si>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</si>
  <si>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</si>
  <si>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</si>
  <si>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</si>
  <si>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</si>
  <si>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</si>
  <si>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</si>
  <si>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</si>
  <si>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</si>
  <si>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</si>
  <si>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</si>
  <si>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</si>
  <si>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</si>
  <si>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</si>
  <si>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</si>
  <si>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</si>
  <si>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</si>
  <si>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</si>
  <si>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</si>
  <si>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</si>
  <si>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</si>
  <si>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</si>
  <si>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</si>
  <si>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</si>
  <si>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</si>
  <si>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</si>
  <si>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</si>
  <si>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</si>
  <si>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</si>
  <si>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</si>
  <si>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</si>
  <si>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</si>
  <si>
    <t>姓名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</si>
</sst>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chemeClr val="accent1"/>
            </a:outerShdw>
          </a:effectLst>
        </c:spPr>
        <c:txPr>
          <a:bodyPr rot="168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 rad="139700">
            <a:schemeClr val="accent6">
              <a:satMod val="175000"/>
              <a:alpha val="40000"/>
            </a:schemeClr>
          </a:glow>
          <a:outerShdw blurRad="12700" dist="50800" dir="5400000" algn="ctr" rotWithShape="0">
            <a:schemeClr val="accent2">
              <a:lumMod val="50000"/>
              <a:alpha val="43000"/>
            </a:schemeClr>
          </a:outerShdw>
        </a:effectLst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酉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16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27000">
            <a:schemeClr val="accent1">
              <a:alpha val="9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 val="7"/>
</file>

<file path=xl/ctrlProps/ctrlProp2.xml><?xml version="1.0" encoding="utf-8"?>
<formControlPr xmlns="http://schemas.microsoft.com/office/spreadsheetml/2009/9/main" objectType="Scroll" dx="26" fmlaLink="$A$13" horiz="1" max="12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2352;&#26631;&#36724;&#19981;&#26159;&#25972;&#25968;&#24590;&#26679;&#25913;&#20056;&#25972;&#25968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17</xdr:row>
      <xdr:rowOff>137160</xdr:rowOff>
    </xdr:from>
    <xdr:to>
      <xdr:col>13</xdr:col>
      <xdr:colOff>281940</xdr:colOff>
      <xdr:row>40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22860</xdr:rowOff>
    </xdr:from>
    <xdr:to>
      <xdr:col>11</xdr:col>
      <xdr:colOff>220980</xdr:colOff>
      <xdr:row>13</xdr:row>
      <xdr:rowOff>7620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BB7D9-0A6E-49E0-8AAE-38CC6373CB65}"/>
            </a:ext>
          </a:extLst>
        </xdr:cNvPr>
        <xdr:cNvSpPr/>
      </xdr:nvSpPr>
      <xdr:spPr>
        <a:xfrm>
          <a:off x="4640580" y="1303020"/>
          <a:ext cx="2286000" cy="1082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跳转下一张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30</xdr:row>
          <xdr:rowOff>7620</xdr:rowOff>
        </xdr:from>
        <xdr:to>
          <xdr:col>8</xdr:col>
          <xdr:colOff>434340</xdr:colOff>
          <xdr:row>32</xdr:row>
          <xdr:rowOff>68580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38100</xdr:colOff>
      <xdr:row>5</xdr:row>
      <xdr:rowOff>60960</xdr:rowOff>
    </xdr:from>
    <xdr:to>
      <xdr:col>23</xdr:col>
      <xdr:colOff>342900</xdr:colOff>
      <xdr:row>20</xdr:row>
      <xdr:rowOff>60960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403860</xdr:colOff>
          <xdr:row>6</xdr:row>
          <xdr:rowOff>7620</xdr:rowOff>
        </xdr:from>
        <xdr:to>
          <xdr:col>18</xdr:col>
          <xdr:colOff>411480</xdr:colOff>
          <xdr:row>8</xdr:row>
          <xdr:rowOff>15240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157460" y="110490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100</xdr:row>
      <xdr:rowOff>0</xdr:rowOff>
    </xdr:from>
    <xdr:to>
      <xdr:col>13</xdr:col>
      <xdr:colOff>91440</xdr:colOff>
      <xdr:row>115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workbookViewId="0">
      <selection activeCell="D1" sqref="D1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 t="s">
        <v>394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44294.785876851849</v>
      </c>
      <c r="K67" s="145">
        <f ca="1">NOW()</f>
        <v>44294.785876851849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21</v>
      </c>
    </row>
    <row r="80" spans="2:13">
      <c r="E80" t="e">
        <f ca="1">D83RAND()</f>
        <v>#NAME?</v>
      </c>
      <c r="F80">
        <f t="shared" ref="F80:G80" ca="1" si="8">RAND()</f>
        <v>0.52442111256238466</v>
      </c>
      <c r="G80">
        <f t="shared" ca="1" si="8"/>
        <v>9.1280873985913225E-2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0.54547724765954408</v>
      </c>
      <c r="F81">
        <f t="shared" ca="1" si="9"/>
        <v>0.54579663656805311</v>
      </c>
      <c r="G81">
        <f t="shared" ca="1" si="9"/>
        <v>0.3165481947010188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2.528850668777527E-2</v>
      </c>
      <c r="F82">
        <f t="shared" ca="1" si="9"/>
        <v>0.23373944323478923</v>
      </c>
      <c r="G82">
        <f t="shared" ca="1" si="9"/>
        <v>0.74874831554166366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0.14218531304040649</v>
      </c>
      <c r="F83">
        <f t="shared" ca="1" si="9"/>
        <v>0.76203741624021537</v>
      </c>
      <c r="G83">
        <f t="shared" ca="1" si="9"/>
        <v>0.12461080210393871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0.51497536265833643</v>
      </c>
      <c r="F84">
        <f t="shared" ca="1" si="9"/>
        <v>3.1347770928945584E-3</v>
      </c>
      <c r="G84">
        <f t="shared" ca="1" si="9"/>
        <v>0.67816355452371524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55</v>
      </c>
      <c r="B85">
        <f t="shared" ref="B85:C94" ca="1" si="10">INT(10+90*RAND())</f>
        <v>55</v>
      </c>
      <c r="C85">
        <f t="shared" ca="1" si="10"/>
        <v>51</v>
      </c>
      <c r="E85">
        <f t="shared" ca="1" si="9"/>
        <v>0.45574115902397228</v>
      </c>
      <c r="F85">
        <f t="shared" ca="1" si="9"/>
        <v>6.7847550837553006E-2</v>
      </c>
      <c r="G85">
        <f t="shared" ca="1" si="9"/>
        <v>0.98283176971971276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80</v>
      </c>
      <c r="B86">
        <f t="shared" ca="1" si="10"/>
        <v>91</v>
      </c>
      <c r="C86">
        <f t="shared" ca="1" si="10"/>
        <v>33</v>
      </c>
      <c r="E86">
        <f t="shared" ca="1" si="9"/>
        <v>0.87026870185969862</v>
      </c>
      <c r="F86">
        <f t="shared" ca="1" si="9"/>
        <v>0.78441533317942114</v>
      </c>
      <c r="G86">
        <f t="shared" ca="1" si="9"/>
        <v>0.98186050733672747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45</v>
      </c>
      <c r="B87">
        <f t="shared" ca="1" si="10"/>
        <v>37</v>
      </c>
      <c r="C87">
        <f t="shared" ca="1" si="10"/>
        <v>68</v>
      </c>
      <c r="E87">
        <f t="shared" ca="1" si="9"/>
        <v>0.94761223364835734</v>
      </c>
      <c r="F87">
        <f t="shared" ca="1" si="9"/>
        <v>0.71926129789552795</v>
      </c>
      <c r="G87">
        <f t="shared" ca="1" si="9"/>
        <v>0.29444435689544868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83</v>
      </c>
      <c r="B88" s="147" t="s">
        <v>171</v>
      </c>
      <c r="C88">
        <f t="shared" ca="1" si="10"/>
        <v>97</v>
      </c>
      <c r="E88">
        <f t="shared" ca="1" si="9"/>
        <v>0.44886818334227496</v>
      </c>
      <c r="F88">
        <f t="shared" ca="1" si="9"/>
        <v>0.5652524871129968</v>
      </c>
      <c r="G88">
        <f t="shared" ca="1" si="9"/>
        <v>0.3857989632619776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38</v>
      </c>
      <c r="B89">
        <f t="shared" ca="1" si="10"/>
        <v>52</v>
      </c>
      <c r="C89">
        <f t="shared" ca="1" si="10"/>
        <v>48</v>
      </c>
      <c r="E89">
        <f t="shared" ca="1" si="9"/>
        <v>0.4340008150250716</v>
      </c>
      <c r="F89">
        <f t="shared" ca="1" si="9"/>
        <v>0.88562563444297815</v>
      </c>
      <c r="G89">
        <f t="shared" ca="1" si="9"/>
        <v>6.5343822238010163E-2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78</v>
      </c>
      <c r="B90">
        <f t="shared" ca="1" si="10"/>
        <v>13</v>
      </c>
      <c r="C90">
        <f t="shared" ca="1" si="10"/>
        <v>62</v>
      </c>
      <c r="E90">
        <f t="shared" ca="1" si="9"/>
        <v>0.58923571406199615</v>
      </c>
      <c r="F90">
        <f t="shared" ca="1" si="9"/>
        <v>0.92061507572459433</v>
      </c>
      <c r="G90">
        <f t="shared" ca="1" si="9"/>
        <v>0.22527139750718828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69</v>
      </c>
      <c r="B91">
        <f t="shared" ca="1" si="10"/>
        <v>10</v>
      </c>
      <c r="C91">
        <f t="shared" ca="1" si="10"/>
        <v>50</v>
      </c>
      <c r="E91">
        <f t="shared" ca="1" si="9"/>
        <v>0.34165061859590096</v>
      </c>
      <c r="F91">
        <f t="shared" ca="1" si="9"/>
        <v>0.68206972698115709</v>
      </c>
      <c r="G91">
        <f t="shared" ca="1" si="9"/>
        <v>0.10000887257126501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44</v>
      </c>
      <c r="B92">
        <f t="shared" ca="1" si="10"/>
        <v>95</v>
      </c>
      <c r="C92">
        <f t="shared" ca="1" si="10"/>
        <v>35</v>
      </c>
      <c r="E92">
        <f t="shared" ca="1" si="9"/>
        <v>3.1609373349140935E-2</v>
      </c>
      <c r="F92">
        <f t="shared" ca="1" si="9"/>
        <v>0.89840073855419955</v>
      </c>
      <c r="G92">
        <f t="shared" ca="1" si="9"/>
        <v>0.80524725197487801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57</v>
      </c>
      <c r="B93">
        <f t="shared" ca="1" si="10"/>
        <v>81</v>
      </c>
      <c r="C93">
        <f t="shared" ca="1" si="10"/>
        <v>29</v>
      </c>
      <c r="E93">
        <f t="shared" ca="1" si="9"/>
        <v>0.1176962458746561</v>
      </c>
      <c r="F93">
        <f t="shared" ca="1" si="9"/>
        <v>0.61402514031002919</v>
      </c>
      <c r="G93">
        <f t="shared" ca="1" si="9"/>
        <v>0.31250263256303601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93</v>
      </c>
      <c r="B94">
        <f t="shared" ca="1" si="10"/>
        <v>78</v>
      </c>
      <c r="C94">
        <f t="shared" ca="1" si="10"/>
        <v>87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23.602017289798443</v>
      </c>
      <c r="C104">
        <f t="shared" ref="C104:E110" ca="1" si="12">RAND()+H108</f>
        <v>23.456846804393226</v>
      </c>
      <c r="D104">
        <f t="shared" ca="1" si="12"/>
        <v>23.802182128590381</v>
      </c>
      <c r="E104">
        <f t="shared" ca="1" si="12"/>
        <v>26.022998416168065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0.16894060568282199</v>
      </c>
      <c r="C105">
        <f ca="1">RAND()+G64</f>
        <v>43.443101079693889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0.67473935936785101</v>
      </c>
      <c r="C106">
        <f t="shared" ca="1" si="12"/>
        <v>0.65263073839588592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0.15154355770411698</v>
      </c>
      <c r="C107">
        <f t="shared" ca="1" si="12"/>
        <v>0.51696634739871516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2.2848374030404184E-4</v>
      </c>
      <c r="C108">
        <f t="shared" ca="1" si="12"/>
        <v>0.96521754011530003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0.44868734597523408</v>
      </c>
      <c r="C109">
        <f t="shared" ca="1" si="12"/>
        <v>0.26915300596276615</v>
      </c>
    </row>
    <row r="110" spans="2:11">
      <c r="B110">
        <f t="shared" ca="1" si="13"/>
        <v>0.52003333271015639</v>
      </c>
      <c r="C110">
        <f t="shared" ca="1" si="12"/>
        <v>1.0258582877004976</v>
      </c>
    </row>
    <row r="111" spans="2:11">
      <c r="B111">
        <f t="shared" ca="1" si="13"/>
        <v>0.81228634825642598</v>
      </c>
    </row>
    <row r="113" spans="2:11">
      <c r="I113">
        <f ca="1">RAND()+232</f>
        <v>232.78283928837064</v>
      </c>
      <c r="J113">
        <f ca="1">RAND()+232</f>
        <v>232.64418281208316</v>
      </c>
    </row>
    <row r="114" spans="2:11">
      <c r="H114">
        <f ca="1">RAND()</f>
        <v>0.79809906594356461</v>
      </c>
      <c r="I114">
        <f t="shared" ref="I114:J120" ca="1" si="14">RAND()+232</f>
        <v>232.17478059547503</v>
      </c>
      <c r="J114">
        <f t="shared" ca="1" si="14"/>
        <v>232.99290507884936</v>
      </c>
    </row>
    <row r="115" spans="2:11">
      <c r="I115">
        <f t="shared" ca="1" si="14"/>
        <v>232.96200562111463</v>
      </c>
      <c r="J115">
        <f t="shared" ca="1" si="14"/>
        <v>232.33123949389548</v>
      </c>
    </row>
    <row r="116" spans="2:11">
      <c r="I116">
        <f t="shared" ca="1" si="14"/>
        <v>232.58904146903737</v>
      </c>
      <c r="J116">
        <f t="shared" ca="1" si="14"/>
        <v>232.81967491472642</v>
      </c>
    </row>
    <row r="117" spans="2:11">
      <c r="E117" s="148"/>
      <c r="I117">
        <f t="shared" ca="1" si="14"/>
        <v>232.04710213085318</v>
      </c>
      <c r="J117">
        <f t="shared" ca="1" si="14"/>
        <v>232.29735875287324</v>
      </c>
    </row>
    <row r="118" spans="2:11">
      <c r="I118">
        <f t="shared" ca="1" si="14"/>
        <v>232.74197852201897</v>
      </c>
      <c r="J118">
        <f t="shared" ca="1" si="14"/>
        <v>232.52336737826181</v>
      </c>
    </row>
    <row r="119" spans="2:11">
      <c r="B119">
        <f ca="1">RAND()+$G$108</f>
        <v>23.518052509556746</v>
      </c>
      <c r="C119">
        <f t="shared" ref="C119:E119" ca="1" si="15">RAND()+$G$108</f>
        <v>23.484096109470805</v>
      </c>
      <c r="D119">
        <f t="shared" ca="1" si="15"/>
        <v>23.451382888440573</v>
      </c>
      <c r="E119">
        <f t="shared" ca="1" si="15"/>
        <v>23.143598716446512</v>
      </c>
      <c r="I119">
        <f t="shared" ca="1" si="14"/>
        <v>232.25363971301962</v>
      </c>
      <c r="J119">
        <f t="shared" ca="1" si="14"/>
        <v>232.22832401810246</v>
      </c>
    </row>
    <row r="120" spans="2:11">
      <c r="B120">
        <f t="shared" ref="B120:E126" ca="1" si="16">RAND()+$G$108</f>
        <v>23.676412956451045</v>
      </c>
      <c r="C120">
        <f t="shared" ca="1" si="16"/>
        <v>23.566414775046294</v>
      </c>
      <c r="D120">
        <f t="shared" ca="1" si="16"/>
        <v>23.87562640148553</v>
      </c>
      <c r="E120">
        <f t="shared" ca="1" si="16"/>
        <v>23.923220839334753</v>
      </c>
      <c r="G120" s="149" t="s">
        <v>172</v>
      </c>
      <c r="I120">
        <f t="shared" ca="1" si="14"/>
        <v>232.41535205042987</v>
      </c>
      <c r="J120">
        <f t="shared" ca="1" si="14"/>
        <v>232.72223199804026</v>
      </c>
    </row>
    <row r="121" spans="2:11">
      <c r="B121">
        <f t="shared" ca="1" si="16"/>
        <v>23.228284518590989</v>
      </c>
      <c r="C121">
        <f t="shared" ca="1" si="16"/>
        <v>23.518727098033164</v>
      </c>
      <c r="D121">
        <f t="shared" ca="1" si="16"/>
        <v>23.842050981389313</v>
      </c>
      <c r="E121">
        <f t="shared" ca="1" si="16"/>
        <v>23.707456275801768</v>
      </c>
      <c r="H121" s="151">
        <v>0.9</v>
      </c>
    </row>
    <row r="122" spans="2:11">
      <c r="B122">
        <f t="shared" ca="1" si="16"/>
        <v>23.993309803451737</v>
      </c>
      <c r="C122">
        <f t="shared" ca="1" si="16"/>
        <v>23.287043164157787</v>
      </c>
      <c r="D122">
        <f t="shared" ca="1" si="16"/>
        <v>23.48069096199178</v>
      </c>
      <c r="E122">
        <f t="shared" ca="1" si="16"/>
        <v>23.40886004451054</v>
      </c>
      <c r="H122">
        <v>0.2</v>
      </c>
    </row>
    <row r="123" spans="2:11">
      <c r="B123">
        <f t="shared" ca="1" si="16"/>
        <v>23.168256274493359</v>
      </c>
      <c r="C123">
        <f t="shared" ca="1" si="16"/>
        <v>23.96653520650846</v>
      </c>
      <c r="D123">
        <f t="shared" ca="1" si="16"/>
        <v>23.300268909634013</v>
      </c>
      <c r="E123">
        <f t="shared" ca="1" si="16"/>
        <v>23.249849412170146</v>
      </c>
    </row>
    <row r="124" spans="2:11">
      <c r="B124">
        <f t="shared" ca="1" si="16"/>
        <v>23.724862884780421</v>
      </c>
      <c r="C124">
        <f t="shared" ca="1" si="16"/>
        <v>23.763156599255112</v>
      </c>
      <c r="D124">
        <f t="shared" ca="1" si="16"/>
        <v>23.735325251445538</v>
      </c>
      <c r="E124">
        <f t="shared" ca="1" si="16"/>
        <v>23.42375703886411</v>
      </c>
    </row>
    <row r="125" spans="2:11">
      <c r="B125">
        <f t="shared" ca="1" si="16"/>
        <v>23.296939069212289</v>
      </c>
      <c r="C125">
        <f t="shared" ca="1" si="16"/>
        <v>23.128775454137788</v>
      </c>
      <c r="D125">
        <f t="shared" ca="1" si="16"/>
        <v>23.794730340440214</v>
      </c>
      <c r="E125">
        <f t="shared" ca="1" si="16"/>
        <v>23.662395328734579</v>
      </c>
      <c r="J125" s="150"/>
      <c r="K125" s="150"/>
    </row>
    <row r="126" spans="2:11">
      <c r="B126">
        <f t="shared" ca="1" si="16"/>
        <v>23.210215562599512</v>
      </c>
      <c r="C126">
        <f t="shared" ca="1" si="16"/>
        <v>23.421230000403657</v>
      </c>
      <c r="D126">
        <f t="shared" ca="1" si="16"/>
        <v>23.292978079066533</v>
      </c>
      <c r="E126">
        <f t="shared" ca="1" si="16"/>
        <v>23.028947064292797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44294</v>
      </c>
      <c r="J130" s="150"/>
      <c r="K130" s="150"/>
    </row>
    <row r="131" spans="1:11">
      <c r="J131" s="150"/>
      <c r="K131" s="150"/>
    </row>
    <row r="132" spans="1:11">
      <c r="J132" s="150"/>
      <c r="K132" s="150"/>
    </row>
    <row r="134" spans="1:11">
      <c r="I134" s="114">
        <f>I136</f>
        <v>0</v>
      </c>
    </row>
    <row r="135" spans="1:11">
      <c r="I135">
        <f ca="1">I120</f>
        <v>232.41535205042987</v>
      </c>
      <c r="J135">
        <f ca="1">J120</f>
        <v>232.72223199804026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232.67475230092498</v>
      </c>
      <c r="I150">
        <f t="shared" ca="1" si="27"/>
        <v>232.11542102606822</v>
      </c>
      <c r="J150">
        <f t="shared" ca="1" si="27"/>
        <v>232.05206738478191</v>
      </c>
      <c r="K150">
        <f t="shared" ca="1" si="27"/>
        <v>232.36105235217676</v>
      </c>
      <c r="L150">
        <f t="shared" ca="1" si="27"/>
        <v>232.83964422913405</v>
      </c>
      <c r="M150">
        <f t="shared" ca="1" si="27"/>
        <v>232.82728559620423</v>
      </c>
      <c r="N150">
        <f t="shared" ca="1" si="27"/>
        <v>232.88326302451463</v>
      </c>
      <c r="O150">
        <f t="shared" ca="1" si="27"/>
        <v>232.82638165459693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50" t="s">
        <v>348</v>
      </c>
      <c r="J1" s="250"/>
      <c r="K1" s="250"/>
      <c r="L1" s="250"/>
      <c r="M1" s="250"/>
      <c r="N1" s="250"/>
      <c r="O1" s="250"/>
      <c r="P1" s="250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50"/>
      <c r="J2" s="250"/>
      <c r="K2" s="250"/>
      <c r="L2" s="250"/>
      <c r="M2" s="250"/>
      <c r="N2" s="250"/>
      <c r="O2" s="250"/>
      <c r="P2" s="250"/>
    </row>
    <row r="3" spans="1:16">
      <c r="J3" s="252" t="s">
        <v>350</v>
      </c>
      <c r="K3" s="252"/>
      <c r="L3" s="252"/>
      <c r="M3" s="252"/>
      <c r="N3" s="252"/>
      <c r="O3" s="252"/>
      <c r="P3" s="252"/>
    </row>
    <row r="4" spans="1:16">
      <c r="A4" s="207"/>
      <c r="B4" s="208" t="s">
        <v>39</v>
      </c>
      <c r="C4" s="209" t="s">
        <v>127</v>
      </c>
      <c r="J4" s="252"/>
      <c r="K4" s="252"/>
      <c r="L4" s="252"/>
      <c r="M4" s="252"/>
      <c r="N4" s="252"/>
      <c r="O4" s="252"/>
      <c r="P4" s="252"/>
    </row>
    <row r="5" spans="1:16">
      <c r="A5" s="210" t="s">
        <v>305</v>
      </c>
      <c r="B5" s="211">
        <v>81</v>
      </c>
      <c r="C5" s="209">
        <v>76</v>
      </c>
      <c r="J5" s="252"/>
      <c r="K5" s="252"/>
      <c r="L5" s="252"/>
      <c r="M5" s="252"/>
      <c r="N5" s="252"/>
      <c r="O5" s="252"/>
      <c r="P5" s="252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51" t="s">
        <v>349</v>
      </c>
      <c r="G25" s="251"/>
      <c r="H25" s="251"/>
      <c r="I25" s="251"/>
      <c r="J25" s="251"/>
      <c r="K25" s="251"/>
      <c r="L25" s="251"/>
      <c r="M25" s="251"/>
      <c r="N25" s="251"/>
      <c r="O25" s="251"/>
    </row>
    <row r="26" spans="6:15">
      <c r="F26" s="251"/>
      <c r="G26" s="251"/>
      <c r="H26" s="251"/>
      <c r="I26" s="251"/>
      <c r="J26" s="251"/>
      <c r="K26" s="251"/>
      <c r="L26" s="251"/>
      <c r="M26" s="251"/>
      <c r="N26" s="251"/>
      <c r="O26" s="251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53" t="s">
        <v>359</v>
      </c>
      <c r="F1" s="253"/>
      <c r="G1" s="253"/>
      <c r="H1" s="253"/>
      <c r="I1" s="253"/>
      <c r="J1" s="253"/>
      <c r="K1" s="253"/>
      <c r="L1" s="253"/>
      <c r="M1" s="253"/>
    </row>
    <row r="2" spans="1:13" ht="39.6" customHeight="1">
      <c r="A2" s="213" t="s">
        <v>355</v>
      </c>
      <c r="B2" s="213"/>
      <c r="C2" s="213"/>
      <c r="D2" s="213"/>
      <c r="E2" s="253"/>
      <c r="F2" s="253"/>
      <c r="G2" s="253"/>
      <c r="H2" s="253"/>
      <c r="I2" s="253"/>
      <c r="J2" s="253"/>
      <c r="K2" s="253"/>
      <c r="L2" s="253"/>
      <c r="M2" s="253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topLeftCell="AR1" workbookViewId="0">
      <selection activeCell="BK20" sqref="BK20"/>
    </sheetView>
  </sheetViews>
  <sheetFormatPr defaultRowHeight="14.4"/>
  <sheetData>
    <row r="1" spans="1:16">
      <c r="A1" s="114" t="s">
        <v>360</v>
      </c>
      <c r="B1" s="114" t="s">
        <v>361</v>
      </c>
      <c r="G1" s="251" t="s">
        <v>362</v>
      </c>
      <c r="H1" s="251"/>
      <c r="I1" s="251"/>
      <c r="J1" s="251"/>
      <c r="K1" s="251"/>
      <c r="L1" s="251"/>
      <c r="M1" s="251"/>
      <c r="N1" s="251"/>
      <c r="O1" s="251"/>
      <c r="P1" s="251"/>
    </row>
    <row r="2" spans="1:16">
      <c r="A2" s="214">
        <v>44197</v>
      </c>
      <c r="B2" s="114">
        <v>200</v>
      </c>
      <c r="C2">
        <v>200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/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19" t="s">
        <v>383</v>
      </c>
    </row>
    <row r="14" spans="1:16">
      <c r="A14" s="144">
        <v>0.54444444444444395</v>
      </c>
      <c r="B14">
        <v>13.6</v>
      </c>
    </row>
    <row r="24" spans="1:8">
      <c r="A24" s="254" t="s">
        <v>365</v>
      </c>
      <c r="B24" s="254"/>
      <c r="C24" s="254"/>
      <c r="D24" s="254"/>
      <c r="E24" s="254"/>
      <c r="F24" s="254"/>
      <c r="G24" s="254"/>
    </row>
    <row r="25" spans="1:8">
      <c r="A25" s="254"/>
      <c r="B25" s="254"/>
      <c r="C25" s="254"/>
      <c r="D25" s="254"/>
      <c r="E25" s="254"/>
      <c r="F25" s="254"/>
      <c r="G25" s="254"/>
    </row>
    <row r="26" spans="1:8">
      <c r="A26" s="254"/>
      <c r="B26" s="254"/>
      <c r="C26" s="254"/>
      <c r="D26" s="254"/>
      <c r="E26" s="254"/>
      <c r="F26" s="254"/>
      <c r="G26" s="254"/>
    </row>
    <row r="28" spans="1:8">
      <c r="A28" s="255" t="s">
        <v>366</v>
      </c>
      <c r="B28" s="255"/>
      <c r="C28" s="255"/>
      <c r="D28" s="255"/>
      <c r="E28" s="255"/>
      <c r="F28" s="255"/>
      <c r="G28" s="255"/>
      <c r="H28" s="255"/>
    </row>
    <row r="29" spans="1:8">
      <c r="A29" s="255"/>
      <c r="B29" s="255"/>
      <c r="C29" s="255"/>
      <c r="D29" s="255"/>
      <c r="E29" s="255"/>
      <c r="F29" s="255"/>
      <c r="G29" s="255"/>
      <c r="H29" s="255"/>
    </row>
    <row r="30" spans="1:8">
      <c r="A30" s="255"/>
      <c r="B30" s="255"/>
      <c r="C30" s="255"/>
      <c r="D30" s="255"/>
      <c r="E30" s="255"/>
      <c r="F30" s="255"/>
      <c r="G30" s="255"/>
      <c r="H30" s="255"/>
    </row>
    <row r="31" spans="1:8">
      <c r="A31" s="255"/>
      <c r="B31" s="255"/>
      <c r="C31" s="255"/>
      <c r="D31" s="255"/>
      <c r="E31" s="255"/>
      <c r="F31" s="255"/>
      <c r="G31" s="255"/>
      <c r="H31" s="255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7405-8277-4BD3-A134-3765EF033779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7A76-8588-4CC1-8066-96D207F9B322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831-8153-49EE-8C1E-81BD86CD923A}">
  <dimension ref="A1"/>
  <sheetViews>
    <sheetView workbookViewId="0">
      <selection activeCell="M11" sqref="M11"/>
    </sheetView>
  </sheetViews>
  <sheetFormatPr defaultRowHeight="14.4"/>
  <sheetData/>
  <phoneticPr fontId="9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topLeftCell="A6" workbookViewId="0">
      <selection activeCell="Q22" sqref="Q22"/>
    </sheetView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47" t="s">
        <v>367</v>
      </c>
      <c r="H25" s="247"/>
      <c r="I25" s="247"/>
      <c r="J25" s="247"/>
      <c r="K25" s="247"/>
      <c r="L25" s="247"/>
      <c r="M25" s="247"/>
      <c r="N25" s="247"/>
    </row>
    <row r="26" spans="7:14">
      <c r="G26" s="247"/>
      <c r="H26" s="247"/>
      <c r="I26" s="247"/>
      <c r="J26" s="247"/>
      <c r="K26" s="247"/>
      <c r="L26" s="247"/>
      <c r="M26" s="247"/>
      <c r="N26" s="247"/>
    </row>
    <row r="27" spans="7:14">
      <c r="G27" s="247"/>
      <c r="H27" s="247"/>
      <c r="I27" s="247"/>
      <c r="J27" s="247"/>
      <c r="K27" s="247"/>
      <c r="L27" s="247"/>
      <c r="M27" s="247"/>
      <c r="N27" s="247"/>
    </row>
    <row r="28" spans="7:14">
      <c r="G28" s="247"/>
      <c r="H28" s="247"/>
      <c r="I28" s="247"/>
      <c r="J28" s="247"/>
      <c r="K28" s="247"/>
      <c r="L28" s="247"/>
      <c r="M28" s="247"/>
      <c r="N28" s="247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workbookViewId="0">
      <selection activeCell="E1" sqref="E1:O13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16">
        <v>7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>
        <v>10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</row>
    <row r="15" spans="1:17">
      <c r="A15" s="114"/>
      <c r="B15" s="218" t="str">
        <f ca="1">OFFSET(E1,,$A$12)</f>
        <v>庚</v>
      </c>
    </row>
    <row r="16" spans="1:17">
      <c r="A16" s="218" t="str">
        <f ca="1">OFFSET(E1,$A$13,)</f>
        <v>酉</v>
      </c>
      <c r="B16" s="218">
        <f ca="1">OFFSET(E1,$A$13,$A$12)</f>
        <v>16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9</v>
      </c>
    </row>
    <row r="19" spans="1:24">
      <c r="A19" s="114" t="s">
        <v>372</v>
      </c>
      <c r="B19" s="218">
        <f t="shared" ca="1" si="0"/>
        <v>10</v>
      </c>
    </row>
    <row r="20" spans="1:24">
      <c r="A20" s="114" t="s">
        <v>373</v>
      </c>
      <c r="B20" s="218">
        <f t="shared" ca="1" si="0"/>
        <v>11</v>
      </c>
    </row>
    <row r="21" spans="1:24">
      <c r="A21" s="114" t="s">
        <v>374</v>
      </c>
      <c r="B21" s="218">
        <f t="shared" ca="1" si="0"/>
        <v>12</v>
      </c>
    </row>
    <row r="22" spans="1:24">
      <c r="A22" s="114" t="s">
        <v>375</v>
      </c>
      <c r="B22" s="218">
        <f t="shared" ca="1" si="0"/>
        <v>13</v>
      </c>
    </row>
    <row r="23" spans="1:24">
      <c r="A23" s="114" t="s">
        <v>376</v>
      </c>
      <c r="B23" s="218">
        <f t="shared" ca="1" si="0"/>
        <v>14</v>
      </c>
    </row>
    <row r="24" spans="1:24">
      <c r="A24" s="114" t="s">
        <v>377</v>
      </c>
      <c r="B24" s="218">
        <f t="shared" ca="1" si="0"/>
        <v>15</v>
      </c>
    </row>
    <row r="25" spans="1:24">
      <c r="A25" s="114" t="s">
        <v>378</v>
      </c>
      <c r="B25" s="218">
        <f t="shared" ca="1" si="0"/>
        <v>16</v>
      </c>
      <c r="N25" s="247" t="s">
        <v>381</v>
      </c>
      <c r="O25" s="247"/>
      <c r="P25" s="247"/>
      <c r="Q25" s="247"/>
      <c r="R25" s="247"/>
      <c r="S25" s="247"/>
      <c r="T25" s="247"/>
      <c r="U25" s="247"/>
      <c r="V25" s="247"/>
      <c r="W25" s="247"/>
      <c r="X25" s="247"/>
    </row>
    <row r="26" spans="1:24">
      <c r="A26" s="114" t="s">
        <v>379</v>
      </c>
      <c r="B26" s="218">
        <f t="shared" ca="1" si="0"/>
        <v>11</v>
      </c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</row>
    <row r="27" spans="1:24">
      <c r="A27" s="114" t="s">
        <v>380</v>
      </c>
      <c r="B27" s="218">
        <f t="shared" ca="1" si="0"/>
        <v>12</v>
      </c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</row>
    <row r="28" spans="1:24">
      <c r="A28" s="114"/>
      <c r="B28" s="218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</row>
    <row r="29" spans="1:24"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</row>
  </sheetData>
  <mergeCells count="1">
    <mergeCell ref="N25:X29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4</xdr:col>
                    <xdr:colOff>220980</xdr:colOff>
                    <xdr:row>30</xdr:row>
                    <xdr:rowOff>7620</xdr:rowOff>
                  </from>
                  <to>
                    <xdr:col>8</xdr:col>
                    <xdr:colOff>434340</xdr:colOff>
                    <xdr:row>32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1FFF-F1E6-4272-BF5F-DE28AE47703F}">
  <sheetPr codeName="Sheet3"/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1EE-D51E-4868-B4C4-3F2DF9965271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BC28-B415-40B7-AD18-DFBD7E1D006B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pane xSplit="12" ySplit="16" topLeftCell="M17" activePane="bottomRight" state="frozenSplit"/>
      <selection pane="topRight" activeCell="M1" sqref="M1"/>
      <selection pane="bottomLeft" activeCell="A17" sqref="A17"/>
      <selection pane="bottomRight" activeCell="M21" sqref="M21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/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topLeftCell="A21" workbookViewId="0">
      <selection activeCell="D122" sqref="D122:D135"/>
    </sheetView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zoomScaleNormal="100" workbookViewId="0">
      <selection activeCell="K118" sqref="K118"/>
    </sheetView>
  </sheetViews>
  <sheetFormatPr defaultColWidth="8.88671875" defaultRowHeight="14.4"/>
  <cols>
    <col min="17" max="17" width="9.6640625"/>
  </cols>
  <sheetData>
    <row r="1" spans="1:31" ht="14.4" customHeight="1">
      <c r="A1" s="232" t="s">
        <v>0</v>
      </c>
      <c r="B1" s="232" t="s">
        <v>1</v>
      </c>
      <c r="C1" s="232" t="s">
        <v>2</v>
      </c>
      <c r="D1" s="232" t="s">
        <v>3</v>
      </c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7"/>
      <c r="Q1" s="232" t="s">
        <v>4</v>
      </c>
      <c r="R1" s="232" t="s">
        <v>5</v>
      </c>
      <c r="S1" s="232" t="s">
        <v>6</v>
      </c>
      <c r="T1" s="114" t="s">
        <v>174</v>
      </c>
      <c r="U1" s="114" t="s">
        <v>175</v>
      </c>
    </row>
    <row r="2" spans="1:31" ht="86.4">
      <c r="A2" s="233"/>
      <c r="B2" s="233"/>
      <c r="C2" s="233"/>
      <c r="D2" s="233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33"/>
      <c r="R2" s="233"/>
      <c r="S2" s="233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 t="shared" ref="W4:W5" si="0"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si="0"/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38" t="s">
        <v>250</v>
      </c>
      <c r="E34" s="238"/>
      <c r="F34" s="238"/>
      <c r="G34" s="238"/>
      <c r="H34" s="238"/>
      <c r="I34" s="238"/>
      <c r="J34" s="238"/>
      <c r="K34" s="238"/>
      <c r="L34" s="239" t="s">
        <v>251</v>
      </c>
    </row>
    <row r="35" spans="1:21">
      <c r="D35" s="238"/>
      <c r="E35" s="238"/>
      <c r="F35" s="238"/>
      <c r="G35" s="238"/>
      <c r="H35" s="238"/>
      <c r="I35" s="238"/>
      <c r="J35" s="238"/>
      <c r="K35" s="238"/>
      <c r="L35" s="239"/>
    </row>
    <row r="36" spans="1:21">
      <c r="D36" s="238"/>
      <c r="E36" s="238"/>
      <c r="F36" s="238"/>
      <c r="G36" s="238"/>
      <c r="H36" s="238"/>
      <c r="I36" s="238"/>
      <c r="J36" s="238"/>
      <c r="K36" s="238"/>
      <c r="L36" s="239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39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39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39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39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39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39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39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39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39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39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39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25" t="s">
        <v>285</v>
      </c>
      <c r="E50" s="225"/>
      <c r="F50" s="225"/>
      <c r="G50" s="225"/>
    </row>
    <row r="51" spans="4:23">
      <c r="D51" s="225"/>
      <c r="E51" s="225"/>
      <c r="F51" s="225"/>
      <c r="G51" s="225"/>
    </row>
    <row r="52" spans="4:23">
      <c r="D52" s="226" t="str">
        <f>IF(O49&gt;=S49,"0","1")</f>
        <v>1</v>
      </c>
      <c r="E52" s="226"/>
      <c r="F52" s="226"/>
      <c r="G52" s="226"/>
    </row>
    <row r="53" spans="4:23">
      <c r="D53" s="226"/>
      <c r="E53" s="226"/>
      <c r="F53" s="226"/>
      <c r="G53" s="226"/>
    </row>
    <row r="54" spans="4:23">
      <c r="D54" s="226"/>
      <c r="E54" s="226"/>
      <c r="F54" s="226"/>
      <c r="G54" s="226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29" t="s">
        <v>254</v>
      </c>
      <c r="E63" s="229"/>
      <c r="F63" s="229"/>
      <c r="G63" s="229"/>
      <c r="H63" s="229"/>
      <c r="I63" s="229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29"/>
      <c r="E64" s="229"/>
      <c r="F64" s="229"/>
      <c r="G64" s="229"/>
      <c r="H64" s="229"/>
      <c r="I64" s="229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34" t="s">
        <v>176</v>
      </c>
      <c r="O68" s="234"/>
      <c r="P68" s="234"/>
      <c r="Q68" s="234"/>
      <c r="R68" s="234"/>
      <c r="S68" s="234"/>
      <c r="T68" s="234"/>
      <c r="U68" s="234"/>
      <c r="V68" s="234"/>
    </row>
    <row r="69" spans="3:37" ht="14.4" customHeight="1">
      <c r="N69" s="234"/>
      <c r="O69" s="234"/>
      <c r="P69" s="234"/>
      <c r="Q69" s="234"/>
      <c r="R69" s="234"/>
      <c r="S69" s="234"/>
      <c r="T69" s="234"/>
      <c r="U69" s="234"/>
      <c r="V69" s="234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30" t="s">
        <v>238</v>
      </c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25" t="s">
        <v>253</v>
      </c>
      <c r="D80" s="225"/>
      <c r="E80" s="225"/>
      <c r="F80" s="225"/>
      <c r="G80" s="225"/>
      <c r="H80" s="225"/>
    </row>
    <row r="81" spans="3:21">
      <c r="C81" s="225"/>
      <c r="D81" s="225"/>
      <c r="E81" s="225"/>
      <c r="F81" s="225"/>
      <c r="G81" s="225"/>
      <c r="H81" s="225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27" t="s">
        <v>237</v>
      </c>
      <c r="K83" s="227"/>
      <c r="L83" s="227"/>
      <c r="M83" s="227"/>
      <c r="N83" s="227"/>
      <c r="O83" s="227"/>
      <c r="P83" s="227"/>
      <c r="Q83" s="227"/>
      <c r="U83" s="231" t="s">
        <v>244</v>
      </c>
    </row>
    <row r="84" spans="3:21">
      <c r="J84" s="227"/>
      <c r="K84" s="227"/>
      <c r="L84" s="227"/>
      <c r="M84" s="227"/>
      <c r="N84" s="227"/>
      <c r="O84" s="227"/>
      <c r="P84" s="227"/>
      <c r="Q84" s="227"/>
      <c r="S84" s="114" t="s">
        <v>243</v>
      </c>
      <c r="U84" s="231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31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31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31"/>
    </row>
    <row r="88" spans="3:21">
      <c r="C88" s="228" t="s">
        <v>252</v>
      </c>
      <c r="D88" s="228"/>
      <c r="E88" s="228"/>
      <c r="F88" s="228"/>
      <c r="G88" s="228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31"/>
    </row>
    <row r="89" spans="3:21">
      <c r="C89" s="228"/>
      <c r="D89" s="228"/>
      <c r="E89" s="228"/>
      <c r="F89" s="228"/>
      <c r="G89" s="228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31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31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31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31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31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31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31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31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25" t="s">
        <v>262</v>
      </c>
      <c r="B109" s="225"/>
      <c r="C109" s="225"/>
      <c r="D109" s="225"/>
      <c r="E109" s="225"/>
      <c r="F109" s="225"/>
      <c r="G109" s="225"/>
      <c r="H109" s="225"/>
      <c r="K109" t="s">
        <v>229</v>
      </c>
    </row>
    <row r="110" spans="1:19">
      <c r="A110" s="225"/>
      <c r="B110" s="225"/>
      <c r="C110" s="225"/>
      <c r="D110" s="225"/>
      <c r="E110" s="225"/>
      <c r="F110" s="225"/>
      <c r="G110" s="225"/>
      <c r="H110" s="225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6</v>
      </c>
      <c r="O147">
        <f t="shared" ref="O147:Q147" ca="1" si="10">RANDBETWEEN(1,6)</f>
        <v>5</v>
      </c>
      <c r="P147">
        <f t="shared" ca="1" si="10"/>
        <v>2</v>
      </c>
      <c r="Q147">
        <f t="shared" ca="1" si="10"/>
        <v>3</v>
      </c>
      <c r="S147" s="114" t="s">
        <v>266</v>
      </c>
    </row>
    <row r="148" spans="1:19">
      <c r="A148" s="114" t="s">
        <v>158</v>
      </c>
      <c r="D148" s="224" t="s">
        <v>261</v>
      </c>
      <c r="E148" s="224"/>
      <c r="F148" s="224"/>
      <c r="G148" s="224"/>
      <c r="K148" t="s">
        <v>223</v>
      </c>
      <c r="N148">
        <f t="shared" ref="N148:Q154" ca="1" si="11">RANDBETWEEN(1,6)</f>
        <v>2</v>
      </c>
      <c r="O148">
        <f t="shared" ca="1" si="11"/>
        <v>2</v>
      </c>
      <c r="P148">
        <f t="shared" ca="1" si="11"/>
        <v>6</v>
      </c>
      <c r="Q148">
        <f t="shared" ca="1" si="11"/>
        <v>1</v>
      </c>
      <c r="S148" s="114" t="s">
        <v>269</v>
      </c>
    </row>
    <row r="149" spans="1:19">
      <c r="A149" s="114" t="s">
        <v>159</v>
      </c>
      <c r="D149" s="224"/>
      <c r="E149" s="224"/>
      <c r="F149" s="224"/>
      <c r="G149" s="224"/>
      <c r="K149" t="s">
        <v>225</v>
      </c>
      <c r="N149">
        <f t="shared" ca="1" si="11"/>
        <v>6</v>
      </c>
      <c r="O149">
        <f t="shared" ca="1" si="11"/>
        <v>1</v>
      </c>
      <c r="P149">
        <f t="shared" ca="1" si="11"/>
        <v>6</v>
      </c>
      <c r="Q149">
        <f t="shared" ca="1" si="11"/>
        <v>5</v>
      </c>
      <c r="S149" s="114" t="s">
        <v>270</v>
      </c>
    </row>
    <row r="150" spans="1:19">
      <c r="A150" s="114" t="s">
        <v>160</v>
      </c>
      <c r="D150" s="224"/>
      <c r="E150" s="224"/>
      <c r="F150" s="224"/>
      <c r="G150" s="224"/>
      <c r="K150" t="s">
        <v>223</v>
      </c>
      <c r="N150">
        <f t="shared" ca="1" si="11"/>
        <v>6</v>
      </c>
      <c r="O150">
        <f t="shared" ca="1" si="11"/>
        <v>5</v>
      </c>
      <c r="P150">
        <f t="shared" ca="1" si="11"/>
        <v>1</v>
      </c>
      <c r="Q150">
        <f t="shared" ca="1" si="11"/>
        <v>5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4</v>
      </c>
      <c r="O151">
        <f t="shared" ca="1" si="11"/>
        <v>1</v>
      </c>
      <c r="P151">
        <f t="shared" ca="1" si="11"/>
        <v>4</v>
      </c>
      <c r="Q151">
        <f t="shared" ca="1" si="11"/>
        <v>6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1</v>
      </c>
      <c r="O152">
        <f t="shared" ca="1" si="11"/>
        <v>5</v>
      </c>
      <c r="P152">
        <f t="shared" ca="1" si="11"/>
        <v>4</v>
      </c>
      <c r="Q152">
        <f t="shared" ca="1" si="11"/>
        <v>4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2</v>
      </c>
      <c r="O153">
        <f t="shared" ca="1" si="11"/>
        <v>6</v>
      </c>
      <c r="P153">
        <f t="shared" ca="1" si="11"/>
        <v>4</v>
      </c>
      <c r="Q153">
        <f t="shared" ca="1" si="11"/>
        <v>1</v>
      </c>
      <c r="S153" s="114" t="s">
        <v>274</v>
      </c>
    </row>
    <row r="154" spans="1:19">
      <c r="K154">
        <v>0</v>
      </c>
      <c r="N154">
        <f t="shared" ca="1" si="11"/>
        <v>1</v>
      </c>
      <c r="O154">
        <f t="shared" ca="1" si="11"/>
        <v>2</v>
      </c>
      <c r="P154">
        <f t="shared" ca="1" si="11"/>
        <v>4</v>
      </c>
      <c r="Q154">
        <f t="shared" ca="1" si="11"/>
        <v>2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  <mergeCell ref="D148:G150"/>
    <mergeCell ref="A109:H110"/>
    <mergeCell ref="D50:G51"/>
    <mergeCell ref="D52:G54"/>
    <mergeCell ref="J83:Q84"/>
    <mergeCell ref="C88:G89"/>
    <mergeCell ref="C80:H81"/>
    <mergeCell ref="D63:I64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38"/>
  <sheetViews>
    <sheetView workbookViewId="0">
      <selection activeCell="C11" sqref="C11:C13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41" t="s">
        <v>304</v>
      </c>
      <c r="G8" s="241"/>
      <c r="H8" s="202"/>
    </row>
    <row r="9" spans="1:9"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C12">
        <f t="shared" ref="C12:C13" ca="1" si="1">OFFSET(A3,,2,)</f>
        <v>98</v>
      </c>
      <c r="H12">
        <v>3</v>
      </c>
      <c r="I12">
        <v>5</v>
      </c>
    </row>
    <row r="13" spans="1:9">
      <c r="C13">
        <f t="shared" ca="1" si="1"/>
        <v>91</v>
      </c>
      <c r="H13">
        <v>4</v>
      </c>
      <c r="I13">
        <v>6</v>
      </c>
    </row>
    <row r="14" spans="1:9">
      <c r="H14">
        <v>5</v>
      </c>
      <c r="I14">
        <v>7</v>
      </c>
    </row>
    <row r="16" spans="1:9">
      <c r="G16">
        <f>3+8+15+24+35</f>
        <v>85</v>
      </c>
    </row>
    <row r="17" spans="1:20">
      <c r="C17">
        <f>MATCH($I$1,$B$1:$E$1,0)</f>
        <v>3</v>
      </c>
      <c r="I17">
        <f>(0&gt;1)+2</f>
        <v>2</v>
      </c>
    </row>
    <row r="19" spans="1:20">
      <c r="L19" s="240" t="s">
        <v>299</v>
      </c>
      <c r="M19" s="240"/>
      <c r="N19" s="240"/>
      <c r="O19" s="240"/>
      <c r="P19" s="240"/>
      <c r="Q19" s="240"/>
      <c r="R19" s="240"/>
      <c r="S19" s="240"/>
      <c r="T19" s="240"/>
    </row>
    <row r="20" spans="1:20">
      <c r="L20" s="240"/>
      <c r="M20" s="240"/>
      <c r="N20" s="240"/>
      <c r="O20" s="240"/>
      <c r="P20" s="240"/>
      <c r="Q20" s="240"/>
      <c r="R20" s="240"/>
      <c r="S20" s="240"/>
      <c r="T20" s="240"/>
    </row>
    <row r="21" spans="1:20">
      <c r="L21" s="240"/>
      <c r="M21" s="240"/>
      <c r="N21" s="240"/>
      <c r="O21" s="240"/>
      <c r="P21" s="240"/>
      <c r="Q21" s="240"/>
      <c r="R21" s="240"/>
      <c r="S21" s="240"/>
      <c r="T21" s="240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42" t="s">
        <v>368</v>
      </c>
      <c r="G29" s="242"/>
      <c r="H29" s="242"/>
      <c r="K29">
        <f>N(C17)</f>
        <v>3</v>
      </c>
      <c r="M29" s="114" t="s">
        <v>300</v>
      </c>
    </row>
    <row r="30" spans="1:20">
      <c r="F30" s="242"/>
      <c r="G30" s="242"/>
      <c r="H30" s="242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2">OFFSET(B31,1,$A$34)</f>
        <v>2</v>
      </c>
      <c r="H31" s="215">
        <f t="shared" ca="1" si="2"/>
        <v>3</v>
      </c>
      <c r="I31">
        <f t="shared" ca="1" si="2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3">OFFSET(A32,1,$A$34)</f>
        <v>0</v>
      </c>
      <c r="G32" s="215">
        <f t="shared" ca="1" si="2"/>
        <v>3</v>
      </c>
      <c r="H32" s="215">
        <f t="shared" ca="1" si="2"/>
        <v>4</v>
      </c>
    </row>
    <row r="33" spans="2:13">
      <c r="B33">
        <v>3</v>
      </c>
      <c r="C33">
        <v>4</v>
      </c>
      <c r="D33">
        <v>5</v>
      </c>
      <c r="F33" s="215">
        <f t="shared" ca="1" si="3"/>
        <v>0</v>
      </c>
      <c r="G33" s="215">
        <f t="shared" ca="1" si="2"/>
        <v>4</v>
      </c>
      <c r="H33" s="215">
        <f t="shared" ca="1" si="2"/>
        <v>5</v>
      </c>
    </row>
    <row r="34" spans="2:13">
      <c r="B34">
        <v>4</v>
      </c>
      <c r="C34">
        <v>5</v>
      </c>
      <c r="D34">
        <v>6</v>
      </c>
      <c r="F34" s="215">
        <f t="shared" ca="1" si="3"/>
        <v>0</v>
      </c>
      <c r="G34" s="215">
        <f t="shared" ca="1" si="2"/>
        <v>5</v>
      </c>
      <c r="H34" s="215">
        <f t="shared" ca="1" si="2"/>
        <v>6</v>
      </c>
    </row>
    <row r="35" spans="2:13">
      <c r="B35">
        <v>5</v>
      </c>
      <c r="C35">
        <v>6</v>
      </c>
      <c r="D35">
        <v>7</v>
      </c>
      <c r="F35" s="215">
        <f t="shared" ca="1" si="3"/>
        <v>0</v>
      </c>
      <c r="G35" s="215">
        <f t="shared" ca="1" si="2"/>
        <v>0</v>
      </c>
      <c r="H35" s="215">
        <f t="shared" ca="1" si="2"/>
        <v>0</v>
      </c>
      <c r="L35" s="114" t="s">
        <v>303</v>
      </c>
      <c r="M35">
        <f>N(L35)</f>
        <v>0</v>
      </c>
    </row>
    <row r="36" spans="2:13"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opLeftCell="A26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43" t="s" ph="1">
        <v>385</v>
      </c>
      <c r="I1" s="243" ph="1"/>
      <c r="J1" s="243" ph="1"/>
      <c r="K1" s="243" ph="1"/>
      <c r="L1" s="243" ph="1"/>
      <c r="M1" s="243" ph="1"/>
      <c r="N1" s="243" ph="1"/>
      <c r="O1" s="243" ph="1"/>
      <c r="P1" s="243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43" ph="1"/>
      <c r="I2" s="243" ph="1"/>
      <c r="J2" s="243" ph="1"/>
      <c r="K2" s="243" ph="1"/>
      <c r="L2" s="243" ph="1"/>
      <c r="M2" s="243" ph="1"/>
      <c r="N2" s="243" ph="1"/>
      <c r="O2" s="243" ph="1"/>
      <c r="P2" s="243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43" ph="1"/>
      <c r="I3" s="243" ph="1"/>
      <c r="J3" s="243" ph="1"/>
      <c r="K3" s="243" ph="1"/>
      <c r="L3" s="243" ph="1"/>
      <c r="M3" s="243" ph="1"/>
      <c r="N3" s="243" ph="1"/>
      <c r="O3" s="243" ph="1"/>
      <c r="P3" s="243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43" ph="1"/>
      <c r="I4" s="243" ph="1"/>
      <c r="J4" s="243" ph="1"/>
      <c r="K4" s="243" ph="1"/>
      <c r="L4" s="243" ph="1"/>
      <c r="M4" s="243" ph="1"/>
      <c r="N4" s="243" ph="1"/>
      <c r="O4" s="243" ph="1"/>
      <c r="P4" s="243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43" ph="1"/>
      <c r="I5" s="243" ph="1"/>
      <c r="J5" s="243" ph="1"/>
      <c r="K5" s="243" ph="1"/>
      <c r="L5" s="243" ph="1"/>
      <c r="M5" s="243" ph="1"/>
      <c r="N5" s="243" ph="1"/>
      <c r="O5" s="243" ph="1"/>
      <c r="P5" s="243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20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20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20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20">
        <v>4</v>
      </c>
    </row>
    <row r="13" spans="1:19">
      <c r="A13" s="244" t="s">
        <v>311</v>
      </c>
      <c r="B13" s="244"/>
      <c r="C13" s="244"/>
      <c r="D13" s="244"/>
      <c r="E13" s="244"/>
      <c r="F13" s="244"/>
      <c r="S13" s="220">
        <v>5</v>
      </c>
    </row>
    <row r="14" spans="1:19">
      <c r="A14" s="244"/>
      <c r="B14" s="244"/>
      <c r="C14" s="244"/>
      <c r="D14" s="244"/>
      <c r="E14" s="244"/>
      <c r="F14" s="244"/>
    </row>
    <row r="15" spans="1:19">
      <c r="A15" s="244"/>
      <c r="B15" s="244"/>
      <c r="C15" s="244"/>
      <c r="D15" s="244"/>
      <c r="E15" s="244"/>
      <c r="F15" s="244"/>
    </row>
    <row r="17" spans="5:67">
      <c r="BK17" s="221" t="s">
        <v>386</v>
      </c>
      <c r="BL17" t="s">
        <v>387</v>
      </c>
    </row>
    <row r="19" spans="5:67">
      <c r="BK19" s="221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22">
        <v>60</v>
      </c>
      <c r="BL20" s="223">
        <v>220</v>
      </c>
      <c r="BM20" s="223">
        <v>660</v>
      </c>
      <c r="BN20" s="223">
        <v>440</v>
      </c>
      <c r="BO20" s="223">
        <v>220</v>
      </c>
    </row>
    <row r="21" spans="5:67">
      <c r="E21" s="247" t="s" ph="1">
        <v>384</v>
      </c>
      <c r="F21" s="247" ph="1"/>
      <c r="G21" s="247" ph="1"/>
      <c r="BK21" s="222" t="s">
        <v>389</v>
      </c>
      <c r="BL21" s="223">
        <v>220</v>
      </c>
      <c r="BM21" s="223">
        <v>660</v>
      </c>
      <c r="BN21" s="223">
        <v>440</v>
      </c>
      <c r="BO21" s="223">
        <v>220</v>
      </c>
    </row>
    <row r="22" spans="5:67">
      <c r="E22" s="247" ph="1"/>
      <c r="F22" s="247" ph="1"/>
      <c r="G22" s="247" ph="1"/>
    </row>
    <row r="23" spans="5:67">
      <c r="E23" s="247" ph="1"/>
      <c r="F23" s="247" ph="1"/>
      <c r="G23" s="247" ph="1"/>
    </row>
    <row r="27" spans="5:67">
      <c r="G27" s="246" t="s">
        <v>382</v>
      </c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</row>
    <row r="28" spans="5:67"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</row>
    <row r="29" spans="5:67"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</row>
    <row r="30" spans="5:67">
      <c r="I30" s="245" t="s">
        <v>312</v>
      </c>
      <c r="J30" s="245"/>
      <c r="K30" s="245"/>
      <c r="L30" s="245"/>
      <c r="M30" s="245"/>
      <c r="N30" s="245"/>
    </row>
    <row r="31" spans="5:67">
      <c r="I31" s="245"/>
      <c r="J31" s="245"/>
      <c r="K31" s="245"/>
      <c r="L31" s="245"/>
      <c r="M31" s="245"/>
      <c r="N31" s="245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abSelected="1" topLeftCell="J1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48" t="s">
        <v>327</v>
      </c>
      <c r="F23" s="248"/>
      <c r="G23" s="248"/>
      <c r="H23" s="248"/>
      <c r="I23" s="248"/>
      <c r="J23" s="248"/>
      <c r="K23" s="248"/>
      <c r="L23" s="248"/>
      <c r="M23" s="248"/>
      <c r="N23" s="248"/>
    </row>
    <row r="24" spans="5:14">
      <c r="E24" s="248"/>
      <c r="F24" s="248"/>
      <c r="G24" s="248"/>
      <c r="H24" s="248"/>
      <c r="I24" s="248"/>
      <c r="J24" s="248"/>
      <c r="K24" s="248"/>
      <c r="L24" s="248"/>
      <c r="M24" s="248"/>
      <c r="N24" s="248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49" t="s">
        <v>343</v>
      </c>
      <c r="G1" s="249"/>
      <c r="H1" s="249"/>
      <c r="I1" s="249"/>
      <c r="J1" s="249"/>
      <c r="K1" s="249"/>
      <c r="L1" s="249"/>
      <c r="M1" s="249"/>
      <c r="N1" s="249"/>
      <c r="O1" s="249"/>
      <c r="P1" s="249"/>
    </row>
    <row r="2" spans="1:16">
      <c r="A2" s="114" t="s">
        <v>331</v>
      </c>
      <c r="B2">
        <v>37.5</v>
      </c>
      <c r="C2">
        <v>2.8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</row>
    <row r="3" spans="1:16">
      <c r="A3" s="114" t="s">
        <v>332</v>
      </c>
      <c r="B3">
        <v>38.5</v>
      </c>
      <c r="C3">
        <v>3.8</v>
      </c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Sheet1</vt:lpstr>
      <vt:lpstr>Sheet10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Sheet5</vt:lpstr>
      <vt:lpstr>Sheet6</vt:lpstr>
      <vt:lpstr>Sheet7</vt:lpstr>
      <vt:lpstr>只保留线条的折线图</vt:lpstr>
      <vt:lpstr>利用滑块来制作动态图</vt:lpstr>
      <vt:lpstr>Sheet3</vt:lpstr>
      <vt:lpstr>Sheet4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2021-04-08T10:51:39Z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