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desktop\Rmath\"/>
    </mc:Choice>
  </mc:AlternateContent>
  <xr:revisionPtr revIDLastSave="0" documentId="13_ncr:1_{C9901A0D-0508-41E2-BBF7-2D3BC691CE07}" xr6:coauthVersionLast="46" xr6:coauthVersionMax="46" xr10:uidLastSave="{00000000-0000-0000-0000-000000000000}"/>
  <bookViews>
    <workbookView xWindow="-108" yWindow="-108" windowWidth="23256" windowHeight="12576" tabRatio="862" firstSheet="6" activeTab="15" xr2:uid="{00000000-000D-0000-FFFF-FFFF00000000}"/>
  </bookViews>
  <sheets>
    <sheet name="Sheet1" sheetId="1" r:id="rId1"/>
    <sheet name="设置横纵坐标名称" sheetId="9" r:id="rId2"/>
    <sheet name="正态分布表" sheetId="3" r:id="rId3"/>
    <sheet name="dawjd" sheetId="2" r:id="rId4"/>
    <sheet name="offset函数" sheetId="4" r:id="rId5"/>
    <sheet name="折线图添加背景" sheetId="5" r:id="rId6"/>
    <sheet name="饼图" sheetId="6" r:id="rId7"/>
    <sheet name="双坐标轴" sheetId="7" r:id="rId8"/>
    <sheet name="正负数据" sheetId="8" r:id="rId9"/>
    <sheet name="背对背比较图" sheetId="10" r:id="rId10"/>
    <sheet name="气泡图" sheetId="12" r:id="rId11"/>
    <sheet name="有空格时" sheetId="13" r:id="rId12"/>
    <sheet name="坐标轴不是整数怎样改乘整数" sheetId="14" r:id="rId13"/>
    <sheet name="跳转链接" sheetId="22" r:id="rId14"/>
    <sheet name="只保留线条的折线图" sheetId="15" r:id="rId15"/>
    <sheet name="利用滑块来制作动态图" sheetId="16" r:id="rId16"/>
    <sheet name="Sheet2" sheetId="17" r:id="rId17"/>
  </sheets>
  <definedNames>
    <definedName name="fi">Sheet1!$C$2:$D$11</definedName>
    <definedName name="op">Sheet1!$C$2:$D$10</definedName>
    <definedName name="_xlnm.Print_Area" localSheetId="16">Sheet2!$D$1:$N$13</definedName>
    <definedName name="_xlnm.Print_Titles" localSheetId="16">Sheet2!$1:$1</definedName>
    <definedName name="wa" localSheetId="0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0" r:id="rId18"/>
  </pivotCaches>
</workbook>
</file>

<file path=xl/calcChain.xml><?xml version="1.0" encoding="utf-8"?>
<calcChain xmlns="http://schemas.openxmlformats.org/spreadsheetml/2006/main">
  <c r="B15" i="16" l="1"/>
  <c r="B16" i="16"/>
  <c r="N19" i="16"/>
  <c r="W13" i="2"/>
  <c r="W4" i="2"/>
  <c r="D52" i="2"/>
  <c r="J44" i="2"/>
  <c r="C12" i="4"/>
  <c r="C13" i="4"/>
  <c r="C11" i="4"/>
  <c r="G9" i="4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I17" i="4"/>
  <c r="M35" i="4"/>
  <c r="L37" i="4"/>
  <c r="K37" i="4"/>
  <c r="I38" i="4"/>
  <c r="I3" i="4"/>
  <c r="I4" i="4"/>
  <c r="I5" i="4"/>
  <c r="I6" i="4"/>
  <c r="I7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3" i="2" l="1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<sst xmlns="http://schemas.openxmlformats.org/spreadsheetml/2006/main" count="928" uniqueCount="396">
  <si>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</si>
  <si>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</si>
  <si>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</si>
  <si>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</si>
  <si>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</si>
  <si>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</si>
  <si>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</si>
  <si>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</si>
  <si>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</si>
  <si>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</si>
  <si>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</si>
  <si>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</si>
  <si>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</si>
  <si>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</si>
  <si>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</si>
  <si>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</si>
  <si>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</si>
  <si>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</si>
  <si>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</si>
  <si>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</si>
  <si>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</si>
  <si>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</si>
  <si>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</si>
  <si>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</si>
  <si>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</si>
  <si>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</si>
  <si>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</si>
  <si>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</si>
  <si>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</si>
  <si>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</si>
  <si>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</si>
  <si>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</si>
  <si>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</si>
  <si>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</si>
  <si>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</si>
  <si>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</si>
  <si>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</si>
  <si>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</si>
  <si>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</si>
  <si>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</si>
  <si>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</si>
  <si>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</si>
  <si>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</si>
  <si>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</si>
  <si>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</si>
  <si>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</si>
  <si>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</si>
  <si>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</si>
  <si>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</si>
  <si>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</si>
  <si>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</si>
  <si>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</si>
  <si>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</si>
  <si>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</si>
  <si>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</si>
  <si>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</si>
  <si>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</si>
  <si>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</si>
  <si>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</si>
  <si>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</si>
  <si>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</si>
  <si>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</si>
  <si>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</si>
  <si>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</si>
  <si>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</si>
  <si>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</si>
  <si>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</si>
  <si>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</si>
  <si>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</si>
  <si>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</si>
  <si>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</si>
  <si>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</si>
  <si>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</si>
  <si>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</si>
  <si>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</si>
  <si>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</si>
  <si>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</si>
  <si>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</si>
  <si>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</si>
  <si>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</si>
  <si>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</si>
  <si>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</si>
  <si>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</si>
  <si>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</si>
  <si>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</si>
  <si>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</si>
  <si>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</si>
  <si>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</si>
  <si>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</si>
  <si>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</si>
  <si>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</si>
  <si>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</si>
  <si>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</si>
  <si>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</si>
  <si>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</si>
  <si>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</si>
  <si>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</si>
  <si>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</si>
  <si>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</si>
  <si>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</si>
  <si>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</si>
  <si>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</si>
  <si>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</si>
  <si>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</si>
  <si>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</si>
  <si>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</si>
  <si>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</si>
  <si>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</si>
  <si>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</si>
  <si>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</si>
  <si>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</si>
  <si>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</si>
  <si>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</si>
  <si>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</si>
  <si>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</si>
  <si>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</si>
  <si>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</si>
  <si>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</si>
  <si>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</si>
  <si>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</si>
  <si>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</si>
  <si>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</si>
  <si>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</si>
  <si>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</si>
  <si>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</si>
  <si>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</si>
  <si>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</si>
  <si>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</si>
  <si>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</si>
  <si>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</si>
  <si>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</si>
  <si>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</si>
  <si>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</si>
  <si>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</si>
  <si>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</si>
  <si>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</si>
  <si>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</si>
  <si>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</si>
  <si>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</si>
  <si>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</si>
  <si>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</si>
  <si>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</si>
  <si>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</si>
  <si>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</si>
  <si>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</si>
  <si>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</si>
  <si>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</si>
  <si>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</si>
  <si>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</si>
  <si>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</si>
  <si>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</si>
  <si>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</si>
  <si>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</si>
  <si>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</si>
  <si>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</si>
  <si>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</si>
  <si>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</si>
  <si>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</si>
  <si>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</si>
  <si>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</si>
  <si>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</si>
  <si>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</si>
  <si>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</si>
  <si>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</si>
  <si>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</si>
  <si>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</si>
  <si>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</si>
  <si>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</si>
  <si>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</si>
  <si>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</si>
  <si>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</si>
  <si>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</si>
  <si>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</si>
  <si>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</si>
  <si>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</si>
  <si>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</si>
  <si>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</si>
  <si>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</si>
  <si>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</si>
  <si>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</si>
  <si>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</si>
  <si>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</si>
  <si>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</si>
  <si>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</si>
  <si>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</si>
  <si>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</si>
  <si>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</si>
  <si>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</si>
  <si>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</si>
  <si>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</si>
  <si>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</si>
  <si>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</si>
  <si>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</si>
  <si>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</si>
  <si>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</si>
  <si>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</si>
  <si>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</si>
  <si>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</si>
  <si>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</si>
  <si>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</si>
  <si>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</si>
  <si>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</si>
  <si>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</si>
  <si>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</si>
  <si>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</si>
  <si>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</si>
  <si>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</si>
  <si>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</si>
  <si>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</si>
  <si>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</si>
  <si>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</si>
  <si>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</si>
  <si>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</si>
  <si>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</si>
  <si>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</si>
  <si>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</si>
  <si>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</si>
  <si>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</si>
  <si>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</si>
  <si>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</si>
  <si>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</si>
  <si>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</si>
  <si>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</si>
  <si>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</si>
  <si>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</si>
  <si>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</si>
  <si>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</si>
  <si>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</si>
  <si>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</si>
  <si>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</si>
  <si>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</si>
  <si>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</si>
  <si>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</si>
  <si>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</si>
  <si>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</si>
  <si>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</si>
  <si>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</si>
  <si>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</si>
  <si>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</si>
  <si>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</si>
  <si>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</si>
  <si>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</si>
  <si>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</si>
  <si>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</si>
  <si>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</si>
  <si>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</si>
  <si>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</si>
  <si>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</si>
  <si>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</si>
  <si>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</si>
  <si>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</si>
  <si>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</si>
  <si>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</si>
  <si>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</si>
  <si>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</si>
  <si>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</si>
  <si>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</si>
  <si>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</si>
  <si>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</si>
  <si>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</si>
  <si>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</si>
  <si>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</si>
  <si>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</si>
  <si>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</si>
  <si>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</si>
  <si>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</si>
  <si>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</si>
  <si>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</si>
  <si>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</si>
  <si>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</si>
  <si>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</si>
  <si>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</si>
  <si>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</si>
  <si>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</si>
  <si>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</si>
  <si>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</si>
  <si>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</si>
  <si>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</si>
  <si>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</si>
  <si>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</si>
  <si>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</si>
  <si>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</si>
  <si>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</si>
  <si>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</si>
  <si>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</si>
  <si>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</si>
  <si>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</si>
  <si>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</si>
  <si>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</si>
  <si>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</si>
  <si>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</si>
  <si>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</si>
  <si>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</si>
  <si>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</si>
  <si>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</si>
  <si>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</si>
  <si>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</si>
  <si>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</si>
  <si>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</si>
  <si>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</si>
  <si>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</si>
  <si>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</si>
  <si>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</si>
  <si>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</si>
  <si>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</si>
  <si>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</si>
  <si>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</si>
  <si>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</si>
  <si>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</si>
  <si>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</si>
  <si>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</si>
  <si>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</si>
  <si>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</si>
  <si>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</si>
  <si>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</si>
  <si>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</si>
  <si>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</si>
  <si>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</si>
  <si>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</si>
  <si>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</si>
  <si>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</si>
  <si>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</si>
  <si>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</si>
  <si>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</si>
  <si>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</si>
  <si>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</si>
  <si>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</si>
  <si>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</si>
  <si>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</si>
  <si>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</si>
  <si>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</si>
  <si>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</si>
  <si>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</si>
  <si>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</si>
  <si>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</si>
  <si>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</si>
  <si>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</si>
  <si>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</si>
  <si>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</si>
  <si>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</si>
  <si>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</si>
  <si>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</si>
  <si>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</si>
  <si>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</si>
  <si>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</si>
  <si>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</si>
  <si>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</si>
  <si>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</si>
  <si>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</si>
  <si>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</si>
  <si>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</si>
  <si>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</si>
  <si>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</si>
  <si>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</si>
  <si>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</si>
  <si>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</si>
  <si>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</si>
  <si>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</si>
  <si>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</si>
  <si>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</si>
  <si>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</si>
  <si>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</si>
  <si>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</si>
  <si>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</si>
  <si>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</si>
  <si>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</si>
  <si>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</si>
  <si>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</si>
  <si>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</si>
  <si>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</si>
  <si>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</si>
  <si>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</si>
  <si>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</si>
  <si>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</si>
  <si>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</si>
  <si>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</si>
  <si>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</si>
  <si>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</si>
  <si>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</si>
  <si>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</si>
  <si>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</si>
  <si>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</si>
  <si>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</si>
  <si>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</si>
  <si>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</si>
  <si>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</si>
  <si>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</si>
  <si>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</si>
  <si>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</si>
  <si>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</si>
  <si>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</si>
  <si>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</si>
  <si>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</si>
  <si>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</si>
  <si>
    <t>姓名</t>
    <phoneticPr fontId="9" type="noConversion"/>
  </si>
  <si>
    <t>dassdasdaasfasdf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</si>
</sst>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Microsoft YaHei UI"/>
      <family val="2"/>
      <charset val="134"/>
    </font>
    <font>
      <sz val="11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Fill="1" applyBorder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chemeClr val="accent1"/>
            </a:outerShdw>
          </a:effectLst>
        </c:spPr>
        <c:txPr>
          <a:bodyPr rot="16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 rad="139700">
            <a:schemeClr val="accent6">
              <a:satMod val="175000"/>
              <a:alpha val="40000"/>
            </a:schemeClr>
          </a:glow>
          <a:outerShdw blurRad="12700" dist="50800" dir="5400000" algn="ctr" rotWithShape="0">
            <a:schemeClr val="accent2">
              <a:lumMod val="50000"/>
              <a:alpha val="43000"/>
            </a:schemeClr>
          </a:outerShdw>
        </a:effectLst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子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lineChart>
        <c:grouping val="standar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80840"/>
        <c:axId val="653483792"/>
      </c:line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27000">
            <a:schemeClr val="accent1">
              <a:alpha val="9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/>
</file>

<file path=xl/ctrlProps/ctrlProp2.xml><?xml version="1.0" encoding="utf-8"?>
<formControlPr xmlns="http://schemas.microsoft.com/office/spreadsheetml/2009/9/main" objectType="Scroll" dx="26" fmlaLink="$A$13" horiz="1" max="12" min="1" page="10"/>
</file>

<file path=xl/ctrlProps/ctrlProp3.xml><?xml version="1.0" encoding="utf-8"?>
<formControlPr xmlns="http://schemas.microsoft.com/office/spreadsheetml/2009/9/main" objectType="Radio" checked="Checked" firstButton="1" fmlaLink="$L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2352;&#26631;&#36724;&#19981;&#26159;&#25972;&#25968;&#24590;&#26679;&#25913;&#20056;&#25972;&#25968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13</xdr:row>
      <xdr:rowOff>160020</xdr:rowOff>
    </xdr:from>
    <xdr:to>
      <xdr:col>9</xdr:col>
      <xdr:colOff>388620</xdr:colOff>
      <xdr:row>37</xdr:row>
      <xdr:rowOff>7620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22860</xdr:rowOff>
    </xdr:from>
    <xdr:to>
      <xdr:col>11</xdr:col>
      <xdr:colOff>220980</xdr:colOff>
      <xdr:row>13</xdr:row>
      <xdr:rowOff>7620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4640580" y="1303020"/>
          <a:ext cx="2286000" cy="1082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跳转下一张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114300</xdr:rowOff>
        </xdr:from>
        <xdr:to>
          <xdr:col>9</xdr:col>
          <xdr:colOff>457200</xdr:colOff>
          <xdr:row>18</xdr:row>
          <xdr:rowOff>175260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114300</xdr:colOff>
      <xdr:row>4</xdr:row>
      <xdr:rowOff>30480</xdr:rowOff>
    </xdr:from>
    <xdr:to>
      <xdr:col>26</xdr:col>
      <xdr:colOff>419100</xdr:colOff>
      <xdr:row>19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327660</xdr:colOff>
          <xdr:row>19</xdr:row>
          <xdr:rowOff>152400</xdr:rowOff>
        </xdr:from>
        <xdr:to>
          <xdr:col>6</xdr:col>
          <xdr:colOff>335280</xdr:colOff>
          <xdr:row>21</xdr:row>
          <xdr:rowOff>160020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2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766060" y="362712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525780</xdr:colOff>
          <xdr:row>9</xdr:row>
          <xdr:rowOff>91440</xdr:rowOff>
        </xdr:from>
        <xdr:to>
          <xdr:col>18</xdr:col>
          <xdr:colOff>533400</xdr:colOff>
          <xdr:row>12</xdr:row>
          <xdr:rowOff>99060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A37E05BF-C996-4929-97C4-8A2CBC58D1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O$19:$Q$21" spid="_x0000_s164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69780" y="1737360"/>
              <a:ext cx="1836420" cy="5562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342900</xdr:colOff>
          <xdr:row>14</xdr:row>
          <xdr:rowOff>121920</xdr:rowOff>
        </xdr:from>
        <xdr:to>
          <xdr:col>19</xdr:col>
          <xdr:colOff>99060</xdr:colOff>
          <xdr:row>18</xdr:row>
          <xdr:rowOff>83820</xdr:rowOff>
        </xdr:to>
        <xdr:sp macro="" textlink="">
          <xdr:nvSpPr>
            <xdr:cNvPr id="16426" name="Option Button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F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这是啥？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73</xdr:row>
      <xdr:rowOff>15240</xdr:rowOff>
    </xdr:from>
    <xdr:to>
      <xdr:col>13</xdr:col>
      <xdr:colOff>472440</xdr:colOff>
      <xdr:row>88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topLeftCell="A11" workbookViewId="0">
      <selection activeCell="D1" sqref="D1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 t="s">
        <v>394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44294.851801736113</v>
      </c>
      <c r="K67" s="145">
        <f ca="1">NOW()</f>
        <v>44294.851801736113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31</v>
      </c>
    </row>
    <row r="80" spans="2:13">
      <c r="E80" t="e">
        <f ca="1">D83RAND()</f>
        <v>#NAME?</v>
      </c>
      <c r="F80">
        <f t="shared" ref="F80:G80" ca="1" si="8">RAND()</f>
        <v>7.97171818832626E-2</v>
      </c>
      <c r="G80">
        <f t="shared" ca="1" si="8"/>
        <v>0.29412490045326789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0.17136723992421488</v>
      </c>
      <c r="F81">
        <f t="shared" ca="1" si="9"/>
        <v>0.42280300867972198</v>
      </c>
      <c r="G81">
        <f t="shared" ca="1" si="9"/>
        <v>0.51934168505249645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0.44315880146641751</v>
      </c>
      <c r="F82">
        <f t="shared" ca="1" si="9"/>
        <v>0.42200074114641595</v>
      </c>
      <c r="G82">
        <f t="shared" ca="1" si="9"/>
        <v>0.29179540430012596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0.88099470750751918</v>
      </c>
      <c r="F83">
        <f t="shared" ca="1" si="9"/>
        <v>0.72329430278044426</v>
      </c>
      <c r="G83">
        <f t="shared" ca="1" si="9"/>
        <v>0.81246912578615804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0.38776987655405437</v>
      </c>
      <c r="F84">
        <f t="shared" ca="1" si="9"/>
        <v>0.22387659436484797</v>
      </c>
      <c r="G84">
        <f t="shared" ca="1" si="9"/>
        <v>0.83366587157056316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52</v>
      </c>
      <c r="B85">
        <f t="shared" ref="B85:C94" ca="1" si="10">INT(10+90*RAND())</f>
        <v>52</v>
      </c>
      <c r="C85">
        <f t="shared" ca="1" si="10"/>
        <v>33</v>
      </c>
      <c r="E85">
        <f t="shared" ca="1" si="9"/>
        <v>0.49200209478640977</v>
      </c>
      <c r="F85">
        <f t="shared" ca="1" si="9"/>
        <v>0.87506108343554156</v>
      </c>
      <c r="G85">
        <f t="shared" ca="1" si="9"/>
        <v>0.9456011791846114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82</v>
      </c>
      <c r="B86">
        <f t="shared" ca="1" si="10"/>
        <v>38</v>
      </c>
      <c r="C86">
        <f t="shared" ca="1" si="10"/>
        <v>79</v>
      </c>
      <c r="E86">
        <f t="shared" ca="1" si="9"/>
        <v>9.7780722165685119E-2</v>
      </c>
      <c r="F86">
        <f t="shared" ca="1" si="9"/>
        <v>0.61330855073981316</v>
      </c>
      <c r="G86">
        <f t="shared" ca="1" si="9"/>
        <v>0.74707792555673924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57</v>
      </c>
      <c r="B87">
        <f t="shared" ca="1" si="10"/>
        <v>83</v>
      </c>
      <c r="C87">
        <f t="shared" ca="1" si="10"/>
        <v>43</v>
      </c>
      <c r="E87">
        <f t="shared" ca="1" si="9"/>
        <v>0.88957238170648467</v>
      </c>
      <c r="F87">
        <f t="shared" ca="1" si="9"/>
        <v>0.59877607803093957</v>
      </c>
      <c r="G87">
        <f t="shared" ca="1" si="9"/>
        <v>5.2655687727032552E-2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99</v>
      </c>
      <c r="B88" s="147" t="s">
        <v>171</v>
      </c>
      <c r="C88">
        <f t="shared" ca="1" si="10"/>
        <v>47</v>
      </c>
      <c r="E88">
        <f t="shared" ca="1" si="9"/>
        <v>0.15348825707050484</v>
      </c>
      <c r="F88">
        <f t="shared" ca="1" si="9"/>
        <v>0.18953543561471253</v>
      </c>
      <c r="G88">
        <f t="shared" ca="1" si="9"/>
        <v>0.48700501513810834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88</v>
      </c>
      <c r="B89">
        <f t="shared" ca="1" si="10"/>
        <v>13</v>
      </c>
      <c r="C89">
        <f t="shared" ca="1" si="10"/>
        <v>47</v>
      </c>
      <c r="E89">
        <f t="shared" ca="1" si="9"/>
        <v>0.35685859341901538</v>
      </c>
      <c r="F89">
        <f t="shared" ca="1" si="9"/>
        <v>0.7916037582940203</v>
      </c>
      <c r="G89">
        <f t="shared" ca="1" si="9"/>
        <v>0.88814556692463453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98</v>
      </c>
      <c r="B90">
        <f t="shared" ca="1" si="10"/>
        <v>88</v>
      </c>
      <c r="C90">
        <f t="shared" ca="1" si="10"/>
        <v>35</v>
      </c>
      <c r="E90">
        <f t="shared" ca="1" si="9"/>
        <v>0.95557133600762045</v>
      </c>
      <c r="F90">
        <f t="shared" ca="1" si="9"/>
        <v>0.33641371756136607</v>
      </c>
      <c r="G90">
        <f t="shared" ca="1" si="9"/>
        <v>0.17663747681898767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84</v>
      </c>
      <c r="B91">
        <f t="shared" ca="1" si="10"/>
        <v>56</v>
      </c>
      <c r="C91">
        <f t="shared" ca="1" si="10"/>
        <v>46</v>
      </c>
      <c r="E91">
        <f t="shared" ca="1" si="9"/>
        <v>7.978407520700781E-2</v>
      </c>
      <c r="F91">
        <f t="shared" ca="1" si="9"/>
        <v>0.8413469150753734</v>
      </c>
      <c r="G91">
        <f t="shared" ca="1" si="9"/>
        <v>0.66171094902046634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38</v>
      </c>
      <c r="B92">
        <f t="shared" ca="1" si="10"/>
        <v>71</v>
      </c>
      <c r="C92">
        <f t="shared" ca="1" si="10"/>
        <v>77</v>
      </c>
      <c r="E92">
        <f t="shared" ca="1" si="9"/>
        <v>0.23234997574760685</v>
      </c>
      <c r="F92">
        <f t="shared" ca="1" si="9"/>
        <v>0.9234519852096732</v>
      </c>
      <c r="G92">
        <f t="shared" ca="1" si="9"/>
        <v>0.21329740688489918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97</v>
      </c>
      <c r="B93">
        <f t="shared" ca="1" si="10"/>
        <v>41</v>
      </c>
      <c r="C93">
        <f t="shared" ca="1" si="10"/>
        <v>88</v>
      </c>
      <c r="E93">
        <f t="shared" ca="1" si="9"/>
        <v>0.44236558488687661</v>
      </c>
      <c r="F93">
        <f t="shared" ca="1" si="9"/>
        <v>0.41505462616646005</v>
      </c>
      <c r="G93">
        <f t="shared" ca="1" si="9"/>
        <v>0.98776279889843766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94</v>
      </c>
      <c r="B94">
        <f t="shared" ca="1" si="10"/>
        <v>53</v>
      </c>
      <c r="C94">
        <f t="shared" ca="1" si="10"/>
        <v>48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23.556795937059874</v>
      </c>
      <c r="C104">
        <f t="shared" ref="C104:E110" ca="1" si="12">RAND()+H108</f>
        <v>23.336491046106655</v>
      </c>
      <c r="D104">
        <f t="shared" ca="1" si="12"/>
        <v>23.852347990425613</v>
      </c>
      <c r="E104">
        <f t="shared" ca="1" si="12"/>
        <v>26.288087316539251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0.13183160153654461</v>
      </c>
      <c r="C105">
        <f ca="1">RAND()+G64</f>
        <v>43.511479863681132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0.29713172856155634</v>
      </c>
      <c r="C106">
        <f t="shared" ca="1" si="12"/>
        <v>0.75117834496167657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0.31709102537296385</v>
      </c>
      <c r="C107">
        <f t="shared" ca="1" si="12"/>
        <v>0.396894467001212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0.49839008450787892</v>
      </c>
      <c r="C108">
        <f t="shared" ca="1" si="12"/>
        <v>0.23717494902110159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8.2400297444379267E-2</v>
      </c>
      <c r="C109">
        <f t="shared" ca="1" si="12"/>
        <v>0.42923841162069565</v>
      </c>
    </row>
    <row r="110" spans="2:11">
      <c r="B110">
        <f t="shared" ca="1" si="13"/>
        <v>0.91067886941912346</v>
      </c>
      <c r="C110">
        <f t="shared" ca="1" si="12"/>
        <v>0.45492887235141477</v>
      </c>
    </row>
    <row r="111" spans="2:11">
      <c r="B111">
        <f t="shared" ca="1" si="13"/>
        <v>0.43454541614223474</v>
      </c>
    </row>
    <row r="113" spans="2:11">
      <c r="I113">
        <f ca="1">RAND()+232</f>
        <v>232.20556701983699</v>
      </c>
      <c r="J113">
        <f ca="1">RAND()+232</f>
        <v>232.55385473682873</v>
      </c>
    </row>
    <row r="114" spans="2:11">
      <c r="H114">
        <f ca="1">RAND()</f>
        <v>0.4500129239039049</v>
      </c>
      <c r="I114">
        <f t="shared" ref="I114:J120" ca="1" si="14">RAND()+232</f>
        <v>232.6726555603957</v>
      </c>
      <c r="J114">
        <f t="shared" ca="1" si="14"/>
        <v>232.72600185467689</v>
      </c>
    </row>
    <row r="115" spans="2:11">
      <c r="I115">
        <f t="shared" ca="1" si="14"/>
        <v>232.60362667208568</v>
      </c>
      <c r="J115">
        <f t="shared" ca="1" si="14"/>
        <v>232.19865008643603</v>
      </c>
    </row>
    <row r="116" spans="2:11">
      <c r="I116">
        <f t="shared" ca="1" si="14"/>
        <v>232.7774367128294</v>
      </c>
      <c r="J116">
        <f t="shared" ca="1" si="14"/>
        <v>232.03245651032003</v>
      </c>
    </row>
    <row r="117" spans="2:11">
      <c r="E117" s="148"/>
      <c r="I117">
        <f t="shared" ca="1" si="14"/>
        <v>232.75804970056313</v>
      </c>
      <c r="J117">
        <f t="shared" ca="1" si="14"/>
        <v>232.60455769257169</v>
      </c>
    </row>
    <row r="118" spans="2:11">
      <c r="I118">
        <f t="shared" ca="1" si="14"/>
        <v>232.40428055619904</v>
      </c>
      <c r="J118">
        <f t="shared" ca="1" si="14"/>
        <v>232.10671003300061</v>
      </c>
    </row>
    <row r="119" spans="2:11">
      <c r="B119">
        <f ca="1">RAND()+$G$108</f>
        <v>23.636301411579247</v>
      </c>
      <c r="C119">
        <f t="shared" ref="C119:E119" ca="1" si="15">RAND()+$G$108</f>
        <v>23.385847640219659</v>
      </c>
      <c r="D119">
        <f t="shared" ca="1" si="15"/>
        <v>23.831186590802265</v>
      </c>
      <c r="E119">
        <f t="shared" ca="1" si="15"/>
        <v>23.456376550012592</v>
      </c>
      <c r="I119">
        <f t="shared" ca="1" si="14"/>
        <v>232.96925604869261</v>
      </c>
      <c r="J119">
        <f t="shared" ca="1" si="14"/>
        <v>232.26425173723169</v>
      </c>
    </row>
    <row r="120" spans="2:11">
      <c r="B120">
        <f t="shared" ref="B120:E126" ca="1" si="16">RAND()+$G$108</f>
        <v>23.330844388780712</v>
      </c>
      <c r="C120">
        <f t="shared" ca="1" si="16"/>
        <v>23.736459818604164</v>
      </c>
      <c r="D120">
        <f t="shared" ca="1" si="16"/>
        <v>23.645955099815172</v>
      </c>
      <c r="E120">
        <f t="shared" ca="1" si="16"/>
        <v>23.065868038728251</v>
      </c>
      <c r="G120" s="149" t="s">
        <v>172</v>
      </c>
      <c r="I120">
        <f t="shared" ca="1" si="14"/>
        <v>232.12956970393319</v>
      </c>
      <c r="J120">
        <f t="shared" ca="1" si="14"/>
        <v>232.53261568419072</v>
      </c>
    </row>
    <row r="121" spans="2:11">
      <c r="B121">
        <f t="shared" ca="1" si="16"/>
        <v>23.22397415321014</v>
      </c>
      <c r="C121">
        <f t="shared" ca="1" si="16"/>
        <v>23.44532384669451</v>
      </c>
      <c r="D121">
        <f t="shared" ca="1" si="16"/>
        <v>23.627634884467454</v>
      </c>
      <c r="E121">
        <f t="shared" ca="1" si="16"/>
        <v>23.156586696523505</v>
      </c>
      <c r="H121" s="151">
        <v>0.9</v>
      </c>
    </row>
    <row r="122" spans="2:11">
      <c r="B122">
        <f t="shared" ca="1" si="16"/>
        <v>23.451321937286021</v>
      </c>
      <c r="C122">
        <f t="shared" ca="1" si="16"/>
        <v>23.802095852956604</v>
      </c>
      <c r="D122">
        <f t="shared" ca="1" si="16"/>
        <v>23.630933133265788</v>
      </c>
      <c r="E122">
        <f t="shared" ca="1" si="16"/>
        <v>23.79613223719058</v>
      </c>
      <c r="H122">
        <v>0.2</v>
      </c>
    </row>
    <row r="123" spans="2:11">
      <c r="B123">
        <f t="shared" ca="1" si="16"/>
        <v>23.958218440443563</v>
      </c>
      <c r="C123">
        <f t="shared" ca="1" si="16"/>
        <v>23.796702675874368</v>
      </c>
      <c r="D123">
        <f t="shared" ca="1" si="16"/>
        <v>23.147581773175574</v>
      </c>
      <c r="E123">
        <f t="shared" ca="1" si="16"/>
        <v>23.688292447406337</v>
      </c>
    </row>
    <row r="124" spans="2:11">
      <c r="B124">
        <f t="shared" ca="1" si="16"/>
        <v>23.572839210431884</v>
      </c>
      <c r="C124">
        <f t="shared" ca="1" si="16"/>
        <v>23.916582801494464</v>
      </c>
      <c r="D124">
        <f t="shared" ca="1" si="16"/>
        <v>23.25701292801417</v>
      </c>
      <c r="E124">
        <f t="shared" ca="1" si="16"/>
        <v>23.230547286026386</v>
      </c>
    </row>
    <row r="125" spans="2:11">
      <c r="B125">
        <f t="shared" ca="1" si="16"/>
        <v>23.483504578044865</v>
      </c>
      <c r="C125">
        <f t="shared" ca="1" si="16"/>
        <v>23.138083085099122</v>
      </c>
      <c r="D125">
        <f t="shared" ca="1" si="16"/>
        <v>23.53669710342643</v>
      </c>
      <c r="E125">
        <f t="shared" ca="1" si="16"/>
        <v>23.006364796750969</v>
      </c>
      <c r="J125" s="150"/>
      <c r="K125" s="150"/>
    </row>
    <row r="126" spans="2:11">
      <c r="B126">
        <f t="shared" ca="1" si="16"/>
        <v>23.659996683090711</v>
      </c>
      <c r="C126">
        <f t="shared" ca="1" si="16"/>
        <v>23.712315176164829</v>
      </c>
      <c r="D126">
        <f t="shared" ca="1" si="16"/>
        <v>23.941092620293333</v>
      </c>
      <c r="E126">
        <f t="shared" ca="1" si="16"/>
        <v>23.859011300352339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44294</v>
      </c>
      <c r="J130" s="150"/>
      <c r="K130" s="150"/>
    </row>
    <row r="131" spans="1:11">
      <c r="J131" s="150"/>
      <c r="K131" s="150"/>
    </row>
    <row r="132" spans="1:11">
      <c r="J132" s="150"/>
      <c r="K132" s="150"/>
    </row>
    <row r="134" spans="1:11">
      <c r="I134" s="114">
        <f>I136</f>
        <v>0</v>
      </c>
    </row>
    <row r="135" spans="1:11">
      <c r="I135">
        <f ca="1">I120</f>
        <v>232.12956970393319</v>
      </c>
      <c r="J135">
        <f ca="1">J120</f>
        <v>232.53261568419072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232.11735194769341</v>
      </c>
      <c r="I150">
        <f t="shared" ca="1" si="27"/>
        <v>232.22328632337309</v>
      </c>
      <c r="J150">
        <f t="shared" ca="1" si="27"/>
        <v>232.25975614480177</v>
      </c>
      <c r="K150">
        <f t="shared" ca="1" si="27"/>
        <v>232.69894775915739</v>
      </c>
      <c r="L150">
        <f t="shared" ca="1" si="27"/>
        <v>232.26005349001781</v>
      </c>
      <c r="M150">
        <f t="shared" ca="1" si="27"/>
        <v>232.76215772048027</v>
      </c>
      <c r="N150">
        <f t="shared" ca="1" si="27"/>
        <v>232.34623968892544</v>
      </c>
      <c r="O150">
        <f t="shared" ca="1" si="27"/>
        <v>232.11716784564706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50" t="s">
        <v>348</v>
      </c>
      <c r="J1" s="250"/>
      <c r="K1" s="250"/>
      <c r="L1" s="250"/>
      <c r="M1" s="250"/>
      <c r="N1" s="250"/>
      <c r="O1" s="250"/>
      <c r="P1" s="250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50"/>
      <c r="J2" s="250"/>
      <c r="K2" s="250"/>
      <c r="L2" s="250"/>
      <c r="M2" s="250"/>
      <c r="N2" s="250"/>
      <c r="O2" s="250"/>
      <c r="P2" s="250"/>
    </row>
    <row r="3" spans="1:16">
      <c r="J3" s="252" t="s">
        <v>350</v>
      </c>
      <c r="K3" s="252"/>
      <c r="L3" s="252"/>
      <c r="M3" s="252"/>
      <c r="N3" s="252"/>
      <c r="O3" s="252"/>
      <c r="P3" s="252"/>
    </row>
    <row r="4" spans="1:16">
      <c r="A4" s="207"/>
      <c r="B4" s="208" t="s">
        <v>39</v>
      </c>
      <c r="C4" s="209" t="s">
        <v>127</v>
      </c>
      <c r="J4" s="252"/>
      <c r="K4" s="252"/>
      <c r="L4" s="252"/>
      <c r="M4" s="252"/>
      <c r="N4" s="252"/>
      <c r="O4" s="252"/>
      <c r="P4" s="252"/>
    </row>
    <row r="5" spans="1:16">
      <c r="A5" s="210" t="s">
        <v>305</v>
      </c>
      <c r="B5" s="211">
        <v>81</v>
      </c>
      <c r="C5" s="209">
        <v>76</v>
      </c>
      <c r="J5" s="252"/>
      <c r="K5" s="252"/>
      <c r="L5" s="252"/>
      <c r="M5" s="252"/>
      <c r="N5" s="252"/>
      <c r="O5" s="252"/>
      <c r="P5" s="252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51" t="s">
        <v>349</v>
      </c>
      <c r="G25" s="251"/>
      <c r="H25" s="251"/>
      <c r="I25" s="251"/>
      <c r="J25" s="251"/>
      <c r="K25" s="251"/>
      <c r="L25" s="251"/>
      <c r="M25" s="251"/>
      <c r="N25" s="251"/>
      <c r="O25" s="251"/>
    </row>
    <row r="26" spans="6:15">
      <c r="F26" s="251"/>
      <c r="G26" s="251"/>
      <c r="H26" s="251"/>
      <c r="I26" s="251"/>
      <c r="J26" s="251"/>
      <c r="K26" s="251"/>
      <c r="L26" s="251"/>
      <c r="M26" s="251"/>
      <c r="N26" s="251"/>
      <c r="O26" s="251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53" t="s">
        <v>359</v>
      </c>
      <c r="F1" s="253"/>
      <c r="G1" s="253"/>
      <c r="H1" s="253"/>
      <c r="I1" s="253"/>
      <c r="J1" s="253"/>
      <c r="K1" s="253"/>
      <c r="L1" s="253"/>
      <c r="M1" s="253"/>
    </row>
    <row r="2" spans="1:13" ht="39.6" customHeight="1">
      <c r="A2" s="213" t="s">
        <v>355</v>
      </c>
      <c r="B2" s="213"/>
      <c r="C2" s="213"/>
      <c r="D2" s="213"/>
      <c r="E2" s="253"/>
      <c r="F2" s="253"/>
      <c r="G2" s="253"/>
      <c r="H2" s="253"/>
      <c r="I2" s="253"/>
      <c r="J2" s="253"/>
      <c r="K2" s="253"/>
      <c r="L2" s="253"/>
      <c r="M2" s="253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workbookViewId="0">
      <selection activeCell="G1" sqref="G1:P2"/>
    </sheetView>
  </sheetViews>
  <sheetFormatPr defaultRowHeight="14.4"/>
  <sheetData>
    <row r="1" spans="1:16">
      <c r="A1" s="114" t="s">
        <v>360</v>
      </c>
      <c r="B1" s="114" t="s">
        <v>361</v>
      </c>
      <c r="G1" s="251" t="s">
        <v>362</v>
      </c>
      <c r="H1" s="251"/>
      <c r="I1" s="251"/>
      <c r="J1" s="251"/>
      <c r="K1" s="251"/>
      <c r="L1" s="251"/>
      <c r="M1" s="251"/>
      <c r="N1" s="251"/>
      <c r="O1" s="251"/>
      <c r="P1" s="251"/>
    </row>
    <row r="2" spans="1:16">
      <c r="A2" s="214">
        <v>44197</v>
      </c>
      <c r="B2" s="114">
        <v>200</v>
      </c>
      <c r="C2">
        <v>200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/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19" t="s">
        <v>383</v>
      </c>
    </row>
    <row r="14" spans="1:16">
      <c r="A14" s="144">
        <v>0.54444444444444395</v>
      </c>
      <c r="B14">
        <v>13.6</v>
      </c>
    </row>
    <row r="24" spans="1:8">
      <c r="A24" s="254" t="s">
        <v>365</v>
      </c>
      <c r="B24" s="254"/>
      <c r="C24" s="254"/>
      <c r="D24" s="254"/>
      <c r="E24" s="254"/>
      <c r="F24" s="254"/>
      <c r="G24" s="254"/>
    </row>
    <row r="25" spans="1:8">
      <c r="A25" s="254"/>
      <c r="B25" s="254"/>
      <c r="C25" s="254"/>
      <c r="D25" s="254"/>
      <c r="E25" s="254"/>
      <c r="F25" s="254"/>
      <c r="G25" s="254"/>
    </row>
    <row r="26" spans="1:8">
      <c r="A26" s="254"/>
      <c r="B26" s="254"/>
      <c r="C26" s="254"/>
      <c r="D26" s="254"/>
      <c r="E26" s="254"/>
      <c r="F26" s="254"/>
      <c r="G26" s="254"/>
    </row>
    <row r="28" spans="1:8">
      <c r="A28" s="255" t="s">
        <v>366</v>
      </c>
      <c r="B28" s="255"/>
      <c r="C28" s="255"/>
      <c r="D28" s="255"/>
      <c r="E28" s="255"/>
      <c r="F28" s="255"/>
      <c r="G28" s="255"/>
      <c r="H28" s="255"/>
    </row>
    <row r="29" spans="1:8">
      <c r="A29" s="255"/>
      <c r="B29" s="255"/>
      <c r="C29" s="255"/>
      <c r="D29" s="255"/>
      <c r="E29" s="255"/>
      <c r="F29" s="255"/>
      <c r="G29" s="255"/>
      <c r="H29" s="255"/>
    </row>
    <row r="30" spans="1:8">
      <c r="A30" s="255"/>
      <c r="B30" s="255"/>
      <c r="C30" s="255"/>
      <c r="D30" s="255"/>
      <c r="E30" s="255"/>
      <c r="F30" s="255"/>
      <c r="G30" s="255"/>
      <c r="H30" s="255"/>
    </row>
    <row r="31" spans="1:8">
      <c r="A31" s="255"/>
      <c r="B31" s="255"/>
      <c r="C31" s="255"/>
      <c r="D31" s="255"/>
      <c r="E31" s="255"/>
      <c r="F31" s="255"/>
      <c r="G31" s="255"/>
      <c r="H31" s="255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831-8153-49EE-8C1E-81BD86CD923A}">
  <sheetPr>
    <tabColor theme="4"/>
  </sheetPr>
  <dimension ref="A1"/>
  <sheetViews>
    <sheetView workbookViewId="0">
      <selection activeCell="R24" sqref="R24"/>
    </sheetView>
  </sheetViews>
  <sheetFormatPr defaultRowHeight="14.4"/>
  <sheetData/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workbookViewId="0">
      <selection activeCell="Q22" sqref="Q22"/>
    </sheetView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47" t="s">
        <v>367</v>
      </c>
      <c r="H25" s="247"/>
      <c r="I25" s="247"/>
      <c r="J25" s="247"/>
      <c r="K25" s="247"/>
      <c r="L25" s="247"/>
      <c r="M25" s="247"/>
      <c r="N25" s="247"/>
    </row>
    <row r="26" spans="7:14">
      <c r="G26" s="247"/>
      <c r="H26" s="247"/>
      <c r="I26" s="247"/>
      <c r="J26" s="247"/>
      <c r="K26" s="247"/>
      <c r="L26" s="247"/>
      <c r="M26" s="247"/>
      <c r="N26" s="247"/>
    </row>
    <row r="27" spans="7:14">
      <c r="G27" s="247"/>
      <c r="H27" s="247"/>
      <c r="I27" s="247"/>
      <c r="J27" s="247"/>
      <c r="K27" s="247"/>
      <c r="L27" s="247"/>
      <c r="M27" s="247"/>
      <c r="N27" s="247"/>
    </row>
    <row r="28" spans="7:14">
      <c r="G28" s="247"/>
      <c r="H28" s="247"/>
      <c r="I28" s="247"/>
      <c r="J28" s="247"/>
      <c r="K28" s="247"/>
      <c r="L28" s="247"/>
      <c r="M28" s="247"/>
      <c r="N28" s="247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tabSelected="1" workbookViewId="0">
      <selection activeCell="Q6" sqref="Q6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A9" s="257"/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A10" s="257"/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A11" s="257"/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58">
        <v>1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 s="257">
        <v>1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</v>
      </c>
      <c r="M13">
        <v>12</v>
      </c>
      <c r="N13">
        <v>12</v>
      </c>
      <c r="O13">
        <v>12</v>
      </c>
    </row>
    <row r="14" spans="1:17">
      <c r="A14" s="257"/>
    </row>
    <row r="15" spans="1:17">
      <c r="A15" s="114"/>
      <c r="B15" s="218" t="str">
        <f ca="1">OFFSET(E1,,$A$12)</f>
        <v>甲</v>
      </c>
    </row>
    <row r="16" spans="1:17">
      <c r="A16" s="218" t="str">
        <f ca="1">OFFSET(E1,$A$13,)</f>
        <v>子</v>
      </c>
      <c r="B16" s="218">
        <f ca="1">OFFSET(E1,$A$13,$A$12)</f>
        <v>1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3</v>
      </c>
    </row>
    <row r="19" spans="1:24">
      <c r="A19" s="114" t="s">
        <v>372</v>
      </c>
      <c r="B19" s="218">
        <f t="shared" ca="1" si="0"/>
        <v>4</v>
      </c>
      <c r="N19">
        <f>MATCH(N4,F10:I10)</f>
        <v>3</v>
      </c>
      <c r="O19" s="256" t="s">
        <v>395</v>
      </c>
      <c r="P19" s="256"/>
      <c r="Q19" s="256"/>
    </row>
    <row r="20" spans="1:24">
      <c r="A20" s="114" t="s">
        <v>373</v>
      </c>
      <c r="B20" s="218">
        <f t="shared" ca="1" si="0"/>
        <v>5</v>
      </c>
      <c r="O20" s="256"/>
      <c r="P20" s="256"/>
      <c r="Q20" s="256"/>
    </row>
    <row r="21" spans="1:24">
      <c r="A21" s="114" t="s">
        <v>374</v>
      </c>
      <c r="B21" s="218">
        <f t="shared" ca="1" si="0"/>
        <v>6</v>
      </c>
      <c r="O21" s="256"/>
      <c r="P21" s="256"/>
      <c r="Q21" s="256"/>
    </row>
    <row r="22" spans="1:24">
      <c r="A22" s="114" t="s">
        <v>375</v>
      </c>
      <c r="B22" s="218">
        <f t="shared" ca="1" si="0"/>
        <v>7</v>
      </c>
    </row>
    <row r="23" spans="1:24">
      <c r="A23" s="114" t="s">
        <v>376</v>
      </c>
      <c r="B23" s="218">
        <f t="shared" ca="1" si="0"/>
        <v>8</v>
      </c>
    </row>
    <row r="24" spans="1:24">
      <c r="A24" s="114" t="s">
        <v>377</v>
      </c>
      <c r="B24" s="218">
        <f t="shared" ca="1" si="0"/>
        <v>9</v>
      </c>
    </row>
    <row r="25" spans="1:24">
      <c r="A25" s="114" t="s">
        <v>378</v>
      </c>
      <c r="B25" s="218">
        <f t="shared" ca="1" si="0"/>
        <v>10</v>
      </c>
      <c r="N25" s="247" t="s">
        <v>381</v>
      </c>
      <c r="O25" s="247"/>
      <c r="P25" s="247"/>
      <c r="Q25" s="247"/>
      <c r="R25" s="247"/>
      <c r="S25" s="247"/>
      <c r="T25" s="247"/>
      <c r="U25" s="247"/>
      <c r="V25" s="247"/>
      <c r="W25" s="247"/>
      <c r="X25" s="247"/>
    </row>
    <row r="26" spans="1:24">
      <c r="A26" s="114" t="s">
        <v>379</v>
      </c>
      <c r="B26" s="218">
        <f t="shared" ca="1" si="0"/>
        <v>11</v>
      </c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</row>
    <row r="27" spans="1:24">
      <c r="A27" s="114" t="s">
        <v>380</v>
      </c>
      <c r="B27" s="218">
        <f t="shared" ca="1" si="0"/>
        <v>12</v>
      </c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</row>
    <row r="28" spans="1:24">
      <c r="A28" s="114"/>
      <c r="B28" s="218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</row>
    <row r="29" spans="1:24"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</row>
  </sheetData>
  <mergeCells count="2">
    <mergeCell ref="N25:X29"/>
    <mergeCell ref="O19:Q21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5</xdr:col>
                    <xdr:colOff>243840</xdr:colOff>
                    <xdr:row>16</xdr:row>
                    <xdr:rowOff>114300</xdr:rowOff>
                  </from>
                  <to>
                    <xdr:col>9</xdr:col>
                    <xdr:colOff>457200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6" name="Option Button 42">
              <controlPr defaultSize="0" autoFill="0" autoLine="0" autoPict="0">
                <anchor moveWithCells="1">
                  <from>
                    <xdr:col>17</xdr:col>
                    <xdr:colOff>342900</xdr:colOff>
                    <xdr:row>14</xdr:row>
                    <xdr:rowOff>121920</xdr:rowOff>
                  </from>
                  <to>
                    <xdr:col>19</xdr:col>
                    <xdr:colOff>99060</xdr:colOff>
                    <xdr:row>18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selection activeCell="V23" sqref="V23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>
    <pageSetUpPr autoPageBreaks="0"/>
  </sheetPr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topLeftCell="A56" workbookViewId="0">
      <selection activeCell="D122" sqref="D122:D135"/>
    </sheetView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topLeftCell="E11" zoomScaleNormal="100" workbookViewId="0">
      <selection activeCell="W6" sqref="W6"/>
    </sheetView>
  </sheetViews>
  <sheetFormatPr defaultColWidth="8.88671875" defaultRowHeight="14.4"/>
  <cols>
    <col min="17" max="17" width="9.6640625"/>
  </cols>
  <sheetData>
    <row r="1" spans="1:31" ht="14.4" customHeight="1">
      <c r="A1" s="232" t="s">
        <v>0</v>
      </c>
      <c r="B1" s="232" t="s">
        <v>1</v>
      </c>
      <c r="C1" s="232" t="s">
        <v>2</v>
      </c>
      <c r="D1" s="232" t="s">
        <v>3</v>
      </c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7"/>
      <c r="Q1" s="232" t="s">
        <v>4</v>
      </c>
      <c r="R1" s="232" t="s">
        <v>5</v>
      </c>
      <c r="S1" s="232" t="s">
        <v>6</v>
      </c>
      <c r="T1" s="114" t="s">
        <v>174</v>
      </c>
      <c r="U1" s="114" t="s">
        <v>175</v>
      </c>
    </row>
    <row r="2" spans="1:31" ht="86.4">
      <c r="A2" s="233"/>
      <c r="B2" s="233"/>
      <c r="C2" s="233"/>
      <c r="D2" s="233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33"/>
      <c r="R2" s="233"/>
      <c r="S2" s="233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ref="W4:W5" si="0">COUNTIF(S2:S18,"&gt;85")</f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38" t="s">
        <v>250</v>
      </c>
      <c r="E34" s="238"/>
      <c r="F34" s="238"/>
      <c r="G34" s="238"/>
      <c r="H34" s="238"/>
      <c r="I34" s="238"/>
      <c r="J34" s="238"/>
      <c r="K34" s="238"/>
      <c r="L34" s="239" t="s">
        <v>251</v>
      </c>
    </row>
    <row r="35" spans="1:21">
      <c r="D35" s="238"/>
      <c r="E35" s="238"/>
      <c r="F35" s="238"/>
      <c r="G35" s="238"/>
      <c r="H35" s="238"/>
      <c r="I35" s="238"/>
      <c r="J35" s="238"/>
      <c r="K35" s="238"/>
      <c r="L35" s="239"/>
    </row>
    <row r="36" spans="1:21">
      <c r="D36" s="238"/>
      <c r="E36" s="238"/>
      <c r="F36" s="238"/>
      <c r="G36" s="238"/>
      <c r="H36" s="238"/>
      <c r="I36" s="238"/>
      <c r="J36" s="238"/>
      <c r="K36" s="238"/>
      <c r="L36" s="239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39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39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39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39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39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39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39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39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39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39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39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25" t="s">
        <v>285</v>
      </c>
      <c r="E50" s="225"/>
      <c r="F50" s="225"/>
      <c r="G50" s="225"/>
    </row>
    <row r="51" spans="4:23">
      <c r="D51" s="225"/>
      <c r="E51" s="225"/>
      <c r="F51" s="225"/>
      <c r="G51" s="225"/>
    </row>
    <row r="52" spans="4:23">
      <c r="D52" s="226" t="str">
        <f>IF(O49&gt;=S49,"0","1")</f>
        <v>1</v>
      </c>
      <c r="E52" s="226"/>
      <c r="F52" s="226"/>
      <c r="G52" s="226"/>
    </row>
    <row r="53" spans="4:23">
      <c r="D53" s="226"/>
      <c r="E53" s="226"/>
      <c r="F53" s="226"/>
      <c r="G53" s="226"/>
    </row>
    <row r="54" spans="4:23">
      <c r="D54" s="226"/>
      <c r="E54" s="226"/>
      <c r="F54" s="226"/>
      <c r="G54" s="226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29" t="s">
        <v>254</v>
      </c>
      <c r="E63" s="229"/>
      <c r="F63" s="229"/>
      <c r="G63" s="229"/>
      <c r="H63" s="229"/>
      <c r="I63" s="229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29"/>
      <c r="E64" s="229"/>
      <c r="F64" s="229"/>
      <c r="G64" s="229"/>
      <c r="H64" s="229"/>
      <c r="I64" s="229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34" t="s">
        <v>176</v>
      </c>
      <c r="O68" s="234"/>
      <c r="P68" s="234"/>
      <c r="Q68" s="234"/>
      <c r="R68" s="234"/>
      <c r="S68" s="234"/>
      <c r="T68" s="234"/>
      <c r="U68" s="234"/>
      <c r="V68" s="234"/>
    </row>
    <row r="69" spans="3:37" ht="14.4" customHeight="1">
      <c r="N69" s="234"/>
      <c r="O69" s="234"/>
      <c r="P69" s="234"/>
      <c r="Q69" s="234"/>
      <c r="R69" s="234"/>
      <c r="S69" s="234"/>
      <c r="T69" s="234"/>
      <c r="U69" s="234"/>
      <c r="V69" s="234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30" t="s">
        <v>238</v>
      </c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25" t="s">
        <v>253</v>
      </c>
      <c r="D80" s="225"/>
      <c r="E80" s="225"/>
      <c r="F80" s="225"/>
      <c r="G80" s="225"/>
      <c r="H80" s="225"/>
    </row>
    <row r="81" spans="3:21">
      <c r="C81" s="225"/>
      <c r="D81" s="225"/>
      <c r="E81" s="225"/>
      <c r="F81" s="225"/>
      <c r="G81" s="225"/>
      <c r="H81" s="225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27" t="s">
        <v>237</v>
      </c>
      <c r="K83" s="227"/>
      <c r="L83" s="227"/>
      <c r="M83" s="227"/>
      <c r="N83" s="227"/>
      <c r="O83" s="227"/>
      <c r="P83" s="227"/>
      <c r="Q83" s="227"/>
      <c r="U83" s="231" t="s">
        <v>244</v>
      </c>
    </row>
    <row r="84" spans="3:21">
      <c r="J84" s="227"/>
      <c r="K84" s="227"/>
      <c r="L84" s="227"/>
      <c r="M84" s="227"/>
      <c r="N84" s="227"/>
      <c r="O84" s="227"/>
      <c r="P84" s="227"/>
      <c r="Q84" s="227"/>
      <c r="S84" s="114" t="s">
        <v>243</v>
      </c>
      <c r="U84" s="231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31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31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31"/>
    </row>
    <row r="88" spans="3:21">
      <c r="C88" s="228" t="s">
        <v>252</v>
      </c>
      <c r="D88" s="228"/>
      <c r="E88" s="228"/>
      <c r="F88" s="228"/>
      <c r="G88" s="228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31"/>
    </row>
    <row r="89" spans="3:21">
      <c r="C89" s="228"/>
      <c r="D89" s="228"/>
      <c r="E89" s="228"/>
      <c r="F89" s="228"/>
      <c r="G89" s="228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31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31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31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31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31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31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31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31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25" t="s">
        <v>262</v>
      </c>
      <c r="B109" s="225"/>
      <c r="C109" s="225"/>
      <c r="D109" s="225"/>
      <c r="E109" s="225"/>
      <c r="F109" s="225"/>
      <c r="G109" s="225"/>
      <c r="H109" s="225"/>
      <c r="K109" t="s">
        <v>229</v>
      </c>
    </row>
    <row r="110" spans="1:19">
      <c r="A110" s="225"/>
      <c r="B110" s="225"/>
      <c r="C110" s="225"/>
      <c r="D110" s="225"/>
      <c r="E110" s="225"/>
      <c r="F110" s="225"/>
      <c r="G110" s="225"/>
      <c r="H110" s="225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1</v>
      </c>
      <c r="O147">
        <f t="shared" ref="O147:Q147" ca="1" si="10">RANDBETWEEN(1,6)</f>
        <v>2</v>
      </c>
      <c r="P147">
        <f t="shared" ca="1" si="10"/>
        <v>3</v>
      </c>
      <c r="Q147">
        <f t="shared" ca="1" si="10"/>
        <v>3</v>
      </c>
      <c r="S147" s="114" t="s">
        <v>266</v>
      </c>
    </row>
    <row r="148" spans="1:19">
      <c r="A148" s="114" t="s">
        <v>158</v>
      </c>
      <c r="D148" s="224" t="s">
        <v>261</v>
      </c>
      <c r="E148" s="224"/>
      <c r="F148" s="224"/>
      <c r="G148" s="224"/>
      <c r="K148" t="s">
        <v>223</v>
      </c>
      <c r="N148">
        <f t="shared" ref="N148:Q154" ca="1" si="11">RANDBETWEEN(1,6)</f>
        <v>3</v>
      </c>
      <c r="O148">
        <f t="shared" ca="1" si="11"/>
        <v>1</v>
      </c>
      <c r="P148">
        <f t="shared" ca="1" si="11"/>
        <v>5</v>
      </c>
      <c r="Q148">
        <f t="shared" ca="1" si="11"/>
        <v>3</v>
      </c>
      <c r="S148" s="114" t="s">
        <v>269</v>
      </c>
    </row>
    <row r="149" spans="1:19">
      <c r="A149" s="114" t="s">
        <v>159</v>
      </c>
      <c r="D149" s="224"/>
      <c r="E149" s="224"/>
      <c r="F149" s="224"/>
      <c r="G149" s="224"/>
      <c r="K149" t="s">
        <v>225</v>
      </c>
      <c r="N149">
        <f t="shared" ca="1" si="11"/>
        <v>3</v>
      </c>
      <c r="O149">
        <f t="shared" ca="1" si="11"/>
        <v>6</v>
      </c>
      <c r="P149">
        <f t="shared" ca="1" si="11"/>
        <v>1</v>
      </c>
      <c r="Q149">
        <f t="shared" ca="1" si="11"/>
        <v>3</v>
      </c>
      <c r="S149" s="114" t="s">
        <v>270</v>
      </c>
    </row>
    <row r="150" spans="1:19">
      <c r="A150" s="114" t="s">
        <v>160</v>
      </c>
      <c r="D150" s="224"/>
      <c r="E150" s="224"/>
      <c r="F150" s="224"/>
      <c r="G150" s="224"/>
      <c r="K150" t="s">
        <v>223</v>
      </c>
      <c r="N150">
        <f t="shared" ca="1" si="11"/>
        <v>2</v>
      </c>
      <c r="O150">
        <f t="shared" ca="1" si="11"/>
        <v>3</v>
      </c>
      <c r="P150">
        <f t="shared" ca="1" si="11"/>
        <v>5</v>
      </c>
      <c r="Q150">
        <f t="shared" ca="1" si="11"/>
        <v>4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6</v>
      </c>
      <c r="O151">
        <f t="shared" ca="1" si="11"/>
        <v>5</v>
      </c>
      <c r="P151">
        <f t="shared" ca="1" si="11"/>
        <v>4</v>
      </c>
      <c r="Q151">
        <f t="shared" ca="1" si="11"/>
        <v>4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6</v>
      </c>
      <c r="O152">
        <f t="shared" ca="1" si="11"/>
        <v>3</v>
      </c>
      <c r="P152">
        <f t="shared" ca="1" si="11"/>
        <v>2</v>
      </c>
      <c r="Q152">
        <f t="shared" ca="1" si="11"/>
        <v>4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1</v>
      </c>
      <c r="O153">
        <f t="shared" ca="1" si="11"/>
        <v>5</v>
      </c>
      <c r="P153">
        <f t="shared" ca="1" si="11"/>
        <v>5</v>
      </c>
      <c r="Q153">
        <f t="shared" ca="1" si="11"/>
        <v>1</v>
      </c>
      <c r="S153" s="114" t="s">
        <v>274</v>
      </c>
    </row>
    <row r="154" spans="1:19">
      <c r="K154">
        <v>0</v>
      </c>
      <c r="N154">
        <f t="shared" ca="1" si="11"/>
        <v>3</v>
      </c>
      <c r="O154">
        <f t="shared" ca="1" si="11"/>
        <v>1</v>
      </c>
      <c r="P154">
        <f t="shared" ca="1" si="11"/>
        <v>3</v>
      </c>
      <c r="Q154">
        <f t="shared" ca="1" si="11"/>
        <v>6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  <mergeCell ref="D148:G150"/>
    <mergeCell ref="A109:H110"/>
    <mergeCell ref="D50:G51"/>
    <mergeCell ref="D52:G54"/>
    <mergeCell ref="J83:Q84"/>
    <mergeCell ref="C88:G89"/>
    <mergeCell ref="C80:H81"/>
    <mergeCell ref="D63:I64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38"/>
  <sheetViews>
    <sheetView workbookViewId="0">
      <selection activeCell="C11" sqref="C11:C13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41" t="s">
        <v>304</v>
      </c>
      <c r="G8" s="241"/>
      <c r="H8" s="202"/>
    </row>
    <row r="9" spans="1:9"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C12">
        <f t="shared" ref="C12:C13" ca="1" si="1">OFFSET(A3,,2,)</f>
        <v>98</v>
      </c>
      <c r="H12">
        <v>3</v>
      </c>
      <c r="I12">
        <v>5</v>
      </c>
    </row>
    <row r="13" spans="1:9">
      <c r="C13">
        <f t="shared" ca="1" si="1"/>
        <v>91</v>
      </c>
      <c r="H13">
        <v>4</v>
      </c>
      <c r="I13">
        <v>6</v>
      </c>
    </row>
    <row r="14" spans="1:9">
      <c r="H14">
        <v>5</v>
      </c>
      <c r="I14">
        <v>7</v>
      </c>
    </row>
    <row r="16" spans="1:9">
      <c r="G16">
        <f>3+8+15+24+35</f>
        <v>85</v>
      </c>
    </row>
    <row r="17" spans="1:20">
      <c r="C17">
        <f>MATCH($I$1,$B$1:$E$1,0)</f>
        <v>3</v>
      </c>
      <c r="I17">
        <f>(0&gt;1)+2</f>
        <v>2</v>
      </c>
    </row>
    <row r="19" spans="1:20">
      <c r="L19" s="240" t="s">
        <v>299</v>
      </c>
      <c r="M19" s="240"/>
      <c r="N19" s="240"/>
      <c r="O19" s="240"/>
      <c r="P19" s="240"/>
      <c r="Q19" s="240"/>
      <c r="R19" s="240"/>
      <c r="S19" s="240"/>
      <c r="T19" s="240"/>
    </row>
    <row r="20" spans="1:20">
      <c r="L20" s="240"/>
      <c r="M20" s="240"/>
      <c r="N20" s="240"/>
      <c r="O20" s="240"/>
      <c r="P20" s="240"/>
      <c r="Q20" s="240"/>
      <c r="R20" s="240"/>
      <c r="S20" s="240"/>
      <c r="T20" s="240"/>
    </row>
    <row r="21" spans="1:20">
      <c r="L21" s="240"/>
      <c r="M21" s="240"/>
      <c r="N21" s="240"/>
      <c r="O21" s="240"/>
      <c r="P21" s="240"/>
      <c r="Q21" s="240"/>
      <c r="R21" s="240"/>
      <c r="S21" s="240"/>
      <c r="T21" s="240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42" t="s">
        <v>368</v>
      </c>
      <c r="G29" s="242"/>
      <c r="H29" s="242"/>
      <c r="K29">
        <f>N(C17)</f>
        <v>3</v>
      </c>
      <c r="M29" s="114" t="s">
        <v>300</v>
      </c>
    </row>
    <row r="30" spans="1:20">
      <c r="F30" s="242"/>
      <c r="G30" s="242"/>
      <c r="H30" s="242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2">OFFSET(B31,1,$A$34)</f>
        <v>2</v>
      </c>
      <c r="H31" s="215">
        <f t="shared" ca="1" si="2"/>
        <v>3</v>
      </c>
      <c r="I31">
        <f t="shared" ca="1" si="2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3">OFFSET(A32,1,$A$34)</f>
        <v>0</v>
      </c>
      <c r="G32" s="215">
        <f t="shared" ca="1" si="2"/>
        <v>3</v>
      </c>
      <c r="H32" s="215">
        <f t="shared" ca="1" si="2"/>
        <v>4</v>
      </c>
    </row>
    <row r="33" spans="2:13">
      <c r="B33">
        <v>3</v>
      </c>
      <c r="C33">
        <v>4</v>
      </c>
      <c r="D33">
        <v>5</v>
      </c>
      <c r="F33" s="215">
        <f t="shared" ca="1" si="3"/>
        <v>0</v>
      </c>
      <c r="G33" s="215">
        <f t="shared" ca="1" si="2"/>
        <v>4</v>
      </c>
      <c r="H33" s="215">
        <f t="shared" ca="1" si="2"/>
        <v>5</v>
      </c>
    </row>
    <row r="34" spans="2:13">
      <c r="B34">
        <v>4</v>
      </c>
      <c r="C34">
        <v>5</v>
      </c>
      <c r="D34">
        <v>6</v>
      </c>
      <c r="F34" s="215">
        <f t="shared" ca="1" si="3"/>
        <v>0</v>
      </c>
      <c r="G34" s="215">
        <f t="shared" ca="1" si="2"/>
        <v>5</v>
      </c>
      <c r="H34" s="215">
        <f t="shared" ca="1" si="2"/>
        <v>6</v>
      </c>
    </row>
    <row r="35" spans="2:13">
      <c r="B35">
        <v>5</v>
      </c>
      <c r="C35">
        <v>6</v>
      </c>
      <c r="D35">
        <v>7</v>
      </c>
      <c r="F35" s="215">
        <f t="shared" ca="1" si="3"/>
        <v>0</v>
      </c>
      <c r="G35" s="215">
        <f t="shared" ca="1" si="2"/>
        <v>0</v>
      </c>
      <c r="H35" s="215">
        <f t="shared" ca="1" si="2"/>
        <v>0</v>
      </c>
      <c r="L35" s="114" t="s">
        <v>303</v>
      </c>
      <c r="M35">
        <f>N(L35)</f>
        <v>0</v>
      </c>
    </row>
    <row r="36" spans="2:13"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opLeftCell="A26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43" t="s" ph="1">
        <v>385</v>
      </c>
      <c r="I1" s="243" ph="1"/>
      <c r="J1" s="243" ph="1"/>
      <c r="K1" s="243" ph="1"/>
      <c r="L1" s="243" ph="1"/>
      <c r="M1" s="243" ph="1"/>
      <c r="N1" s="243" ph="1"/>
      <c r="O1" s="243" ph="1"/>
      <c r="P1" s="243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43" ph="1"/>
      <c r="I2" s="243" ph="1"/>
      <c r="J2" s="243" ph="1"/>
      <c r="K2" s="243" ph="1"/>
      <c r="L2" s="243" ph="1"/>
      <c r="M2" s="243" ph="1"/>
      <c r="N2" s="243" ph="1"/>
      <c r="O2" s="243" ph="1"/>
      <c r="P2" s="243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43" ph="1"/>
      <c r="I3" s="243" ph="1"/>
      <c r="J3" s="243" ph="1"/>
      <c r="K3" s="243" ph="1"/>
      <c r="L3" s="243" ph="1"/>
      <c r="M3" s="243" ph="1"/>
      <c r="N3" s="243" ph="1"/>
      <c r="O3" s="243" ph="1"/>
      <c r="P3" s="243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43" ph="1"/>
      <c r="I4" s="243" ph="1"/>
      <c r="J4" s="243" ph="1"/>
      <c r="K4" s="243" ph="1"/>
      <c r="L4" s="243" ph="1"/>
      <c r="M4" s="243" ph="1"/>
      <c r="N4" s="243" ph="1"/>
      <c r="O4" s="243" ph="1"/>
      <c r="P4" s="243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43" ph="1"/>
      <c r="I5" s="243" ph="1"/>
      <c r="J5" s="243" ph="1"/>
      <c r="K5" s="243" ph="1"/>
      <c r="L5" s="243" ph="1"/>
      <c r="M5" s="243" ph="1"/>
      <c r="N5" s="243" ph="1"/>
      <c r="O5" s="243" ph="1"/>
      <c r="P5" s="243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20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20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20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20">
        <v>4</v>
      </c>
    </row>
    <row r="13" spans="1:19">
      <c r="A13" s="244" t="s">
        <v>311</v>
      </c>
      <c r="B13" s="244"/>
      <c r="C13" s="244"/>
      <c r="D13" s="244"/>
      <c r="E13" s="244"/>
      <c r="F13" s="244"/>
      <c r="S13" s="220">
        <v>5</v>
      </c>
    </row>
    <row r="14" spans="1:19">
      <c r="A14" s="244"/>
      <c r="B14" s="244"/>
      <c r="C14" s="244"/>
      <c r="D14" s="244"/>
      <c r="E14" s="244"/>
      <c r="F14" s="244"/>
    </row>
    <row r="15" spans="1:19">
      <c r="A15" s="244"/>
      <c r="B15" s="244"/>
      <c r="C15" s="244"/>
      <c r="D15" s="244"/>
      <c r="E15" s="244"/>
      <c r="F15" s="244"/>
    </row>
    <row r="17" spans="5:67">
      <c r="BK17" s="221" t="s">
        <v>386</v>
      </c>
      <c r="BL17" t="s">
        <v>387</v>
      </c>
    </row>
    <row r="19" spans="5:67">
      <c r="BK19" s="221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22">
        <v>60</v>
      </c>
      <c r="BL20" s="223">
        <v>220</v>
      </c>
      <c r="BM20" s="223">
        <v>660</v>
      </c>
      <c r="BN20" s="223">
        <v>440</v>
      </c>
      <c r="BO20" s="223">
        <v>220</v>
      </c>
    </row>
    <row r="21" spans="5:67">
      <c r="E21" s="247" t="s" ph="1">
        <v>384</v>
      </c>
      <c r="F21" s="247" ph="1"/>
      <c r="G21" s="247" ph="1"/>
      <c r="BK21" s="222" t="s">
        <v>389</v>
      </c>
      <c r="BL21" s="223">
        <v>220</v>
      </c>
      <c r="BM21" s="223">
        <v>660</v>
      </c>
      <c r="BN21" s="223">
        <v>440</v>
      </c>
      <c r="BO21" s="223">
        <v>220</v>
      </c>
    </row>
    <row r="22" spans="5:67">
      <c r="E22" s="247" ph="1"/>
      <c r="F22" s="247" ph="1"/>
      <c r="G22" s="247" ph="1"/>
    </row>
    <row r="23" spans="5:67">
      <c r="E23" s="247" ph="1"/>
      <c r="F23" s="247" ph="1"/>
      <c r="G23" s="247" ph="1"/>
    </row>
    <row r="27" spans="5:67">
      <c r="G27" s="246" t="s">
        <v>382</v>
      </c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</row>
    <row r="28" spans="5:67"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</row>
    <row r="29" spans="5:67"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</row>
    <row r="30" spans="5:67">
      <c r="I30" s="245" t="s">
        <v>312</v>
      </c>
      <c r="J30" s="245"/>
      <c r="K30" s="245"/>
      <c r="L30" s="245"/>
      <c r="M30" s="245"/>
      <c r="N30" s="245"/>
    </row>
    <row r="31" spans="5:67">
      <c r="I31" s="245"/>
      <c r="J31" s="245"/>
      <c r="K31" s="245"/>
      <c r="L31" s="245"/>
      <c r="M31" s="245"/>
      <c r="N31" s="245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opLeftCell="J1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48" t="s">
        <v>327</v>
      </c>
      <c r="F23" s="248"/>
      <c r="G23" s="248"/>
      <c r="H23" s="248"/>
      <c r="I23" s="248"/>
      <c r="J23" s="248"/>
      <c r="K23" s="248"/>
      <c r="L23" s="248"/>
      <c r="M23" s="248"/>
      <c r="N23" s="248"/>
    </row>
    <row r="24" spans="5:14">
      <c r="E24" s="248"/>
      <c r="F24" s="248"/>
      <c r="G24" s="248"/>
      <c r="H24" s="248"/>
      <c r="I24" s="248"/>
      <c r="J24" s="248"/>
      <c r="K24" s="248"/>
      <c r="L24" s="248"/>
      <c r="M24" s="248"/>
      <c r="N24" s="248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49" t="s">
        <v>343</v>
      </c>
      <c r="G1" s="249"/>
      <c r="H1" s="249"/>
      <c r="I1" s="249"/>
      <c r="J1" s="249"/>
      <c r="K1" s="249"/>
      <c r="L1" s="249"/>
      <c r="M1" s="249"/>
      <c r="N1" s="249"/>
      <c r="O1" s="249"/>
      <c r="P1" s="249"/>
    </row>
    <row r="2" spans="1:16">
      <c r="A2" s="114" t="s">
        <v>331</v>
      </c>
      <c r="B2">
        <v>37.5</v>
      </c>
      <c r="C2">
        <v>2.8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</row>
    <row r="3" spans="1:16">
      <c r="A3" s="114" t="s">
        <v>332</v>
      </c>
      <c r="B3">
        <v>38.5</v>
      </c>
      <c r="C3">
        <v>3.8</v>
      </c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10</vt:i4>
      </vt:variant>
    </vt:vector>
  </HeadingPairs>
  <TitlesOfParts>
    <vt:vector size="27" baseType="lpstr">
      <vt:lpstr>Sheet1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跳转链接</vt:lpstr>
      <vt:lpstr>只保留线条的折线图</vt:lpstr>
      <vt:lpstr>利用滑块来制作动态图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2021-04-08T12:26:35Z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