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fernandez/Desktop/data_class/"/>
    </mc:Choice>
  </mc:AlternateContent>
  <xr:revisionPtr revIDLastSave="0" documentId="13_ncr:1_{CB922FF9-3C8C-294A-81C3-C4A55C62594D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Category Stats" sheetId="3" r:id="rId1"/>
    <sheet name="Subcategory Stats" sheetId="4" r:id="rId2"/>
    <sheet name="Launch Outcomes" sheetId="5" r:id="rId3"/>
    <sheet name="Goal Outcomes" sheetId="6" r:id="rId4"/>
    <sheet name="Kickstarter Data" sheetId="1" r:id="rId5"/>
  </sheets>
  <calcPr calcId="191029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6" l="1"/>
  <c r="D16" i="6"/>
  <c r="C16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C13" i="6"/>
  <c r="D13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B16" i="6"/>
  <c r="D2" i="6"/>
  <c r="C2" i="6"/>
  <c r="B13" i="6"/>
  <c r="B2" i="6"/>
  <c r="C15" i="6" l="1"/>
  <c r="D15" i="6"/>
  <c r="B15" i="6"/>
  <c r="E2" i="6"/>
  <c r="F2" i="6" s="1"/>
  <c r="E12" i="6"/>
  <c r="G12" i="6" s="1"/>
  <c r="E11" i="6"/>
  <c r="G11" i="6" s="1"/>
  <c r="E10" i="6"/>
  <c r="G10" i="6" s="1"/>
  <c r="E9" i="6"/>
  <c r="H9" i="6" s="1"/>
  <c r="E8" i="6"/>
  <c r="E7" i="6"/>
  <c r="G7" i="6" s="1"/>
  <c r="E6" i="6"/>
  <c r="H6" i="6" s="1"/>
  <c r="E5" i="6"/>
  <c r="F5" i="6" s="1"/>
  <c r="E4" i="6"/>
  <c r="G4" i="6" s="1"/>
  <c r="E3" i="6"/>
  <c r="F3" i="6" s="1"/>
  <c r="E13" i="6"/>
  <c r="G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G6" i="6"/>
  <c r="E15" i="6"/>
  <c r="H5" i="6"/>
  <c r="H12" i="6"/>
  <c r="F10" i="6"/>
  <c r="H11" i="6"/>
  <c r="F4" i="6"/>
  <c r="F11" i="6"/>
  <c r="H4" i="6"/>
  <c r="F7" i="6"/>
  <c r="H7" i="6"/>
  <c r="H8" i="6"/>
  <c r="F8" i="6"/>
  <c r="G3" i="6"/>
  <c r="H13" i="6"/>
  <c r="F9" i="6"/>
  <c r="G8" i="6"/>
  <c r="F12" i="6"/>
  <c r="H3" i="6"/>
  <c r="G5" i="6"/>
  <c r="G9" i="6"/>
  <c r="G2" i="6"/>
  <c r="F6" i="6"/>
  <c r="F13" i="6"/>
  <c r="H10" i="6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<sst xmlns="http://schemas.openxmlformats.org/spreadsheetml/2006/main" count="33052" uniqueCount="8403">
  <si>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</si>
  <si>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</si>
  <si>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</si>
  <si>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</si>
  <si>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</si>
  <si>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</si>
  <si>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</si>
  <si>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</si>
  <si>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</si>
  <si>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</si>
  <si>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</si>
  <si>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</si>
  <si>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</si>
  <si>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</si>
  <si>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</si>
  <si>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</si>
  <si>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</si>
  <si>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</si>
  <si>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</si>
  <si>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</si>
  <si>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</si>
  <si>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</si>
  <si>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</si>
  <si>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</si>
  <si>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</si>
  <si>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</si>
  <si>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</si>
  <si>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</si>
  <si>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</si>
  <si>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</si>
  <si>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</si>
  <si>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</si>
  <si>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</si>
  <si>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</si>
  <si>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</si>
  <si>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</si>
  <si>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</si>
  <si>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</si>
  <si>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</si>
  <si>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</si>
  <si>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</si>
  <si>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</si>
  <si>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</si>
  <si>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</si>
  <si>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</si>
  <si>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</si>
  <si>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</si>
  <si>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</si>
  <si>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</si>
  <si>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</si>
  <si>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</si>
  <si>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</si>
  <si>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</si>
  <si>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</si>
  <si>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</si>
  <si>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</si>
  <si>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</si>
  <si>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</si>
  <si>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</si>
  <si>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</si>
  <si>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</si>
  <si>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</si>
  <si>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</si>
  <si>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</si>
  <si>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</si>
  <si>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</si>
  <si>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</si>
  <si>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</si>
  <si>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</si>
  <si>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</si>
  <si>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</si>
  <si>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</si>
  <si>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</si>
  <si>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</si>
  <si>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</si>
  <si>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</si>
  <si>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</si>
  <si>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</si>
  <si>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</si>
  <si>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</si>
  <si>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</si>
  <si>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</si>
  <si>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</si>
  <si>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</si>
  <si>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</si>
  <si>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</si>
  <si>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</si>
  <si>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</si>
  <si>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</si>
  <si>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</si>
  <si>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</si>
  <si>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</si>
  <si>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</si>
  <si>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</si>
  <si>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</si>
  <si>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</si>
  <si>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</si>
  <si>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</si>
  <si>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</si>
  <si>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</si>
  <si>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</si>
  <si>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</si>
  <si>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</si>
  <si>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</si>
  <si>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</si>
  <si>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</si>
  <si>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</si>
  <si>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</si>
  <si>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</si>
  <si>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</si>
  <si>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</si>
  <si>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</si>
  <si>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</si>
  <si>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</si>
  <si>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</si>
  <si>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</si>
  <si>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</si>
  <si>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</si>
  <si>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</si>
  <si>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</si>
  <si>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</si>
  <si>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</si>
  <si>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</si>
  <si>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</si>
  <si>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</si>
  <si>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</si>
  <si>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</si>
  <si>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</si>
  <si>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</si>
  <si>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</si>
  <si>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</si>
  <si>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</si>
  <si>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</si>
  <si>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</si>
  <si>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</si>
  <si>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</si>
  <si>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</si>
  <si>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</si>
  <si>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</si>
  <si>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</si>
  <si>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</si>
  <si>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</si>
  <si>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</si>
  <si>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</si>
  <si>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</si>
  <si>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</si>
  <si>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</si>
  <si>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</si>
  <si>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</si>
  <si>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</si>
  <si>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</si>
  <si>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</si>
  <si>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</si>
  <si>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</si>
  <si>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</si>
  <si>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</si>
  <si>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</si>
  <si>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</si>
  <si>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</si>
  <si>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</si>
  <si>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</si>
  <si>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</si>
  <si>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</si>
  <si>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</si>
  <si>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</si>
  <si>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</si>
  <si>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</si>
  <si>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</si>
  <si>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</si>
  <si>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</si>
  <si>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</si>
  <si>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</si>
  <si>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</si>
  <si>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</si>
  <si>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</si>
  <si>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</si>
  <si>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</si>
  <si>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</si>
  <si>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</si>
  <si>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</si>
  <si>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</si>
  <si>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</si>
  <si>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</si>
  <si>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</si>
  <si>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</si>
  <si>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</si>
  <si>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</si>
  <si>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</si>
  <si>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</si>
  <si>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</si>
  <si>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</si>
  <si>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</si>
  <si>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</si>
  <si>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</si>
  <si>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</si>
  <si>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</si>
  <si>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</si>
  <si>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</si>
  <si>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</si>
  <si>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</si>
  <si>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</si>
  <si>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</si>
  <si>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</si>
  <si>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</si>
  <si>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</si>
  <si>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</si>
  <si>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</si>
  <si>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</si>
  <si>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</si>
  <si>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</si>
  <si>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</si>
  <si>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</si>
  <si>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</si>
  <si>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</si>
  <si>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</si>
  <si>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</si>
  <si>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</si>
  <si>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</si>
  <si>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</si>
  <si>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</si>
  <si>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</si>
  <si>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</si>
  <si>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</si>
  <si>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</si>
  <si>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</si>
  <si>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</si>
  <si>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</si>
  <si>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</si>
  <si>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</si>
  <si>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</si>
  <si>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</si>
  <si>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</si>
  <si>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</si>
  <si>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</si>
  <si>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</si>
  <si>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</si>
  <si>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</si>
  <si>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</si>
  <si>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</si>
  <si>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</si>
  <si>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</si>
  <si>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</si>
  <si>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</si>
  <si>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</si>
  <si>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</si>
  <si>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</si>
  <si>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</si>
  <si>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</si>
  <si>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</si>
  <si>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</si>
  <si>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</si>
  <si>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</si>
  <si>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</si>
  <si>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</si>
  <si>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</si>
  <si>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</si>
  <si>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</si>
  <si>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</si>
  <si>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</si>
  <si>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</si>
  <si>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</si>
  <si>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</si>
  <si>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</si>
  <si>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</si>
  <si>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</si>
  <si>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</si>
  <si>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</si>
  <si>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</si>
  <si>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</si>
  <si>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</si>
  <si>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</si>
  <si>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</si>
  <si>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</si>
  <si>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</si>
  <si>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</si>
  <si>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</si>
  <si>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</si>
  <si>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</si>
  <si>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</si>
  <si>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</si>
  <si>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</si>
  <si>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</si>
  <si>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</si>
  <si>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</si>
  <si>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</si>
  <si>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</si>
  <si>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</si>
  <si>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</si>
  <si>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</si>
  <si>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</si>
  <si>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</si>
  <si>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</si>
  <si>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</si>
  <si>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</si>
  <si>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</si>
  <si>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</si>
  <si>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</si>
  <si>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</si>
  <si>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</si>
  <si>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</si>
  <si>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</si>
  <si>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</si>
  <si>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</si>
  <si>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</si>
  <si>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</si>
  <si>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</si>
  <si>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</si>
  <si>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</si>
  <si>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</si>
  <si>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</si>
  <si>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</si>
  <si>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</si>
  <si>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</si>
  <si>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</si>
  <si>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</si>
  <si>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</si>
  <si>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</si>
  <si>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</si>
  <si>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</si>
  <si>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</si>
  <si>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</si>
  <si>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</si>
  <si>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</si>
  <si>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</si>
  <si>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</si>
  <si>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</si>
  <si>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</si>
  <si>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</si>
  <si>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</si>
  <si>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</si>
  <si>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</si>
  <si>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</si>
  <si>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</si>
  <si>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</si>
  <si>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</si>
  <si>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</si>
  <si>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</si>
  <si>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</si>
  <si>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</si>
  <si>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</si>
  <si>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</si>
  <si>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</si>
  <si>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</si>
  <si>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</si>
  <si>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</si>
  <si>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</si>
  <si>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</si>
  <si>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</si>
  <si>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</si>
  <si>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</si>
  <si>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</si>
  <si>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</si>
  <si>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</si>
  <si>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</si>
  <si>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</si>
  <si>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</si>
  <si>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</si>
  <si>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</si>
  <si>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</si>
  <si>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</si>
  <si>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</si>
  <si>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</si>
  <si>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</si>
  <si>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</si>
  <si>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</si>
  <si>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</si>
  <si>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</si>
  <si>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</si>
  <si>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</si>
  <si>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</si>
  <si>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</si>
  <si>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</si>
  <si>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</si>
  <si>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</si>
  <si>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</si>
  <si>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</si>
  <si>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</si>
  <si>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</si>
  <si>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</si>
  <si>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</si>
  <si>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</si>
  <si>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</si>
  <si>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</si>
  <si>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</si>
  <si>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</si>
  <si>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</si>
  <si>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</si>
  <si>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</si>
  <si>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</si>
  <si>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</si>
  <si>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</si>
  <si>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</si>
  <si>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</si>
  <si>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</si>
  <si>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</si>
  <si>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</si>
  <si>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</si>
  <si>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</si>
  <si>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</si>
  <si>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</si>
  <si>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</si>
  <si>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</si>
  <si>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</si>
  <si>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</si>
  <si>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</si>
  <si>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</si>
  <si>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</si>
  <si>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</si>
  <si>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</si>
  <si>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</si>
  <si>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</si>
  <si>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</si>
  <si>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</si>
  <si>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</si>
  <si>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</si>
  <si>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</si>
  <si>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</si>
  <si>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</si>
  <si>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</si>
  <si>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</si>
  <si>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</si>
  <si>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</si>
  <si>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</si>
  <si>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</si>
  <si>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</si>
  <si>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</si>
  <si>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</si>
  <si>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</si>
  <si>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</si>
  <si>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</si>
  <si>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</si>
  <si>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</si>
  <si>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</si>
  <si>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</si>
  <si>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</si>
  <si>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</si>
  <si>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</si>
  <si>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</si>
  <si>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</si>
  <si>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</si>
  <si>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</si>
  <si>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</si>
  <si>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</si>
  <si>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</si>
  <si>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</si>
  <si>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</si>
  <si>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</si>
  <si>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</si>
  <si>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</si>
  <si>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</si>
  <si>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</si>
  <si>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</si>
  <si>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</si>
  <si>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</si>
  <si>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</si>
  <si>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</si>
  <si>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</si>
  <si>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</si>
  <si>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</si>
  <si>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</si>
  <si>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</si>
  <si>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</si>
  <si>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</si>
  <si>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</si>
  <si>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</si>
  <si>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</si>
  <si>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</si>
  <si>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</si>
  <si>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</si>
  <si>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</si>
  <si>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</si>
  <si>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</si>
  <si>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</si>
  <si>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</si>
  <si>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</si>
  <si>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</si>
  <si>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</si>
  <si>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</si>
  <si>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</si>
  <si>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</si>
  <si>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</si>
  <si>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</si>
  <si>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</si>
  <si>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</si>
  <si>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</si>
  <si>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</si>
  <si>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</si>
  <si>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</si>
  <si>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</si>
  <si>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</si>
  <si>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</si>
  <si>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</si>
  <si>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</si>
  <si>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</si>
  <si>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</si>
  <si>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</si>
  <si>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</si>
  <si>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</si>
  <si>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</si>
  <si>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</si>
  <si>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</si>
  <si>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</si>
  <si>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</si>
  <si>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</si>
  <si>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</si>
  <si>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</si>
  <si>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</si>
  <si>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</si>
  <si>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</si>
  <si>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</si>
  <si>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</si>
  <si>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</si>
  <si>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</si>
  <si>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</si>
  <si>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</si>
  <si>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</si>
  <si>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</si>
  <si>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</si>
  <si>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</si>
  <si>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</si>
  <si>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</si>
  <si>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</si>
  <si>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</si>
  <si>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</si>
  <si>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</si>
  <si>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</si>
  <si>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</si>
  <si>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</si>
  <si>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</si>
  <si>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</si>
  <si>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</si>
  <si>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</si>
  <si>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</si>
  <si>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</si>
  <si>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</si>
  <si>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</si>
  <si>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</si>
  <si>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</si>
  <si>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</si>
  <si>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</si>
  <si>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</si>
  <si>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</si>
  <si>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</si>
  <si>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</si>
  <si>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</si>
  <si>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</si>
  <si>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</si>
  <si>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</si>
  <si>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</si>
  <si>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</si>
  <si>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</si>
  <si>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</si>
  <si>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</si>
  <si>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</si>
  <si>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</si>
  <si>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</si>
  <si>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</si>
  <si>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</si>
  <si>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</si>
  <si>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</si>
  <si>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</si>
  <si>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</si>
  <si>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</si>
  <si>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</si>
  <si>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</si>
  <si>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</si>
  <si>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</si>
  <si>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</si>
  <si>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</si>
  <si>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</si>
  <si>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</si>
  <si>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</si>
  <si>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</si>
  <si>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</si>
  <si>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</si>
  <si>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</si>
  <si>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</si>
  <si>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</si>
  <si>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</si>
  <si>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</si>
  <si>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</si>
  <si>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</si>
  <si>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</si>
  <si>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</si>
  <si>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</si>
  <si>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</si>
  <si>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</si>
  <si>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</si>
  <si>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</si>
  <si>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</si>
  <si>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</si>
  <si>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</si>
  <si>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</si>
  <si>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</si>
  <si>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</si>
  <si>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</si>
  <si>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</si>
  <si>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</si>
  <si>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</si>
  <si>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</si>
  <si>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</si>
  <si>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</si>
  <si>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</si>
  <si>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</si>
  <si>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</si>
  <si>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</si>
  <si>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</si>
  <si>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</si>
  <si>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</si>
  <si>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</si>
  <si>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</si>
  <si>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</si>
  <si>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</si>
  <si>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</si>
  <si>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</si>
  <si>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</si>
  <si>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</si>
  <si>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</si>
  <si>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</si>
  <si>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</si>
  <si>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</si>
  <si>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</si>
  <si>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</si>
  <si>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</si>
  <si>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</si>
  <si>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</si>
  <si>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</si>
  <si>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</si>
  <si>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</si>
  <si>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</si>
  <si>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</si>
  <si>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</si>
  <si>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</si>
  <si>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</si>
  <si>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</si>
  <si>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</si>
  <si>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</si>
  <si>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</si>
  <si>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</si>
  <si>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</si>
  <si>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</si>
  <si>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</si>
  <si>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</si>
  <si>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</si>
  <si>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</si>
  <si>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</si>
  <si>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</si>
  <si>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</si>
  <si>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</si>
  <si>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</si>
  <si>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</si>
  <si>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</si>
  <si>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</si>
  <si>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</si>
  <si>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</si>
  <si>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</si>
  <si>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</si>
  <si>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</si>
  <si>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</si>
  <si>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</si>
  <si>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</si>
  <si>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</si>
  <si>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</si>
  <si>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</si>
  <si>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</si>
  <si>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</si>
  <si>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</si>
  <si>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</si>
  <si>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</si>
  <si>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</si>
  <si>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</si>
  <si>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</si>
  <si>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</si>
  <si>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</si>
  <si>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</si>
  <si>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</si>
  <si>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</si>
  <si>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</si>
  <si>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</si>
  <si>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</si>
  <si>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</si>
  <si>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</si>
  <si>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</si>
  <si>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</si>
  <si>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</si>
  <si>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</si>
  <si>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</si>
  <si>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</si>
  <si>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</si>
  <si>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</si>
  <si>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</si>
  <si>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</si>
  <si>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</si>
  <si>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</si>
  <si>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</si>
  <si>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</si>
  <si>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</si>
  <si>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</si>
  <si>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</si>
  <si>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</si>
  <si>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</si>
  <si>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</si>
  <si>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</si>
  <si>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</si>
  <si>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</si>
  <si>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</si>
  <si>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</si>
  <si>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</si>
  <si>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</si>
  <si>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</si>
  <si>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</si>
  <si>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</si>
  <si>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</si>
  <si>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</si>
  <si>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</si>
  <si>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</si>
  <si>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</si>
  <si>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</si>
  <si>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</si>
  <si>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</si>
  <si>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</si>
  <si>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</si>
  <si>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</si>
  <si>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</si>
  <si>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</si>
  <si>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</si>
  <si>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</si>
  <si>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</si>
  <si>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</si>
  <si>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</si>
  <si>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</si>
  <si>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</si>
  <si>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</si>
  <si>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</si>
  <si>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</si>
  <si>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</si>
  <si>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</si>
  <si>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</si>
  <si>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</si>
  <si>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</si>
  <si>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</si>
  <si>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</si>
  <si>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</si>
  <si>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</si>
  <si>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</si>
  <si>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</si>
  <si>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</si>
  <si>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</si>
  <si>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</si>
  <si>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</si>
  <si>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</si>
  <si>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</si>
  <si>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</si>
  <si>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</si>
  <si>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</si>
  <si>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</si>
  <si>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</si>
  <si>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</si>
  <si>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</si>
  <si>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</si>
  <si>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</si>
  <si>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</si>
  <si>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</si>
  <si>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</si>
  <si>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</si>
  <si>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</si>
  <si>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</si>
  <si>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</si>
  <si>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</si>
  <si>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</si>
  <si>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</si>
  <si>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</si>
  <si>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</si>
  <si>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</si>
  <si>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</si>
  <si>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</si>
  <si>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</si>
  <si>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</si>
  <si>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</si>
  <si>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</si>
  <si>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</si>
  <si>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</si>
  <si>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</si>
  <si>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</si>
  <si>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</si>
  <si>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</si>
  <si>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</si>
  <si>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</si>
  <si>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</si>
  <si>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</si>
  <si>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</si>
  <si>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</si>
  <si>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</si>
  <si>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</si>
  <si>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</si>
  <si>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</si>
  <si>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</si>
  <si>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</si>
  <si>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</si>
  <si>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</si>
  <si>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</si>
  <si>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</si>
  <si>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</si>
  <si>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</si>
  <si>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</si>
  <si>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</si>
  <si>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</si>
  <si>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</si>
  <si>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</si>
  <si>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</si>
  <si>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</si>
  <si>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</si>
  <si>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</si>
  <si>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</si>
  <si>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</si>
  <si>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</si>
  <si>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</si>
  <si>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</si>
  <si>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</si>
  <si>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</si>
  <si>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</si>
  <si>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</si>
  <si>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</si>
  <si>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</si>
  <si>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</si>
  <si>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</si>
  <si>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</si>
  <si>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</si>
  <si>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</si>
  <si>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</si>
  <si>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</si>
  <si>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</si>
  <si>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</si>
  <si>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</si>
  <si>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</si>
  <si>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</si>
  <si>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</si>
  <si>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</si>
  <si>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</si>
  <si>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</si>
  <si>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</si>
  <si>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</si>
  <si>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</si>
  <si>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</si>
  <si>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</si>
  <si>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</si>
  <si>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</si>
  <si>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</si>
  <si>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</si>
  <si>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</si>
  <si>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</si>
  <si>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</si>
  <si>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</si>
  <si>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</si>
  <si>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</si>
  <si>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</si>
  <si>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</si>
  <si>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</si>
  <si>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</si>
  <si>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</si>
  <si>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</si>
  <si>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</si>
  <si>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</si>
  <si>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</si>
  <si>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</si>
  <si>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</si>
  <si>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</si>
  <si>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</si>
  <si>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</si>
  <si>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</si>
  <si>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</si>
  <si>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</si>
  <si>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</si>
  <si>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</si>
  <si>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</si>
  <si>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</si>
  <si>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</si>
  <si>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</si>
  <si>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</si>
  <si>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</si>
  <si>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</si>
  <si>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</si>
  <si>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</si>
  <si>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</si>
  <si>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</si>
  <si>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</si>
  <si>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</si>
  <si>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</si>
  <si>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</si>
  <si>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</si>
  <si>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</si>
  <si>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</si>
  <si>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</si>
  <si>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</si>
  <si>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</si>
  <si>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</si>
  <si>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</si>
  <si>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</si>
  <si>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</si>
  <si>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</si>
  <si>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</si>
  <si>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</si>
  <si>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</si>
  <si>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</si>
  <si>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</si>
  <si>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</si>
  <si>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</si>
  <si>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</si>
  <si>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</si>
  <si>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</si>
  <si>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</si>
  <si>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</si>
  <si>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</si>
  <si>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</si>
  <si>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</si>
  <si>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</si>
  <si>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</si>
  <si>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</si>
  <si>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</si>
  <si>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</si>
  <si>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</si>
  <si>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</si>
  <si>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</si>
  <si>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</si>
  <si>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</si>
  <si>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</si>
  <si>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</si>
  <si>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</si>
  <si>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</si>
  <si>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</si>
  <si>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</si>
  <si>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</si>
  <si>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</si>
  <si>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</si>
  <si>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</si>
  <si>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</si>
  <si>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</si>
  <si>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</si>
  <si>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</si>
  <si>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</si>
  <si>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</si>
  <si>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</si>
  <si>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</si>
  <si>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</si>
  <si>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</si>
  <si>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</si>
  <si>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</si>
  <si>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</si>
  <si>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</si>
  <si>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</si>
  <si>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</si>
  <si>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</si>
  <si>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</si>
  <si>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</si>
  <si>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</si>
  <si>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</si>
  <si>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</si>
  <si>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</si>
  <si>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</si>
  <si>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</si>
  <si>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</si>
  <si>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</si>
  <si>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</si>
  <si>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</si>
  <si>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</si>
  <si>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</si>
  <si>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</si>
  <si>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</si>
  <si>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</si>
  <si>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</si>
  <si>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</si>
  <si>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</si>
  <si>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</si>
  <si>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</si>
  <si>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</si>
  <si>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</si>
  <si>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</si>
  <si>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</si>
  <si>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</si>
  <si>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</si>
  <si>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</si>
  <si>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</si>
  <si>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</si>
  <si>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</si>
  <si>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</si>
  <si>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</si>
  <si>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</si>
  <si>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</si>
  <si>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</si>
  <si>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</si>
  <si>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</si>
  <si>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</si>
  <si>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</si>
  <si>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</si>
  <si>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</si>
  <si>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</si>
  <si>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</si>
  <si>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</si>
  <si>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</si>
  <si>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</si>
  <si>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</si>
  <si>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</si>
  <si>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</si>
  <si>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</si>
  <si>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</si>
  <si>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</si>
  <si>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</si>
  <si>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</si>
  <si>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</si>
  <si>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</si>
  <si>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</si>
  <si>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</si>
  <si>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</si>
  <si>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</si>
  <si>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</si>
  <si>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</si>
  <si>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</si>
  <si>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</si>
  <si>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</si>
  <si>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</si>
  <si>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</si>
  <si>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</si>
  <si>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</si>
  <si>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</si>
  <si>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</si>
  <si>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</si>
  <si>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</si>
  <si>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</si>
  <si>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</si>
  <si>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</si>
  <si>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</si>
  <si>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</si>
  <si>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</si>
  <si>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</si>
  <si>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</si>
  <si>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</si>
  <si>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</si>
  <si>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</si>
  <si>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</si>
  <si>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</si>
  <si>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</si>
  <si>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</si>
  <si>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</si>
  <si>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</si>
  <si>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</si>
  <si>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</si>
  <si>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</si>
  <si>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</si>
  <si>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</si>
  <si>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</si>
  <si>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</si>
  <si>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</si>
  <si>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</si>
  <si>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</si>
  <si>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</si>
  <si>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</si>
  <si>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</si>
  <si>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</si>
  <si>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</si>
  <si>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</si>
  <si>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</si>
  <si>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</si>
  <si>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</si>
  <si>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</si>
  <si>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</si>
  <si>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</si>
  <si>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</si>
  <si>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</si>
  <si>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</si>
  <si>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</si>
  <si>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</si>
  <si>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</si>
  <si>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</si>
  <si>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</si>
  <si>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</si>
  <si>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</si>
  <si>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</si>
  <si>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</si>
  <si>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</si>
  <si>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</si>
  <si>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</si>
  <si>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</si>
  <si>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</si>
  <si>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</si>
  <si>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</si>
  <si>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</si>
  <si>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</si>
  <si>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</si>
  <si>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</si>
  <si>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</si>
  <si>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</si>
  <si>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</si>
  <si>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</si>
  <si>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</si>
  <si>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</si>
  <si>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</si>
  <si>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</si>
  <si>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</si>
  <si>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</si>
  <si>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</si>
  <si>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</si>
  <si>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</si>
  <si>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</si>
  <si>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</si>
  <si>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</si>
  <si>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</si>
  <si>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</si>
  <si>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</si>
  <si>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</si>
  <si>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</si>
  <si>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</si>
  <si>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</si>
  <si>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</si>
  <si>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</si>
  <si>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</si>
  <si>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</si>
  <si>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</si>
  <si>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</si>
  <si>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</si>
  <si>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</si>
  <si>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</si>
  <si>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</si>
  <si>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</si>
  <si>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</si>
  <si>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</si>
  <si>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</si>
  <si>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</si>
  <si>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</si>
  <si>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</si>
  <si>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</si>
  <si>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</si>
  <si>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</si>
  <si>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</si>
  <si>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</si>
  <si>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</si>
  <si>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</si>
  <si>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</si>
  <si>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</si>
  <si>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</si>
  <si>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</si>
  <si>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</si>
  <si>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</si>
  <si>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</si>
  <si>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</si>
  <si>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</si>
  <si>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</si>
  <si>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</si>
  <si>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</si>
  <si>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</si>
  <si>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</si>
  <si>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</si>
  <si>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</si>
  <si>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</si>
  <si>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</si>
  <si>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</si>
  <si>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</si>
  <si>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</si>
  <si>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</si>
  <si>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</si>
  <si>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</si>
  <si>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</si>
  <si>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</si>
  <si>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</si>
  <si>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</si>
  <si>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</si>
  <si>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</si>
  <si>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</si>
  <si>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</si>
  <si>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</si>
  <si>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</si>
  <si>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</si>
  <si>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</si>
  <si>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</si>
  <si>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</si>
  <si>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</si>
  <si>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</si>
  <si>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</si>
  <si>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</si>
  <si>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</si>
  <si>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</si>
  <si>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</si>
  <si>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</si>
  <si>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</si>
  <si>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</si>
  <si>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</si>
  <si>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</si>
  <si>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</si>
  <si>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</si>
  <si>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</si>
  <si>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</si>
  <si>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</si>
  <si>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</si>
  <si>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</si>
  <si>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</si>
  <si>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</si>
  <si>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</si>
  <si>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</si>
  <si>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</si>
  <si>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</si>
  <si>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</si>
  <si>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</si>
  <si>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</si>
  <si>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</si>
  <si>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</si>
  <si>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</si>
  <si>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</si>
  <si>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</si>
  <si>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</si>
  <si>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</si>
  <si>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</si>
  <si>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</si>
  <si>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</si>
  <si>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</si>
  <si>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</si>
  <si>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</si>
  <si>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</si>
  <si>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</si>
  <si>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</si>
  <si>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</si>
  <si>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</si>
  <si>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</si>
  <si>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</si>
  <si>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</si>
  <si>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</si>
  <si>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</si>
  <si>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</si>
  <si>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</si>
  <si>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</si>
  <si>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</si>
  <si>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</si>
  <si>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</si>
  <si>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</si>
  <si>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</si>
  <si>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</si>
  <si>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</si>
  <si>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</si>
  <si>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</si>
  <si>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</si>
  <si>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</si>
  <si>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</si>
  <si>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</si>
  <si>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</si>
  <si>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</si>
  <si>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</si>
  <si>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</si>
  <si>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</si>
  <si>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</si>
  <si>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</si>
  <si>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</si>
  <si>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</si>
  <si>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</si>
  <si>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</si>
  <si>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</si>
  <si>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</si>
  <si>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</si>
  <si>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</si>
  <si>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</si>
  <si>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</si>
  <si>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</si>
  <si>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</si>
  <si>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</si>
  <si>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</si>
  <si>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</si>
  <si>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</si>
  <si>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</si>
  <si>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</si>
  <si>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</si>
  <si>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</si>
  <si>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</si>
  <si>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</si>
  <si>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</si>
  <si>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</si>
  <si>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</si>
  <si>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</si>
  <si>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</si>
  <si>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</si>
  <si>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</si>
  <si>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</si>
  <si>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</si>
  <si>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</si>
  <si>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</si>
  <si>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</si>
  <si>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</si>
  <si>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</si>
  <si>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</si>
  <si>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</si>
  <si>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</si>
  <si>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</si>
  <si>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</si>
  <si>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</si>
  <si>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</si>
  <si>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</si>
  <si>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</si>
  <si>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</si>
  <si>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</si>
  <si>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</si>
  <si>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</si>
  <si>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</si>
  <si>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</si>
  <si>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</si>
  <si>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</si>
  <si>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</si>
  <si>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</si>
  <si>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</si>
  <si>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</si>
  <si>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</si>
  <si>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</si>
  <si>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</si>
  <si>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</si>
  <si>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</si>
  <si>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</si>
  <si>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</si>
  <si>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</si>
  <si>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</si>
  <si>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</si>
  <si>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</si>
  <si>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</si>
  <si>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</si>
  <si>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</si>
  <si>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</si>
  <si>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</si>
  <si>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</si>
  <si>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</si>
  <si>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</si>
  <si>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</si>
  <si>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</si>
  <si>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</si>
  <si>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</si>
  <si>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</si>
  <si>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</si>
  <si>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</si>
  <si>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</si>
  <si>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</si>
  <si>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</si>
  <si>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</si>
  <si>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</si>
  <si>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</si>
  <si>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</si>
  <si>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</si>
  <si>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</si>
  <si>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</si>
  <si>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</si>
  <si>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</si>
  <si>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</si>
  <si>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</si>
  <si>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</si>
  <si>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</si>
  <si>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</si>
  <si>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</si>
  <si>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</si>
  <si>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</si>
  <si>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</si>
  <si>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</si>
  <si>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</si>
  <si>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</si>
  <si>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</si>
  <si>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</si>
  <si>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</si>
  <si>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</si>
  <si>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</si>
  <si>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</si>
  <si>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</si>
  <si>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</si>
  <si>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</si>
  <si>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</si>
  <si>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</si>
  <si>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</si>
  <si>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</si>
  <si>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</si>
  <si>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</si>
  <si>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</si>
  <si>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</si>
  <si>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</si>
  <si>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</si>
  <si>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</si>
  <si>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</si>
  <si>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</si>
  <si>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</si>
  <si>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</si>
  <si>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</si>
  <si>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</si>
  <si>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</si>
  <si>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</si>
  <si>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</si>
  <si>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</si>
  <si>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</si>
  <si>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</si>
  <si>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</si>
  <si>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</si>
  <si>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</si>
  <si>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</si>
  <si>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</si>
  <si>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</si>
  <si>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</si>
  <si>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</si>
  <si>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</si>
  <si>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</si>
  <si>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</si>
  <si>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</si>
  <si>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</si>
  <si>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</si>
  <si>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</si>
  <si>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</si>
  <si>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</si>
  <si>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</si>
  <si>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</si>
  <si>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</si>
  <si>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</si>
  <si>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</si>
  <si>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</si>
  <si>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</si>
  <si>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</si>
  <si>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</si>
  <si>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</si>
  <si>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</si>
  <si>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</si>
  <si>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</si>
  <si>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</si>
  <si>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</si>
  <si>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</si>
  <si>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</si>
  <si>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</si>
  <si>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</si>
  <si>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</si>
  <si>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</si>
  <si>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</si>
  <si>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</si>
  <si>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</si>
  <si>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</si>
  <si>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</si>
  <si>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</si>
  <si>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</si>
  <si>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</si>
  <si>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</si>
  <si>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</si>
  <si>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</si>
  <si>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</si>
  <si>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</si>
  <si>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</si>
  <si>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</si>
  <si>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</si>
  <si>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</si>
  <si>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</si>
  <si>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</si>
  <si>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</si>
  <si>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</si>
  <si>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</si>
  <si>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</si>
  <si>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</si>
  <si>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</si>
  <si>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</si>
  <si>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</si>
  <si>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</si>
  <si>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</si>
  <si>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</si>
  <si>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</si>
  <si>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</si>
  <si>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</si>
  <si>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</si>
  <si>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</si>
  <si>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</si>
  <si>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</si>
  <si>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</si>
  <si>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</si>
  <si>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</si>
  <si>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</si>
  <si>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</si>
  <si>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</si>
  <si>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</si>
  <si>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</si>
  <si>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</si>
  <si>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</si>
  <si>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</si>
  <si>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</si>
  <si>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</si>
  <si>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</si>
  <si>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</si>
  <si>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</si>
  <si>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</si>
  <si>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</si>
  <si>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</si>
  <si>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</si>
  <si>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</si>
  <si>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</si>
  <si>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</si>
  <si>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</si>
  <si>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</si>
  <si>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</si>
  <si>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</si>
  <si>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</si>
  <si>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</si>
  <si>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</si>
  <si>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</si>
  <si>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</si>
  <si>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</si>
  <si>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</si>
  <si>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</si>
  <si>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</si>
  <si>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</si>
  <si>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</si>
  <si>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</si>
  <si>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</si>
  <si>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</si>
  <si>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</si>
  <si>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</si>
  <si>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</si>
  <si>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</si>
  <si>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</si>
  <si>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</si>
  <si>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</si>
  <si>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</si>
  <si>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</si>
  <si>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</si>
  <si>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</si>
  <si>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</si>
  <si>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</si>
  <si>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</si>
  <si>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</si>
  <si>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</si>
  <si>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</si>
  <si>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</si>
  <si>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</si>
  <si>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</si>
  <si>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</si>
  <si>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</si>
  <si>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</si>
  <si>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</si>
  <si>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</si>
  <si>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</si>
  <si>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</si>
  <si>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</si>
  <si>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</si>
  <si>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</si>
  <si>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</si>
  <si>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</si>
  <si>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</si>
  <si>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</si>
  <si>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</si>
  <si>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</si>
  <si>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</si>
  <si>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</si>
  <si>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</si>
  <si>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</si>
  <si>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</si>
  <si>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</si>
  <si>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</si>
  <si>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</si>
  <si>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</si>
  <si>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</si>
  <si>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</si>
  <si>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</si>
  <si>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</si>
  <si>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</si>
  <si>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</si>
  <si>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</si>
  <si>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</si>
  <si>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</si>
  <si>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</si>
  <si>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</si>
  <si>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</si>
  <si>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</si>
  <si>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</si>
  <si>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</si>
  <si>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</si>
  <si>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</si>
  <si>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</si>
  <si>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</si>
  <si>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</si>
  <si>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</si>
  <si>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</si>
  <si>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</si>
  <si>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</si>
  <si>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</si>
  <si>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</si>
  <si>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</si>
  <si>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</si>
  <si>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</si>
  <si>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</si>
  <si>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</si>
  <si>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</si>
  <si>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</si>
  <si>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</si>
  <si>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</si>
  <si>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</si>
  <si>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</si>
  <si>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</si>
  <si>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</si>
  <si>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</si>
  <si>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</si>
  <si>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</si>
  <si>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</si>
  <si>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</si>
  <si>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</si>
  <si>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</si>
  <si>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</si>
  <si>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</si>
  <si>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</si>
  <si>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</si>
  <si>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</si>
  <si>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</si>
  <si>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</si>
  <si>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</si>
  <si>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</si>
  <si>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</si>
  <si>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</si>
  <si>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</si>
  <si>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</si>
  <si>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</si>
  <si>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</si>
  <si>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</si>
  <si>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</si>
  <si>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</si>
  <si>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</si>
  <si>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</si>
  <si>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</si>
  <si>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</si>
  <si>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</si>
  <si>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</si>
  <si>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</si>
  <si>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</si>
  <si>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</si>
  <si>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</si>
  <si>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</si>
  <si>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</si>
  <si>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</si>
  <si>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</si>
  <si>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</si>
  <si>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</si>
  <si>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</si>
  <si>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</si>
  <si>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</si>
  <si>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</si>
  <si>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</si>
  <si>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</si>
  <si>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</si>
  <si>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</si>
  <si>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</si>
  <si>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</si>
  <si>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</si>
  <si>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</si>
  <si>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</si>
  <si>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</si>
  <si>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</si>
  <si>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</si>
  <si>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</si>
  <si>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</si>
  <si>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</si>
  <si>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</si>
  <si>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</si>
  <si>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</si>
  <si>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</si>
  <si>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</si>
  <si>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</si>
  <si>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</si>
  <si>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</si>
  <si>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</si>
  <si>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</si>
  <si>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</si>
  <si>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</si>
  <si>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</si>
  <si>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</si>
  <si>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</si>
  <si>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</si>
  <si>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</si>
  <si>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</si>
  <si>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</si>
  <si>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</si>
  <si>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</si>
  <si>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</si>
  <si>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</si>
  <si>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</si>
  <si>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</si>
  <si>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</si>
  <si>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</si>
  <si>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</si>
  <si>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</si>
  <si>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</si>
  <si>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</si>
  <si>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</si>
  <si>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</si>
  <si>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</si>
  <si>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</si>
  <si>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</si>
  <si>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</si>
  <si>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</si>
  <si>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</si>
  <si>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</si>
  <si>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</si>
  <si>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</si>
  <si>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</si>
  <si>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</si>
  <si>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</si>
  <si>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</si>
  <si>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</si>
  <si>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</si>
  <si>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</si>
  <si>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</si>
  <si>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</si>
  <si>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</si>
  <si>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</si>
  <si>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</si>
  <si>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</si>
  <si>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</si>
  <si>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</si>
  <si>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</si>
  <si>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</si>
  <si>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</si>
  <si>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</si>
  <si>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</si>
  <si>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</si>
  <si>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</si>
  <si>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</si>
  <si>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</si>
  <si>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</si>
  <si>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</si>
  <si>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</si>
  <si>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</si>
  <si>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</si>
  <si>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</si>
  <si>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</si>
  <si>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</si>
  <si>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</si>
  <si>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</si>
  <si>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</si>
  <si>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</si>
  <si>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</si>
  <si>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</si>
  <si>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</si>
  <si>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</si>
  <si>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</si>
  <si>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</si>
  <si>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</si>
  <si>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</si>
  <si>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</si>
  <si>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</si>
  <si>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</si>
  <si>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</si>
  <si>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</si>
  <si>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</si>
  <si>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</si>
  <si>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</si>
  <si>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</si>
  <si>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</si>
  <si>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</si>
  <si>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</si>
  <si>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</si>
  <si>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</si>
  <si>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</si>
  <si>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</si>
  <si>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</si>
  <si>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</si>
  <si>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</si>
  <si>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</si>
  <si>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</si>
  <si>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</si>
  <si>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</si>
  <si>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</si>
  <si>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</si>
  <si>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</si>
  <si>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</si>
  <si>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</si>
  <si>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</si>
  <si>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</si>
  <si>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</si>
  <si>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</si>
  <si>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</si>
  <si>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</si>
  <si>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</si>
  <si>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</si>
  <si>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</si>
  <si>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</si>
  <si>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</si>
  <si>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</si>
  <si>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</si>
  <si>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</si>
  <si>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</si>
  <si>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</si>
  <si>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</si>
  <si>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</si>
  <si>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</si>
  <si>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</si>
  <si>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</si>
  <si>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</si>
  <si>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</si>
  <si>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</si>
  <si>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</si>
  <si>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</si>
  <si>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</si>
  <si>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</si>
  <si>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</si>
  <si>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</si>
  <si>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</si>
  <si>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</si>
  <si>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</si>
  <si>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</si>
  <si>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</si>
  <si>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</si>
  <si>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</si>
  <si>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</si>
  <si>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</si>
  <si>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</si>
  <si>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</si>
  <si>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</si>
  <si>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</si>
  <si>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</si>
  <si>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</si>
  <si>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</si>
  <si>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</si>
  <si>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</si>
  <si>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</si>
  <si>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</si>
  <si>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</si>
  <si>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</si>
  <si>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</si>
  <si>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</si>
  <si>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</si>
  <si>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</si>
  <si>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</si>
  <si>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</si>
  <si>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</si>
  <si>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</si>
  <si>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</si>
  <si>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</si>
  <si>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</si>
  <si>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</si>
  <si>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</si>
  <si>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</si>
  <si>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</si>
  <si>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</si>
  <si>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</si>
  <si>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</si>
  <si>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</si>
  <si>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</si>
  <si>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</si>
  <si>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</si>
  <si>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</si>
  <si>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</si>
  <si>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</si>
  <si>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</si>
  <si>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</si>
  <si>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</si>
  <si>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</si>
  <si>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</si>
  <si>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</si>
  <si>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</si>
  <si>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</si>
  <si>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</si>
  <si>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</si>
  <si>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</si>
  <si>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</si>
  <si>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</si>
  <si>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</si>
  <si>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</si>
  <si>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</si>
  <si>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</si>
  <si>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</si>
  <si>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</si>
  <si>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</si>
  <si>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</si>
  <si>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</si>
  <si>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</si>
  <si>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</si>
  <si>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</si>
  <si>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</si>
  <si>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</si>
  <si>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</si>
  <si>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</si>
  <si>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</si>
  <si>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</si>
  <si>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</si>
  <si>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</si>
  <si>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</si>
  <si>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</si>
  <si>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</si>
  <si>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</si>
  <si>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</si>
  <si>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</si>
  <si>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</si>
  <si>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</si>
  <si>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</si>
  <si>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</si>
  <si>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</si>
  <si>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</si>
  <si>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</si>
  <si>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</si>
  <si>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</si>
  <si>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</si>
  <si>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</si>
  <si>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</si>
  <si>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</si>
  <si>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</si>
  <si>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</si>
  <si>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</si>
  <si>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</si>
  <si>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</si>
  <si>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</si>
  <si>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</si>
  <si>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</si>
  <si>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</si>
  <si>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</si>
  <si>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</si>
  <si>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</si>
  <si>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</si>
  <si>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</si>
  <si>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</si>
  <si>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</si>
  <si>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</si>
  <si>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</si>
  <si>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</si>
  <si>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</si>
  <si>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</si>
  <si>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</si>
  <si>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</si>
  <si>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</si>
  <si>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</si>
  <si>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</si>
  <si>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</si>
  <si>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</si>
  <si>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</si>
  <si>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</si>
  <si>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</si>
  <si>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</si>
  <si>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</si>
  <si>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</si>
  <si>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</si>
  <si>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</si>
  <si>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</si>
  <si>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</si>
  <si>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</si>
  <si>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</si>
  <si>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</si>
  <si>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</si>
  <si>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</si>
  <si>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</si>
  <si>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</si>
  <si>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</si>
  <si>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</si>
  <si>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</si>
  <si>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</si>
  <si>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</si>
  <si>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</si>
  <si>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</si>
  <si>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</si>
  <si>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</si>
  <si>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</si>
  <si>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</si>
  <si>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</si>
  <si>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</si>
  <si>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</si>
  <si>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</si>
  <si>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</si>
  <si>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</si>
  <si>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</si>
  <si>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</si>
  <si>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</si>
  <si>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</si>
  <si>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</si>
  <si>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</si>
  <si>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</si>
  <si>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</si>
  <si>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</si>
  <si>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</si>
  <si>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</si>
  <si>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</si>
  <si>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</si>
  <si>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</si>
  <si>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</si>
  <si>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</si>
  <si>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</si>
  <si>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</si>
  <si>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</si>
  <si>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</si>
  <si>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</si>
  <si>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</si>
  <si>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</si>
  <si>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</si>
  <si>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</si>
  <si>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</si>
  <si>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</si>
  <si>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</si>
  <si>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</si>
  <si>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</si>
  <si>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</si>
  <si>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</si>
  <si>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</si>
  <si>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</si>
  <si>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</si>
  <si>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</si>
  <si>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</si>
  <si>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</si>
  <si>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</si>
  <si>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</si>
  <si>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</si>
  <si>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</si>
  <si>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</si>
  <si>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</si>
  <si>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</si>
  <si>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</si>
  <si>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</si>
  <si>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</si>
  <si>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</si>
  <si>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</si>
  <si>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</si>
  <si>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</si>
  <si>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</si>
  <si>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</si>
  <si>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</si>
  <si>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</si>
  <si>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</si>
  <si>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</si>
  <si>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</si>
  <si>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</si>
  <si>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</si>
  <si>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</si>
  <si>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</si>
  <si>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</si>
  <si>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</si>
  <si>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</si>
  <si>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</si>
  <si>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</si>
  <si>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</si>
  <si>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</si>
  <si>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</si>
  <si>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</si>
  <si>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</si>
  <si>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</si>
  <si>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</si>
  <si>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</si>
  <si>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</si>
  <si>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</si>
  <si>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</si>
  <si>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</si>
  <si>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</si>
  <si>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</si>
  <si>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</si>
  <si>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</si>
  <si>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</si>
  <si>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</si>
  <si>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</si>
  <si>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</si>
  <si>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</si>
  <si>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</si>
  <si>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</si>
  <si>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</si>
  <si>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</si>
  <si>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</si>
  <si>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</si>
  <si>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</si>
  <si>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</si>
  <si>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</si>
  <si>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</si>
  <si>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</si>
  <si>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</si>
  <si>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</si>
  <si>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</si>
  <si>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</si>
  <si>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</si>
  <si>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</si>
  <si>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</si>
  <si>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</si>
  <si>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</si>
  <si>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</si>
  <si>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</si>
  <si>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</si>
  <si>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</si>
  <si>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</si>
  <si>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</si>
  <si>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</si>
  <si>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</si>
  <si>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</si>
  <si>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</si>
  <si>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</si>
  <si>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</si>
  <si>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</si>
  <si>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</si>
  <si>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</si>
  <si>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</si>
  <si>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</si>
  <si>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</si>
  <si>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</si>
  <si>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</si>
  <si>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</si>
  <si>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</si>
  <si>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</si>
  <si>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</si>
  <si>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</si>
  <si>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</si>
  <si>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</si>
  <si>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</si>
  <si>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</si>
  <si>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</si>
  <si>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</si>
  <si>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</si>
  <si>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</si>
  <si>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</si>
  <si>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</si>
  <si>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</si>
  <si>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</si>
  <si>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</si>
  <si>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</si>
  <si>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</si>
  <si>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</si>
  <si>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</si>
  <si>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</si>
  <si>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</si>
  <si>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</si>
  <si>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</si>
  <si>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</si>
  <si>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</si>
  <si>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</si>
  <si>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</si>
  <si>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</si>
  <si>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</si>
  <si>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</si>
  <si>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</si>
  <si>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</si>
  <si>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</si>
  <si>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</si>
  <si>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</si>
  <si>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</si>
  <si>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</si>
  <si>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</si>
  <si>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</si>
  <si>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</si>
  <si>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</si>
  <si>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</si>
  <si>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</si>
  <si>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</si>
  <si>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</si>
  <si>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</si>
  <si>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</si>
  <si>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</si>
  <si>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</si>
  <si>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</si>
  <si>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</si>
  <si>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</si>
  <si>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</si>
  <si>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</si>
  <si>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</si>
  <si>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</si>
  <si>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</si>
  <si>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</si>
  <si>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</si>
  <si>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</si>
  <si>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</si>
  <si>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</si>
  <si>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</si>
  <si>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</si>
  <si>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</si>
  <si>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</si>
  <si>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</si>
  <si>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</si>
  <si>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</si>
  <si>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</si>
  <si>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</si>
  <si>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</si>
  <si>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</si>
  <si>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</si>
  <si>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</si>
  <si>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</si>
  <si>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</si>
  <si>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</si>
  <si>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</si>
  <si>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</si>
  <si>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</si>
  <si>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</si>
  <si>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</si>
  <si>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</si>
  <si>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</si>
  <si>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</si>
  <si>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</si>
  <si>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</si>
  <si>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</si>
  <si>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</si>
  <si>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</si>
  <si>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</si>
  <si>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</si>
  <si>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</si>
  <si>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</si>
  <si>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</si>
  <si>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</si>
  <si>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</si>
  <si>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</si>
  <si>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</si>
  <si>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</si>
  <si>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</si>
  <si>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</si>
  <si>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</si>
  <si>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</si>
  <si>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</si>
  <si>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</si>
  <si>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</si>
  <si>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</si>
  <si>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</si>
  <si>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</si>
  <si>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</si>
  <si>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</si>
  <si>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</si>
  <si>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</si>
  <si>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</si>
  <si>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</si>
  <si>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</si>
  <si>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</si>
  <si>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</si>
  <si>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</si>
  <si>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</si>
  <si>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</si>
  <si>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</si>
  <si>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</si>
  <si>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</si>
  <si>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</si>
  <si>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</si>
  <si>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</si>
  <si>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</si>
  <si>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</si>
  <si>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</si>
  <si>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</si>
  <si>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</si>
  <si>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</si>
  <si>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</si>
  <si>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</si>
  <si>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</si>
  <si>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</si>
  <si>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</si>
  <si>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</si>
  <si>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</si>
  <si>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</si>
  <si>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</si>
  <si>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</si>
  <si>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</si>
  <si>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</si>
  <si>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</si>
  <si>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</si>
  <si>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</si>
  <si>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</si>
  <si>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</si>
  <si>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</si>
  <si>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</si>
  <si>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</si>
  <si>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</si>
  <si>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</si>
  <si>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</si>
  <si>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</si>
  <si>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</si>
  <si>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</si>
  <si>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</si>
  <si>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</si>
  <si>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</si>
  <si>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</si>
  <si>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</si>
  <si>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</si>
  <si>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</si>
  <si>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</si>
  <si>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</si>
  <si>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</si>
  <si>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</si>
  <si>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</si>
  <si>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</si>
  <si>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</si>
  <si>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</si>
  <si>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</si>
  <si>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</si>
  <si>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</si>
  <si>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</si>
  <si>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</si>
  <si>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</si>
  <si>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</si>
  <si>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</si>
  <si>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</si>
  <si>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</si>
  <si>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</si>
  <si>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</si>
  <si>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</si>
  <si>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</si>
  <si>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</si>
  <si>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</si>
  <si>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</si>
  <si>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</si>
  <si>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</si>
  <si>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</si>
  <si>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</si>
  <si>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</si>
  <si>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</si>
  <si>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</si>
  <si>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</si>
  <si>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</si>
  <si>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</si>
  <si>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</si>
  <si>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</si>
  <si>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</si>
  <si>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</si>
  <si>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</si>
  <si>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</si>
  <si>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</si>
  <si>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</si>
  <si>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</si>
  <si>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</si>
  <si>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</si>
  <si>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</si>
  <si>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</si>
  <si>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</si>
  <si>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</si>
  <si>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</si>
  <si>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</si>
  <si>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</si>
  <si>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</si>
  <si>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</si>
  <si>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</si>
  <si>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</si>
  <si>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</si>
  <si>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</si>
  <si>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</si>
  <si>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</si>
  <si>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</si>
  <si>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</si>
  <si>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</si>
  <si>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</si>
  <si>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</si>
  <si>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</si>
  <si>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</si>
  <si>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</si>
  <si>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</si>
  <si>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</si>
  <si>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</si>
  <si>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</si>
  <si>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</si>
  <si>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</si>
  <si>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</si>
  <si>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</si>
  <si>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</si>
  <si>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</si>
  <si>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</si>
  <si>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</si>
  <si>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</si>
  <si>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</si>
  <si>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</si>
  <si>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</si>
  <si>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</si>
  <si>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</si>
  <si>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</si>
  <si>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</si>
  <si>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</si>
  <si>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</si>
  <si>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</si>
  <si>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</si>
  <si>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</si>
  <si>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</si>
  <si>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</si>
  <si>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</si>
  <si>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</si>
  <si>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</si>
  <si>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</si>
  <si>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</si>
  <si>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</si>
  <si>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</si>
  <si>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</si>
  <si>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</si>
  <si>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</si>
  <si>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</si>
  <si>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</si>
  <si>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</si>
  <si>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</si>
  <si>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</si>
  <si>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</si>
  <si>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</si>
  <si>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</si>
  <si>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</si>
  <si>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</si>
  <si>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</si>
  <si>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</si>
  <si>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</si>
  <si>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</si>
  <si>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</si>
  <si>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</si>
  <si>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</si>
  <si>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</si>
  <si>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</si>
  <si>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</si>
  <si>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</si>
  <si>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</si>
  <si>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</si>
  <si>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</si>
  <si>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</si>
  <si>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</si>
  <si>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</si>
  <si>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</si>
  <si>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</si>
  <si>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</si>
  <si>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</si>
  <si>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</si>
  <si>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</si>
  <si>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</si>
  <si>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</si>
  <si>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</si>
  <si>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</si>
  <si>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</si>
  <si>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</si>
  <si>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</si>
  <si>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</si>
  <si>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</si>
  <si>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</si>
  <si>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</si>
  <si>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</si>
  <si>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</si>
  <si>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</si>
  <si>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</si>
  <si>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</si>
  <si>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</si>
  <si>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</si>
  <si>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</si>
  <si>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</si>
  <si>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</si>
  <si>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</si>
  <si>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</si>
  <si>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</si>
  <si>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</si>
  <si>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</si>
  <si>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</si>
  <si>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</si>
  <si>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</si>
  <si>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</si>
  <si>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</si>
  <si>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</si>
  <si>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</si>
  <si>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</si>
  <si>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</si>
  <si>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</si>
  <si>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</si>
  <si>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</si>
  <si>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</si>
  <si>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</si>
  <si>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</si>
  <si>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</si>
  <si>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</si>
  <si>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</si>
  <si>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</si>
  <si>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</si>
  <si>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</si>
  <si>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</si>
  <si>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</si>
  <si>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</si>
  <si>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</si>
  <si>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</si>
  <si>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</si>
  <si>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</si>
  <si>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</si>
  <si>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</si>
  <si>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</si>
  <si>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</si>
  <si>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</si>
  <si>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</si>
  <si>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</si>
  <si>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</si>
  <si>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</si>
  <si>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</si>
  <si>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</si>
  <si>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</si>
  <si>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</si>
  <si>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</si>
  <si>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</si>
  <si>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</si>
  <si>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</si>
  <si>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</si>
  <si>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</si>
  <si>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</si>
  <si>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</si>
  <si>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</si>
  <si>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</si>
  <si>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</si>
  <si>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</si>
  <si>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</si>
  <si>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</si>
  <si>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</si>
  <si>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</si>
  <si>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</si>
  <si>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</si>
  <si>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</si>
  <si>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</si>
  <si>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</si>
  <si>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</si>
  <si>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</si>
  <si>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</si>
  <si>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</si>
  <si>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</si>
  <si>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</si>
  <si>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</si>
  <si>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</si>
  <si>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</si>
  <si>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</si>
  <si>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</si>
  <si>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</si>
  <si>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</si>
  <si>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</si>
  <si>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</si>
  <si>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</si>
  <si>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</si>
  <si>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</si>
  <si>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</si>
  <si>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</si>
  <si>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</si>
  <si>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</si>
  <si>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</si>
  <si>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</si>
  <si>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</si>
  <si>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</si>
  <si>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</si>
  <si>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</si>
  <si>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</si>
  <si>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</si>
  <si>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</si>
  <si>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</si>
  <si>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</si>
  <si>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</si>
  <si>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</si>
  <si>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</si>
  <si>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</si>
  <si>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</si>
  <si>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</si>
  <si>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</si>
  <si>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</si>
  <si>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</si>
  <si>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</si>
  <si>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</si>
  <si>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</si>
  <si>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</si>
  <si>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</si>
  <si>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</si>
  <si>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</si>
  <si>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</si>
  <si>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</si>
  <si>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</si>
  <si>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</si>
  <si>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</si>
  <si>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</si>
  <si>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</si>
  <si>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</si>
  <si>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</si>
  <si>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</si>
  <si>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</si>
  <si>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</si>
  <si>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</si>
  <si>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</si>
  <si>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</si>
  <si>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</si>
  <si>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</si>
  <si>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</si>
  <si>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</si>
  <si>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</si>
  <si>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</si>
  <si>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</si>
  <si>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</si>
  <si>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</si>
  <si>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</si>
  <si>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</si>
  <si>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</si>
  <si>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</si>
  <si>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</si>
  <si>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</si>
  <si>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</si>
  <si>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</si>
  <si>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</si>
  <si>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</si>
  <si>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</si>
  <si>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</si>
  <si>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</si>
  <si>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</si>
  <si>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</si>
  <si>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</si>
  <si>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</si>
  <si>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</si>
  <si>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</si>
  <si>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</si>
  <si>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</si>
  <si>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</si>
  <si>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</si>
  <si>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</si>
  <si>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</si>
  <si>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</si>
  <si>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</si>
  <si>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</si>
  <si>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</si>
  <si>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</si>
  <si>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</si>
  <si>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</si>
  <si>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</si>
  <si>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</si>
  <si>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</si>
  <si>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</si>
  <si>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</si>
  <si>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</si>
  <si>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</si>
  <si>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</si>
  <si>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</si>
  <si>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</si>
  <si>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</si>
  <si>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</si>
  <si>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</si>
  <si>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</si>
  <si>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</si>
  <si>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</si>
  <si>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</si>
  <si>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</si>
  <si>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</si>
  <si>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</si>
  <si>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</si>
  <si>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</si>
  <si>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</si>
  <si>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</si>
  <si>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</si>
  <si>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</si>
  <si>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</si>
  <si>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</si>
  <si>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</si>
  <si>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</si>
  <si>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</si>
  <si>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</si>
  <si>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</si>
  <si>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</si>
  <si>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</si>
  <si>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</si>
  <si>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</si>
  <si>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</si>
  <si>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</si>
  <si>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</si>
  <si>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</si>
  <si>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</si>
  <si>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</si>
  <si>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</si>
  <si>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</si>
  <si>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</si>
  <si>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</si>
  <si>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</si>
  <si>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</si>
  <si>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</si>
  <si>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</si>
  <si>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</si>
  <si>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</si>
  <si>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</si>
  <si>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</si>
  <si>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</si>
  <si>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</si>
  <si>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</si>
  <si>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</si>
  <si>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</si>
  <si>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</si>
  <si>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</si>
  <si>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</si>
  <si>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</si>
  <si>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</si>
  <si>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</si>
  <si>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</si>
  <si>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</si>
  <si>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</si>
  <si>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</si>
  <si>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</si>
  <si>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</si>
  <si>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</si>
  <si>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</si>
  <si>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</si>
  <si>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</si>
  <si>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</si>
  <si>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</si>
  <si>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</si>
  <si>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</si>
  <si>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</si>
  <si>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</si>
  <si>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</si>
  <si>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</si>
  <si>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</si>
  <si>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</si>
  <si>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</si>
  <si>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</si>
  <si>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</si>
  <si>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</si>
  <si>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</si>
  <si>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</si>
  <si>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</si>
  <si>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</si>
  <si>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</si>
  <si>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</si>
  <si>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</si>
  <si>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</si>
  <si>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</si>
  <si>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</si>
  <si>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</si>
  <si>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</si>
  <si>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</si>
  <si>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</si>
  <si>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</si>
  <si>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</si>
  <si>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</si>
  <si>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</si>
  <si>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</si>
  <si>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</si>
  <si>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</si>
  <si>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</si>
  <si>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</si>
  <si>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</si>
  <si>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</si>
  <si>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</si>
  <si>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</si>
  <si>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</si>
  <si>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</si>
  <si>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</si>
  <si>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</si>
  <si>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</si>
  <si>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</si>
  <si>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</si>
  <si>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</si>
  <si>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</si>
  <si>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</si>
  <si>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</si>
  <si>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</si>
  <si>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</si>
  <si>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</si>
  <si>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</si>
  <si>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</si>
  <si>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</si>
  <si>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</si>
  <si>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</si>
  <si>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</si>
  <si>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</si>
  <si>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</si>
  <si>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</si>
  <si>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</si>
  <si>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</si>
  <si>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</si>
  <si>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</si>
  <si>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</si>
  <si>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</si>
  <si>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</si>
  <si>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</si>
  <si>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</si>
  <si>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</si>
  <si>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</si>
  <si>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</si>
  <si>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</si>
  <si>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</si>
  <si>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</si>
  <si>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</si>
  <si>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</si>
  <si>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</si>
  <si>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</si>
  <si>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</si>
  <si>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</si>
  <si>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</si>
  <si>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</si>
  <si>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</si>
  <si>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</si>
  <si>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</si>
  <si>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</si>
  <si>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</si>
  <si>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</si>
  <si>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</si>
  <si>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</si>
  <si>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</si>
  <si>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</si>
  <si>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</si>
  <si>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</si>
  <si>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</si>
  <si>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</si>
  <si>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</si>
  <si>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</si>
  <si>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</si>
  <si>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</si>
  <si>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</si>
  <si>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</si>
  <si>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</si>
  <si>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</si>
  <si>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</si>
  <si>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</si>
  <si>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</si>
  <si>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</si>
  <si>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</si>
  <si>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</si>
  <si>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</si>
  <si>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</si>
  <si>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</si>
  <si>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</si>
  <si>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</si>
  <si>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</si>
  <si>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</si>
  <si>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</si>
  <si>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</si>
  <si>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</si>
  <si>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</si>
  <si>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</si>
  <si>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</si>
  <si>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</si>
  <si>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</si>
  <si>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</si>
  <si>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</si>
  <si>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</si>
  <si>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</si>
  <si>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</si>
  <si>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</si>
  <si>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</si>
  <si>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</si>
  <si>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</si>
  <si>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</si>
  <si>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</si>
  <si>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</si>
  <si>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</si>
  <si>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</si>
  <si>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</si>
  <si>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</si>
  <si>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</si>
  <si>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</si>
  <si>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</si>
  <si>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</si>
  <si>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</si>
  <si>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</si>
  <si>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</si>
  <si>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</si>
  <si>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</si>
  <si>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</si>
  <si>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</si>
  <si>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</si>
  <si>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</si>
  <si>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</si>
  <si>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</si>
  <si>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</si>
  <si>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</si>
  <si>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</si>
  <si>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</si>
  <si>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</si>
  <si>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</si>
  <si>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</si>
  <si>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</si>
  <si>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</si>
  <si>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</si>
  <si>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</si>
  <si>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</si>
  <si>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</si>
  <si>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</si>
  <si>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</si>
  <si>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</si>
  <si>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</si>
  <si>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</si>
  <si>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</si>
  <si>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</si>
  <si>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</si>
  <si>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</si>
  <si>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</si>
  <si>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</si>
  <si>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</si>
  <si>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</si>
  <si>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</si>
  <si>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</si>
  <si>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</si>
  <si>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</si>
  <si>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</si>
  <si>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</si>
  <si>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</si>
  <si>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</si>
  <si>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</si>
  <si>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</si>
  <si>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</si>
  <si>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</si>
  <si>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</si>
  <si>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</si>
  <si>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</si>
  <si>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</si>
  <si>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</si>
  <si>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</si>
  <si>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</si>
  <si>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</si>
  <si>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</si>
  <si>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</si>
  <si>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</si>
  <si>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</si>
  <si>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</si>
  <si>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</si>
  <si>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</si>
  <si>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</si>
  <si>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</si>
  <si>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</si>
  <si>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</si>
  <si>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</si>
  <si>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</si>
  <si>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</si>
  <si>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</si>
  <si>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</si>
  <si>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</si>
  <si>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</si>
  <si>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</si>
  <si>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</si>
  <si>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</si>
  <si>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</si>
  <si>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</si>
  <si>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</si>
  <si>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</si>
  <si>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</si>
  <si>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</si>
  <si>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</si>
  <si>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</si>
  <si>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</si>
  <si>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</si>
  <si>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</si>
  <si>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</si>
  <si>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</si>
  <si>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</si>
  <si>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</si>
  <si>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</si>
  <si>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</si>
  <si>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</si>
  <si>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</si>
  <si>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</si>
  <si>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</si>
  <si>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</si>
  <si>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</si>
  <si>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</si>
  <si>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</si>
  <si>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</si>
  <si>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</si>
  <si>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</si>
  <si>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</si>
  <si>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</si>
  <si>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</si>
  <si>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</si>
  <si>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</si>
  <si>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</si>
  <si>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</si>
  <si>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</si>
  <si>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</si>
  <si>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</si>
  <si>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</si>
  <si>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</si>
  <si>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</si>
  <si>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</si>
  <si>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</si>
  <si>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</si>
  <si>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</si>
  <si>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</si>
  <si>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</si>
  <si>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</si>
  <si>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</si>
  <si>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</si>
  <si>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</si>
  <si>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</si>
  <si>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</si>
  <si>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</si>
  <si>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</si>
  <si>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</si>
  <si>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</si>
  <si>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</si>
  <si>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</si>
  <si>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</si>
  <si>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</si>
  <si>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</si>
  <si>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</si>
  <si>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</si>
  <si>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</si>
  <si>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</si>
  <si>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</si>
  <si>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</si>
  <si>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</si>
  <si>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</si>
  <si>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</si>
  <si>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</si>
  <si>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</si>
  <si>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</si>
  <si>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</si>
  <si>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</si>
  <si>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</si>
  <si>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</si>
  <si>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</si>
  <si>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</si>
  <si>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</si>
  <si>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</si>
  <si>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</si>
  <si>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</si>
  <si>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</si>
  <si>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</si>
  <si>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</si>
  <si>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</si>
  <si>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</si>
  <si>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</si>
  <si>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</si>
  <si>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</si>
  <si>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</si>
  <si>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</si>
  <si>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</si>
  <si>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</si>
  <si>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</si>
  <si>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</si>
  <si>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</si>
  <si>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</si>
  <si>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</si>
  <si>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</si>
  <si>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</si>
  <si>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</si>
  <si>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</si>
  <si>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</si>
  <si>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</si>
  <si>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</si>
  <si>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</si>
  <si>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</si>
  <si>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</si>
  <si>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</si>
  <si>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</si>
  <si>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</si>
  <si>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</si>
  <si>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</si>
  <si>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</si>
  <si>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</si>
  <si>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</si>
  <si>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</si>
  <si>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</si>
  <si>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</si>
  <si>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</si>
  <si>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</si>
  <si>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</si>
  <si>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</si>
  <si>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</si>
  <si>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</si>
  <si>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</si>
  <si>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</si>
  <si>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</si>
  <si>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</si>
  <si>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</si>
  <si>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</si>
  <si>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</si>
  <si>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</si>
  <si>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</si>
  <si>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</si>
  <si>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</si>
  <si>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</si>
  <si>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</si>
  <si>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</si>
  <si>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</si>
  <si>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</si>
  <si>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</si>
  <si>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</si>
  <si>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</si>
  <si>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</si>
  <si>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</si>
  <si>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</si>
  <si>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</si>
  <si>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</si>
  <si>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</si>
  <si>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</si>
  <si>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</si>
  <si>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</si>
  <si>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</si>
  <si>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</si>
  <si>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</si>
  <si>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</si>
  <si>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</si>
  <si>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</si>
  <si>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</si>
  <si>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</si>
  <si>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</si>
  <si>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</si>
  <si>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</si>
  <si>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</si>
  <si>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</si>
  <si>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</si>
  <si>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</si>
  <si>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</si>
  <si>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</si>
  <si>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</si>
  <si>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</si>
  <si>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</si>
  <si>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</si>
  <si>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</si>
  <si>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</si>
  <si>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</si>
  <si>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</si>
  <si>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</si>
  <si>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</si>
  <si>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</si>
  <si>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</si>
  <si>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</si>
  <si>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</si>
  <si>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</si>
  <si>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</si>
  <si>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</si>
  <si>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</si>
  <si>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</si>
  <si>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</si>
  <si>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</si>
  <si>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</si>
  <si>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</si>
  <si>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</si>
  <si>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</si>
  <si>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</si>
  <si>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</si>
  <si>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</si>
  <si>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</si>
  <si>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</si>
  <si>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</si>
  <si>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</si>
  <si>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</si>
  <si>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</si>
  <si>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</si>
  <si>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</si>
  <si>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</si>
  <si>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</si>
  <si>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</si>
  <si>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</si>
  <si>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</si>
  <si>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</si>
  <si>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</si>
  <si>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</si>
  <si>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</si>
  <si>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</si>
  <si>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</si>
  <si>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</si>
  <si>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</si>
  <si>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</si>
  <si>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</si>
  <si>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</si>
  <si>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</si>
  <si>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</si>
  <si>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</si>
  <si>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</si>
  <si>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</si>
  <si>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</si>
  <si>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</si>
  <si>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</si>
  <si>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</si>
  <si>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</si>
  <si>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</si>
  <si>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</si>
  <si>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</si>
  <si>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</si>
  <si>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</si>
  <si>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</si>
  <si>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</si>
  <si>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</si>
  <si>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</si>
  <si>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</si>
  <si>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</si>
  <si>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</si>
  <si>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</si>
  <si>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</si>
  <si>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</si>
  <si>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</si>
  <si>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</si>
  <si>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</si>
  <si>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</si>
  <si>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</si>
  <si>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</si>
  <si>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</si>
  <si>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</si>
  <si>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</si>
  <si>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</si>
  <si>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</si>
  <si>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</si>
  <si>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</si>
  <si>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</si>
  <si>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</si>
  <si>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</si>
  <si>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</si>
  <si>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</si>
  <si>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</si>
  <si>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</si>
  <si>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</si>
  <si>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</si>
  <si>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</si>
  <si>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</si>
  <si>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</si>
  <si>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</si>
  <si>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</si>
  <si>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</si>
  <si>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</si>
  <si>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</si>
  <si>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</si>
  <si>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</si>
  <si>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</si>
  <si>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</si>
  <si>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</si>
  <si>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</si>
  <si>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</si>
  <si>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</si>
  <si>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</si>
  <si>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</si>
  <si>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</si>
  <si>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</si>
  <si>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</si>
  <si>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</si>
  <si>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</si>
  <si>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</si>
  <si>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</si>
  <si>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</si>
  <si>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</si>
  <si>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</si>
  <si>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</si>
  <si>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</si>
  <si>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</si>
  <si>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</si>
  <si>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</si>
  <si>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</si>
  <si>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</si>
  <si>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</si>
  <si>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</si>
  <si>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</si>
  <si>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</si>
  <si>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</si>
  <si>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</si>
  <si>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</si>
  <si>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</si>
  <si>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</si>
  <si>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</si>
  <si>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</si>
  <si>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</si>
  <si>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</si>
  <si>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</si>
  <si>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</si>
  <si>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</si>
  <si>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</si>
  <si>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</si>
  <si>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</si>
  <si>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</si>
  <si>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</si>
  <si>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</si>
  <si>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</si>
  <si>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</si>
  <si>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</si>
  <si>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</si>
  <si>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</si>
  <si>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</si>
  <si>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</si>
  <si>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</si>
  <si>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</si>
  <si>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</si>
  <si>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</si>
  <si>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</si>
  <si>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</si>
  <si>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</si>
  <si>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</si>
  <si>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</si>
  <si>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</si>
  <si>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</si>
  <si>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</si>
  <si>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</si>
  <si>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</si>
  <si>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</si>
  <si>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</si>
  <si>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</si>
  <si>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</si>
  <si>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</si>
  <si>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</si>
  <si>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</si>
  <si>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</si>
  <si>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</si>
  <si>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</si>
  <si>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</si>
  <si>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</si>
  <si>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</si>
  <si>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</si>
  <si>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</si>
  <si>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</si>
  <si>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</si>
  <si>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</si>
  <si>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</si>
  <si>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</si>
  <si>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</si>
  <si>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</si>
  <si>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</si>
  <si>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</si>
  <si>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</si>
  <si>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</si>
  <si>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</si>
  <si>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</si>
  <si>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</si>
  <si>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</si>
  <si>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</si>
  <si>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</si>
  <si>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</si>
  <si>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</si>
  <si>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</si>
  <si>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</si>
  <si>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</si>
  <si>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</si>
  <si>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</si>
  <si>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</si>
  <si>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</si>
  <si>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</si>
  <si>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</si>
  <si>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</si>
  <si>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</si>
  <si>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</si>
  <si>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</si>
  <si>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</si>
  <si>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</si>
  <si>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</si>
  <si>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</si>
  <si>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</si>
  <si>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</si>
  <si>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</si>
  <si>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</si>
  <si>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</si>
  <si>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</si>
  <si>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</si>
  <si>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</si>
  <si>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</si>
  <si>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</si>
  <si>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</si>
  <si>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</si>
  <si>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</si>
  <si>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</si>
  <si>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</si>
  <si>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</si>
  <si>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</si>
  <si>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</si>
  <si>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</si>
  <si>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</si>
  <si>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</si>
  <si>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</si>
  <si>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</si>
  <si>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</si>
  <si>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</si>
  <si>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</si>
  <si>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</si>
  <si>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</si>
  <si>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</si>
  <si>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</si>
  <si>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</si>
  <si>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</si>
  <si>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</si>
  <si>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</si>
  <si>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</si>
  <si>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</si>
  <si>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</si>
  <si>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</si>
  <si>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</si>
  <si>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</si>
  <si>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</si>
  <si>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</si>
  <si>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</si>
  <si>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</si>
  <si>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</si>
  <si>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</si>
  <si>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</si>
  <si>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</si>
  <si>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</si>
  <si>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</si>
  <si>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</si>
  <si>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</si>
  <si>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</si>
  <si>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</si>
  <si>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</si>
  <si>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</si>
  <si>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</si>
  <si>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</si>
  <si>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</si>
  <si>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</si>
  <si>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</si>
  <si>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</si>
  <si>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</si>
  <si>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</si>
  <si>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</si>
  <si>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</si>
  <si>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</si>
  <si>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</si>
  <si>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</si>
  <si>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</si>
  <si>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</si>
  <si>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</si>
  <si>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</si>
  <si>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</si>
  <si>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</si>
  <si>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</si>
  <si>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</si>
  <si>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</si>
  <si>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</si>
  <si>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</si>
  <si>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</si>
  <si>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</si>
  <si>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</si>
  <si>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</si>
  <si>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</si>
  <si>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</si>
  <si>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</si>
  <si>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</si>
  <si>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</si>
  <si>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</si>
  <si>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</si>
  <si>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</si>
  <si>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</si>
  <si>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</si>
  <si>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</si>
  <si>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</si>
  <si>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</si>
  <si>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</si>
  <si>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</si>
  <si>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</si>
  <si>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</si>
  <si>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</si>
  <si>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</si>
  <si>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</si>
  <si>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</si>
  <si>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</si>
  <si>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</si>
  <si>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</si>
  <si>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</si>
  <si>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</si>
  <si>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</si>
  <si>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</si>
  <si>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</si>
  <si>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</si>
  <si>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</si>
  <si>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</si>
  <si>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</si>
  <si>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</si>
  <si>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</si>
  <si>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</si>
  <si>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</si>
  <si>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</si>
  <si>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</si>
  <si>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</si>
  <si>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</si>
  <si>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</si>
  <si>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</si>
  <si>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</si>
  <si>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</si>
  <si>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</si>
  <si>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</si>
  <si>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</si>
  <si>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</si>
  <si>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</si>
  <si>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</si>
  <si>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</si>
  <si>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</si>
  <si>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</si>
  <si>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</si>
  <si>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</si>
  <si>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</si>
  <si>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</si>
  <si>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</si>
  <si>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</si>
  <si>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</si>
  <si>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</si>
  <si>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</si>
  <si>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</si>
  <si>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</si>
  <si>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</si>
  <si>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</si>
  <si>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</si>
  <si>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</si>
  <si>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</si>
  <si>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</si>
  <si>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</si>
  <si>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</si>
  <si>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</si>
  <si>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</si>
  <si>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</si>
  <si>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</si>
  <si>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</si>
  <si>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</si>
  <si>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</si>
  <si>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</si>
  <si>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</si>
  <si>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</si>
  <si>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</si>
  <si>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</si>
  <si>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</si>
  <si>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</si>
  <si>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</si>
  <si>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</si>
  <si>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</si>
  <si>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</si>
  <si>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</si>
  <si>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</si>
  <si>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</si>
  <si>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</si>
  <si>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</si>
  <si>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</si>
  <si>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</si>
  <si>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</si>
  <si>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</si>
  <si>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</si>
  <si>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</si>
  <si>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</si>
  <si>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</si>
  <si>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</si>
  <si>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</si>
  <si>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</si>
  <si>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</si>
  <si>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</si>
  <si>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</si>
  <si>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</si>
  <si>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</si>
  <si>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</si>
  <si>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</si>
  <si>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</si>
  <si>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</si>
  <si>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</si>
  <si>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</si>
  <si>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</si>
  <si>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</si>
  <si>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</si>
  <si>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</si>
  <si>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</si>
  <si>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</si>
  <si>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</si>
  <si>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</si>
  <si>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</si>
  <si>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</si>
  <si>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</si>
  <si>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</si>
  <si>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</si>
  <si>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</si>
  <si>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</si>
  <si>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</si>
  <si>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</si>
  <si>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</si>
  <si>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</si>
  <si>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</si>
  <si>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</si>
  <si>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</si>
  <si>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</si>
  <si>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</si>
  <si>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</si>
  <si>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</si>
  <si>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</si>
  <si>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</si>
  <si>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</si>
  <si>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</si>
  <si>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</si>
  <si>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</si>
  <si>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</si>
  <si>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</si>
  <si>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</si>
  <si>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</si>
  <si>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</si>
  <si>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</si>
  <si>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</si>
  <si>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</si>
  <si>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</si>
  <si>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</si>
  <si>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</si>
  <si>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</si>
  <si>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</si>
  <si>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</si>
  <si>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</si>
  <si>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</si>
  <si>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</si>
  <si>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</si>
  <si>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</si>
  <si>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</si>
  <si>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</si>
  <si>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</si>
  <si>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</si>
  <si>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</si>
  <si>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</si>
  <si>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</si>
  <si>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</si>
  <si>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</si>
  <si>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</si>
  <si>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</si>
  <si>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</si>
  <si>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</si>
  <si>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</si>
  <si>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</si>
  <si>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</si>
  <si>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</si>
  <si>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</si>
  <si>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</si>
  <si>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</si>
  <si>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</si>
  <si>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</si>
  <si>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</si>
  <si>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</si>
  <si>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</si>
  <si>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</si>
  <si>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</si>
  <si>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</si>
  <si>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</si>
  <si>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</si>
  <si>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</si>
  <si>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</si>
  <si>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</si>
  <si>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</si>
  <si>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</si>
  <si>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</si>
  <si>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</si>
  <si>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</si>
  <si>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</si>
  <si>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</si>
  <si>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</si>
  <si>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</si>
  <si>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</si>
  <si>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</si>
  <si>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</si>
  <si>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</si>
  <si>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</si>
  <si>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</si>
  <si>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</si>
  <si>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</si>
  <si>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</si>
  <si>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</si>
  <si>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</si>
  <si>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</si>
  <si>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</si>
  <si>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</si>
  <si>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</si>
  <si>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</si>
  <si>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</si>
  <si>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</si>
  <si>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</si>
  <si>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</si>
  <si>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</si>
  <si>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</si>
  <si>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</si>
  <si>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</si>
  <si>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</si>
  <si>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</si>
  <si>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</si>
  <si>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</si>
  <si>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</si>
  <si>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</si>
  <si>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</si>
  <si>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</si>
  <si>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</si>
  <si>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</si>
  <si>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</si>
  <si>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</si>
  <si>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</si>
  <si>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</si>
  <si>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</si>
  <si>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</si>
  <si>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</si>
  <si>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</si>
  <si>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</si>
  <si>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</si>
  <si>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</si>
  <si>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</si>
  <si>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</si>
  <si>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</si>
  <si>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</si>
  <si>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</si>
  <si>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</si>
  <si>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</si>
  <si>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</si>
  <si>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</si>
  <si>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</si>
  <si>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</si>
  <si>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</si>
  <si>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</si>
  <si>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</si>
  <si>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</si>
  <si>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</si>
  <si>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</si>
  <si>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</si>
  <si>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</si>
  <si>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</si>
  <si>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</si>
  <si>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</si>
  <si>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</si>
  <si>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</si>
  <si>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</si>
  <si>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</si>
  <si>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</si>
  <si>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</si>
  <si>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</si>
  <si>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</si>
  <si>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</si>
  <si>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</si>
  <si>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</si>
  <si>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</si>
  <si>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</si>
  <si>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</si>
  <si>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</si>
  <si>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</si>
  <si>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</si>
  <si>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</si>
  <si>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</si>
  <si>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</si>
  <si>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</si>
  <si>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</si>
  <si>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</si>
  <si>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</si>
  <si>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</si>
  <si>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</si>
  <si>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</si>
  <si>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</si>
  <si>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</si>
  <si>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</si>
  <si>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</si>
  <si>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</si>
  <si>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</si>
  <si>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</si>
  <si>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</si>
  <si>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</si>
  <si>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</si>
  <si>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</si>
  <si>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</si>
  <si>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</si>
  <si>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</si>
  <si>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</si>
  <si>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</si>
  <si>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</si>
  <si>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</si>
  <si>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</si>
  <si>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</si>
  <si>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</si>
  <si>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</si>
  <si>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</si>
  <si>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</si>
  <si>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</si>
  <si>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</si>
  <si>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</si>
  <si>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</si>
  <si>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</si>
  <si>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</si>
  <si>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</si>
  <si>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</si>
  <si>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</si>
  <si>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</si>
  <si>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</si>
  <si>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</si>
  <si>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</si>
  <si>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</si>
  <si>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</si>
  <si>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</si>
  <si>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</si>
  <si>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</si>
  <si>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</si>
  <si>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</si>
  <si>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</si>
  <si>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</si>
  <si>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</si>
  <si>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</si>
  <si>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</si>
  <si>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</si>
  <si>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</si>
  <si>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</si>
  <si>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</si>
  <si>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</si>
  <si>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</si>
  <si>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</si>
  <si>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</si>
  <si>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</si>
  <si>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</si>
  <si>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</si>
  <si>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</si>
  <si>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</si>
  <si>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</si>
  <si>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</si>
  <si>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</si>
  <si>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</si>
  <si>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</si>
  <si>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</si>
  <si>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</si>
  <si>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</si>
  <si>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</si>
  <si>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</si>
  <si>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</si>
  <si>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</si>
  <si>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</si>
  <si>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</si>
  <si>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</si>
  <si>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</si>
  <si>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</si>
  <si>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</si>
  <si>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</si>
  <si>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</si>
  <si>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</si>
  <si>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</si>
  <si>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</si>
  <si>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</si>
  <si>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</si>
  <si>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</si>
  <si>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</si>
  <si>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</si>
  <si>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</si>
  <si>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</si>
  <si>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</si>
  <si>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</si>
  <si>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</si>
  <si>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</si>
  <si>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</si>
  <si>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</si>
  <si>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</si>
  <si>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</si>
  <si>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</si>
  <si>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</si>
  <si>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</si>
  <si>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</si>
  <si>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</si>
  <si>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</si>
  <si>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</si>
  <si>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</si>
  <si>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</si>
  <si>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</si>
  <si>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</si>
  <si>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</si>
  <si>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</si>
  <si>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</si>
  <si>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</si>
  <si>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</si>
  <si>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</si>
  <si>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</si>
  <si>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</si>
  <si>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</si>
  <si>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</si>
  <si>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</si>
  <si>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</si>
  <si>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</si>
  <si>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</si>
  <si>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</si>
  <si>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</si>
  <si>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</si>
  <si>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</si>
  <si>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</si>
  <si>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</si>
  <si>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</si>
  <si>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</si>
  <si>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</si>
  <si>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</si>
  <si>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</si>
  <si>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</si>
  <si>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</si>
  <si>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</si>
  <si>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</si>
  <si>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</si>
  <si>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</si>
  <si>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</si>
  <si>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</si>
  <si>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</si>
  <si>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</si>
  <si>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</si>
  <si>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</si>
  <si>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</si>
  <si>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</si>
  <si>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</si>
  <si>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</si>
  <si>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</si>
  <si>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</si>
  <si>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</si>
  <si>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</si>
  <si>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</si>
  <si>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</si>
  <si>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</si>
  <si>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</si>
  <si>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</si>
  <si>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</si>
  <si>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</si>
  <si>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</si>
  <si>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</si>
  <si>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</si>
  <si>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</si>
  <si>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</si>
  <si>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</si>
  <si>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</si>
  <si>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</si>
  <si>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</si>
  <si>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</si>
  <si>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</si>
  <si>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</si>
  <si>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</si>
  <si>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</si>
  <si>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</si>
  <si>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</si>
  <si>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</si>
  <si>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</si>
  <si>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</si>
  <si>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</si>
  <si>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</si>
  <si>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</si>
  <si>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</si>
  <si>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</si>
  <si>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</si>
  <si>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</si>
  <si>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</si>
  <si>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</si>
  <si>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</si>
  <si>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</si>
  <si>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</si>
  <si>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</si>
  <si>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</si>
  <si>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</si>
  <si>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</si>
  <si>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</si>
  <si>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</si>
  <si>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</si>
  <si>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</si>
  <si>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</si>
  <si>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</si>
  <si>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</si>
  <si>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</si>
  <si>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</si>
  <si>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</si>
  <si>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</si>
  <si>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</si>
  <si>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</si>
  <si>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</si>
  <si>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</si>
  <si>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</si>
  <si>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</si>
  <si>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</si>
  <si>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</si>
  <si>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</si>
  <si>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</si>
  <si>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</si>
  <si>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</si>
  <si>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</si>
  <si>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</si>
  <si>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</si>
  <si>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</si>
  <si>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</si>
  <si>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</si>
  <si>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</si>
  <si>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</si>
  <si>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</si>
  <si>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</si>
  <si>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</si>
  <si>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</si>
  <si>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</si>
  <si>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</si>
  <si>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</si>
  <si>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</si>
  <si>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</si>
  <si>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</si>
  <si>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</si>
  <si>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</si>
  <si>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</si>
  <si>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</si>
  <si>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</si>
  <si>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</si>
  <si>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</si>
  <si>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</si>
  <si>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</si>
  <si>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</si>
  <si>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</si>
  <si>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</si>
  <si>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</si>
  <si>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</si>
  <si>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</si>
  <si>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</si>
  <si>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</si>
  <si>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</si>
  <si>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</si>
  <si>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</si>
  <si>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</si>
  <si>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</si>
  <si>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</si>
  <si>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</si>
  <si>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</si>
  <si>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</si>
  <si>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</si>
  <si>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</si>
  <si>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</si>
  <si>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</si>
  <si>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</si>
  <si>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</si>
  <si>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</si>
  <si>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</si>
  <si>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</si>
  <si>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</si>
  <si>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</si>
  <si>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</si>
  <si>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</si>
  <si>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</si>
  <si>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</si>
  <si>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</si>
  <si>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</si>
  <si>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</si>
  <si>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</si>
  <si>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</si>
  <si>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</si>
  <si>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</si>
  <si>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</si>
  <si>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</si>
  <si>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</si>
  <si>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</si>
  <si>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</si>
  <si>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</si>
  <si>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</si>
  <si>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</si>
  <si>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</si>
  <si>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</si>
  <si>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</si>
  <si>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</si>
  <si>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</si>
  <si>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</si>
  <si>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</si>
  <si>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</si>
  <si>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</si>
  <si>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</si>
  <si>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</si>
  <si>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</si>
  <si>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</si>
  <si>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</si>
  <si>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</si>
  <si>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</si>
  <si>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</si>
  <si>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</si>
  <si>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</si>
  <si>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</si>
  <si>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</si>
  <si>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</si>
  <si>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</si>
  <si>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</si>
  <si>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</si>
  <si>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</si>
  <si>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</si>
  <si>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</si>
  <si>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</si>
  <si>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</si>
  <si>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</si>
  <si>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</si>
  <si>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</si>
  <si>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</si>
  <si>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</si>
  <si>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</si>
  <si>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</si>
  <si>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</si>
  <si>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</si>
  <si>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</si>
  <si>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</si>
  <si>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</si>
  <si>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</si>
  <si>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</si>
  <si>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</si>
  <si>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</si>
  <si>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</si>
  <si>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</si>
  <si>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</si>
  <si>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</si>
  <si>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</si>
  <si>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</si>
  <si>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</si>
  <si>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</si>
  <si>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</si>
  <si>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</si>
  <si>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</si>
  <si>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</si>
  <si>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</si>
  <si>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</si>
  <si>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</si>
  <si>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</si>
  <si>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</si>
  <si>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</si>
  <si>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</si>
  <si>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</si>
  <si>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</si>
  <si>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</si>
  <si>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</si>
  <si>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</si>
  <si>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</si>
  <si>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</si>
  <si>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</si>
  <si>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</si>
  <si>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</si>
  <si>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</si>
  <si>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</si>
  <si>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</si>
  <si>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</si>
  <si>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</si>
  <si>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</si>
  <si>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</si>
  <si>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</si>
  <si>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</si>
  <si>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</si>
  <si>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</si>
  <si>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</si>
  <si>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</si>
  <si>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</si>
  <si>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</si>
  <si>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</si>
  <si>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</si>
  <si>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</si>
  <si>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</si>
  <si>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</si>
  <si>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</si>
  <si>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</si>
  <si>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</si>
  <si>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</si>
  <si>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</si>
  <si>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</si>
  <si>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</si>
  <si>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</si>
  <si>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</si>
  <si>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</si>
  <si>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</si>
  <si>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</si>
  <si>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</si>
  <si>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</si>
  <si>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</si>
  <si>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</si>
  <si>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</si>
  <si>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</si>
  <si>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</si>
  <si>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</si>
  <si>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</si>
  <si>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</si>
  <si>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</si>
  <si>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</si>
  <si>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</si>
  <si>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</si>
  <si>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</si>
  <si>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</si>
  <si>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</si>
  <si>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</si>
  <si>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</si>
  <si>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</si>
  <si>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</si>
  <si>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</si>
  <si>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</si>
  <si>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</si>
  <si>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</si>
  <si>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</si>
  <si>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</si>
  <si>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</si>
  <si>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</si>
  <si>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</si>
  <si>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</si>
  <si>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</si>
  <si>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</si>
  <si>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</si>
  <si>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</si>
  <si>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</si>
  <si>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</si>
  <si>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</si>
  <si>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</si>
  <si>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</si>
  <si>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</si>
  <si>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</si>
  <si>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</si>
  <si>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</si>
  <si>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</si>
  <si>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</si>
  <si>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</si>
  <si>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</si>
  <si>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</si>
  <si>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</si>
  <si>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</si>
  <si>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</si>
  <si>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</si>
  <si>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</si>
  <si>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</si>
  <si>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</si>
  <si>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</si>
  <si>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</si>
  <si>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</si>
  <si>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</si>
  <si>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</si>
  <si>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</si>
  <si>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</si>
  <si>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</si>
  <si>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</si>
  <si>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</si>
  <si>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</si>
  <si>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</si>
  <si>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</si>
  <si>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</si>
  <si>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</si>
  <si>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</si>
  <si>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</si>
  <si>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</si>
  <si>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</si>
  <si>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</si>
  <si>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</si>
  <si>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</si>
  <si>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</si>
  <si>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</si>
  <si>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</si>
  <si>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</si>
  <si>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</si>
  <si>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</si>
  <si>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</si>
  <si>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</si>
  <si>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</si>
  <si>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</si>
  <si>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</si>
  <si>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</si>
  <si>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</si>
  <si>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</si>
  <si>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</si>
  <si>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</si>
  <si>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</si>
  <si>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</si>
  <si>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</si>
  <si>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</si>
  <si>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</si>
  <si>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</si>
  <si>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</si>
  <si>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</si>
  <si>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</si>
  <si>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</si>
  <si>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</si>
  <si>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</si>
  <si>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</si>
  <si>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</si>
  <si>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</si>
  <si>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</si>
  <si>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</si>
  <si>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</si>
  <si>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</si>
  <si>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</si>
  <si>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</si>
  <si>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</si>
  <si>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</si>
  <si>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</si>
  <si>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</si>
  <si>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</si>
  <si>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</si>
  <si>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</si>
  <si>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</si>
  <si>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</si>
  <si>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</si>
  <si>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</si>
  <si>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</si>
  <si>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</si>
  <si>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</si>
  <si>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</si>
  <si>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</si>
  <si>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</si>
  <si>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</si>
  <si>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</si>
  <si>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</si>
  <si>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</si>
  <si>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</si>
  <si>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</si>
  <si>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</si>
  <si>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</si>
  <si>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</si>
  <si>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</si>
  <si>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</si>
  <si>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</si>
  <si>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</si>
  <si>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</si>
  <si>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</si>
  <si>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</si>
  <si>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</si>
  <si>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</si>
  <si>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</si>
  <si>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</si>
  <si>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</si>
  <si>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</si>
  <si>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</si>
  <si>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</si>
  <si>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</si>
  <si>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</si>
  <si>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</si>
  <si>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</si>
  <si>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</si>
  <si>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</si>
  <si>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</si>
  <si>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</si>
  <si>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</si>
  <si>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</si>
  <si>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</si>
  <si>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</si>
  <si>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</si>
  <si>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</si>
  <si>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</si>
  <si>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</si>
  <si>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</si>
  <si>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</si>
  <si>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</si>
  <si>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</si>
  <si>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</si>
  <si>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</si>
  <si>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</si>
  <si>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</si>
  <si>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</si>
  <si>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</si>
  <si>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</si>
  <si>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</si>
  <si>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</si>
  <si>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</si>
  <si>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</si>
  <si>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</si>
  <si>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</si>
  <si>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</si>
  <si>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</si>
  <si>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</si>
  <si>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</si>
  <si>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</si>
  <si>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</si>
  <si>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</si>
  <si>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</si>
  <si>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</si>
  <si>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</si>
  <si>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</si>
  <si>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</si>
  <si>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</si>
  <si>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</si>
  <si>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</si>
  <si>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</si>
  <si>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</si>
  <si>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</si>
  <si>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</si>
  <si>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</si>
  <si>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</si>
  <si>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</si>
  <si>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</si>
  <si>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</si>
  <si>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</si>
  <si>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</si>
  <si>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</si>
  <si>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</si>
  <si>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</si>
  <si>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</si>
  <si>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</si>
  <si>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</si>
  <si>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</si>
  <si>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</si>
  <si>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</si>
  <si>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</si>
  <si>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</si>
  <si>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</si>
  <si>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</si>
  <si>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</si>
  <si>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</si>
  <si>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</si>
  <si>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</si>
  <si>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</si>
  <si>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</si>
  <si>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</si>
  <si>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</si>
  <si>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</si>
  <si>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</si>
  <si>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</si>
  <si>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</si>
  <si>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</si>
  <si>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</si>
  <si>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</si>
  <si>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</si>
  <si>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</si>
  <si>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</si>
  <si>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</si>
  <si>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</si>
  <si>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</si>
  <si>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</si>
  <si>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</si>
  <si>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</si>
  <si>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</si>
  <si>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</si>
  <si>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</si>
  <si>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</si>
  <si>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</si>
  <si>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</si>
  <si>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</si>
  <si>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</si>
  <si>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</si>
  <si>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</si>
  <si>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</si>
  <si>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</si>
  <si>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</si>
  <si>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</si>
  <si>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</si>
  <si>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</si>
  <si>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</si>
  <si>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</si>
  <si>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</si>
  <si>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</si>
  <si>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</si>
  <si>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</si>
  <si>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</si>
  <si>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</si>
  <si>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</si>
  <si>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</si>
  <si>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</si>
  <si>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</si>
  <si>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</si>
  <si>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</si>
  <si>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</si>
  <si>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</si>
  <si>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</si>
  <si>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</si>
  <si>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</si>
  <si>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</si>
  <si>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</si>
  <si>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</si>
  <si>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</si>
  <si>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</si>
  <si>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</si>
  <si>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</si>
  <si>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</si>
  <si>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</si>
  <si>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</si>
  <si>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</si>
  <si>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</si>
  <si>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</si>
  <si>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</si>
  <si>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</si>
  <si>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</si>
  <si>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</si>
  <si>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</si>
  <si>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</si>
  <si>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</si>
  <si>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</si>
  <si>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</si>
  <si>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</si>
  <si>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</si>
  <si>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</si>
  <si>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</si>
  <si>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</si>
  <si>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</si>
  <si>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</si>
  <si>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</si>
  <si>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</si>
  <si>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</si>
  <si>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</si>
  <si>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</si>
  <si>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</si>
  <si>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</si>
  <si>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</si>
  <si>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</si>
  <si>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</si>
  <si>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</si>
  <si>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</si>
  <si>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</si>
  <si>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</si>
  <si>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</si>
  <si>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</si>
  <si>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</si>
  <si>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</si>
  <si>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</si>
  <si>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</si>
  <si>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</si>
  <si>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</si>
  <si>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</si>
  <si>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</si>
  <si>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</si>
  <si>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</si>
  <si>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</si>
  <si>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</si>
  <si>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</si>
  <si>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</si>
  <si>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</si>
  <si>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</si>
  <si>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</si>
  <si>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</si>
  <si>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</si>
  <si>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</si>
  <si>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</si>
  <si>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</si>
  <si>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</si>
  <si>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</si>
  <si>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</si>
  <si>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</si>
  <si>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</si>
  <si>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</si>
  <si>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</si>
  <si>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</si>
  <si>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</si>
  <si>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</si>
  <si>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</si>
  <si>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</si>
  <si>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</si>
  <si>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</si>
  <si>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</si>
  <si>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</si>
  <si>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</si>
  <si>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</si>
  <si>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</si>
  <si>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</si>
  <si>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</si>
  <si>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</si>
  <si>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</si>
  <si>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</si>
  <si>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</si>
  <si>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</si>
  <si>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</si>
  <si>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</si>
  <si>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</si>
  <si>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</si>
  <si>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</si>
  <si>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</si>
  <si>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</si>
  <si>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</si>
  <si>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</si>
  <si>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</si>
  <si>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</si>
  <si>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</si>
  <si>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</si>
  <si>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</si>
  <si>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</si>
  <si>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</si>
  <si>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</si>
  <si>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</si>
  <si>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</si>
  <si>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</si>
  <si>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</si>
  <si>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</si>
  <si>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</si>
  <si>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</si>
  <si>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</si>
  <si>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</si>
  <si>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</si>
  <si>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</si>
  <si>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</si>
  <si>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</si>
  <si>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</si>
  <si>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</si>
  <si>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</si>
  <si>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</si>
  <si>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</si>
  <si>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</si>
  <si>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</si>
  <si>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</si>
  <si>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</si>
  <si>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</si>
  <si>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</si>
  <si>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</si>
  <si>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</si>
  <si>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</si>
  <si>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</si>
  <si>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</si>
  <si>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</si>
  <si>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</si>
  <si>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</si>
  <si>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</si>
  <si>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</si>
  <si>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</si>
  <si>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</si>
  <si>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</si>
  <si>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</si>
  <si>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</si>
  <si>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</si>
  <si>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</si>
  <si>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</si>
  <si>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</si>
  <si>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</si>
  <si>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</si>
  <si>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</si>
  <si>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</si>
  <si>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</si>
  <si>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</si>
  <si>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</si>
  <si>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</si>
  <si>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</si>
  <si>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</si>
  <si>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</si>
  <si>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</si>
  <si>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</si>
  <si>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</si>
  <si>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</si>
  <si>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</si>
  <si>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</si>
  <si>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</si>
  <si>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</si>
  <si>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</si>
  <si>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</si>
  <si>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</si>
  <si>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</si>
  <si>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</si>
  <si>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</si>
  <si>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</si>
  <si>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</si>
  <si>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</si>
  <si>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</si>
  <si>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</si>
  <si>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</si>
  <si>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</si>
  <si>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</si>
  <si>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</si>
  <si>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</si>
  <si>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</si>
  <si>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</si>
  <si>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</si>
  <si>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</si>
  <si>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</si>
  <si>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</si>
  <si>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</si>
  <si>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</si>
  <si>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</si>
  <si>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</si>
  <si>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</si>
  <si>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</si>
  <si>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</si>
  <si>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</si>
  <si>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</si>
  <si>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</si>
  <si>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</si>
  <si>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</si>
  <si>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</si>
  <si>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</si>
  <si>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</si>
  <si>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</si>
  <si>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</si>
  <si>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</si>
  <si>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</si>
  <si>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</si>
  <si>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</si>
  <si>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</si>
  <si>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</si>
  <si>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</si>
  <si>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</si>
  <si>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</si>
  <si>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</si>
  <si>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</si>
  <si>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</si>
  <si>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</si>
  <si>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</si>
  <si>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</si>
  <si>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</si>
  <si>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</si>
  <si>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</si>
  <si>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</si>
  <si>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</si>
  <si>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</si>
  <si>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</si>
  <si>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</si>
  <si>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</si>
  <si>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</si>
  <si>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</si>
  <si>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</si>
  <si>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</si>
  <si>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</si>
  <si>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</si>
  <si>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</si>
  <si>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</si>
  <si>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</si>
  <si>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</si>
  <si>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</si>
  <si>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</si>
  <si>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</si>
  <si>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</si>
  <si>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</si>
  <si>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</si>
  <si>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</si>
  <si>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</si>
  <si>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</si>
  <si>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</si>
  <si>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</si>
  <si>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</si>
  <si>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</si>
  <si>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</si>
  <si>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</si>
  <si>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</si>
  <si>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</si>
  <si>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</si>
  <si>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</si>
  <si>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</si>
  <si>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</si>
  <si>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</si>
  <si>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</si>
  <si>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</si>
  <si>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</si>
  <si>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</si>
  <si>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</si>
  <si>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</si>
  <si>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</si>
  <si>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</si>
  <si>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</si>
  <si>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</si>
  <si>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</si>
  <si>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</si>
  <si>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</si>
  <si>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</si>
  <si>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</si>
  <si>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</si>
  <si>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</si>
  <si>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</si>
  <si>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</si>
  <si>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</si>
  <si>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</si>
  <si>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</si>
  <si>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</si>
  <si>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</si>
  <si>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</si>
  <si>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</si>
  <si>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</si>
  <si>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</si>
  <si>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</si>
  <si>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</si>
  <si>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</si>
  <si>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</si>
  <si>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</si>
  <si>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</si>
  <si>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</si>
  <si>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</si>
  <si>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</si>
  <si>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</si>
  <si>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</si>
  <si>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</si>
  <si>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</si>
  <si>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</si>
  <si>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</si>
  <si>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</si>
  <si>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</si>
  <si>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</si>
  <si>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</si>
  <si>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</si>
  <si>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</si>
  <si>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</si>
  <si>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</si>
  <si>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</si>
  <si>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</si>
  <si>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</si>
  <si>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</si>
  <si>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</si>
  <si>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</si>
  <si>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</si>
  <si>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</si>
  <si>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</si>
  <si>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</si>
  <si>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</si>
  <si>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</si>
  <si>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</si>
  <si>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</si>
  <si>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</si>
  <si>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</si>
  <si>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</si>
  <si>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</si>
  <si>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</si>
  <si>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</si>
  <si>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</si>
  <si>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</si>
  <si>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</si>
  <si>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</si>
  <si>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</si>
  <si>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</si>
  <si>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</si>
  <si>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</si>
  <si>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</si>
  <si>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</si>
  <si>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</si>
  <si>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</si>
  <si>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</si>
  <si>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</si>
  <si>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</si>
  <si>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</si>
  <si>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</si>
  <si>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</si>
  <si>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</si>
  <si>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</si>
  <si>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</si>
  <si>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</si>
  <si>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</si>
  <si>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</si>
  <si>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</si>
  <si>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</si>
  <si>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</si>
  <si>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</si>
  <si>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</si>
  <si>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</si>
  <si>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</si>
  <si>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</si>
  <si>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</si>
  <si>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</si>
  <si>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</si>
  <si>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</si>
  <si>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</si>
  <si>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</si>
  <si>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</si>
  <si>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</si>
  <si>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</si>
  <si>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</si>
  <si>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</si>
  <si>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</si>
  <si>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</si>
  <si>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</si>
  <si>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</si>
  <si>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</si>
  <si>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</si>
  <si>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</si>
  <si>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</si>
  <si>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</si>
  <si>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</si>
  <si>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</si>
  <si>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</si>
  <si>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</si>
  <si>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</si>
  <si>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</si>
  <si>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</si>
  <si>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</si>
  <si>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</si>
  <si>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</si>
  <si>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</si>
  <si>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</si>
  <si>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</si>
  <si>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</si>
  <si>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</si>
  <si>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</si>
  <si>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</si>
  <si>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</si>
  <si>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</si>
  <si>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</si>
  <si>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</si>
  <si>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</si>
  <si>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</si>
  <si>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</si>
  <si>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</si>
  <si>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</si>
  <si>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</si>
  <si>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</si>
  <si>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</si>
  <si>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</si>
  <si>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</si>
  <si>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</si>
  <si>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</si>
  <si>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</si>
  <si>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</si>
  <si>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</si>
  <si>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</si>
  <si>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</si>
  <si>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</si>
  <si>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</si>
  <si>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</si>
  <si>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</si>
  <si>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</si>
  <si>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</si>
  <si>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</si>
  <si>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</si>
  <si>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</si>
  <si>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</si>
  <si>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</si>
  <si>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</si>
  <si>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</si>
  <si>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</si>
  <si>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</si>
  <si>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</si>
  <si>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</si>
  <si>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</si>
  <si>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</si>
  <si>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</si>
  <si>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</si>
  <si>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</si>
  <si>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</si>
  <si>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</si>
  <si>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</si>
  <si>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</si>
  <si>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</si>
  <si>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</si>
  <si>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</si>
  <si>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</si>
  <si>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</si>
  <si>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</si>
  <si>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</si>
  <si>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</si>
  <si>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</si>
  <si>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</si>
  <si>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</si>
  <si>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</si>
  <si>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</si>
  <si>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</si>
  <si>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</si>
  <si>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</si>
  <si>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</si>
  <si>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</si>
  <si>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</si>
  <si>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</si>
  <si>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</si>
  <si>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</si>
  <si>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</si>
  <si>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</si>
  <si>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</si>
  <si>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</si>
  <si>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</si>
  <si>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</si>
  <si>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</si>
  <si>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</si>
  <si>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</si>
  <si>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</si>
  <si>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</si>
  <si>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</si>
  <si>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</si>
  <si>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</si>
  <si>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</si>
  <si>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</si>
  <si>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</si>
  <si>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</si>
  <si>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</si>
  <si>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</si>
  <si>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</si>
  <si>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</si>
  <si>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</si>
  <si>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</si>
  <si>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</si>
  <si>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</si>
  <si>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</si>
  <si>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</si>
  <si>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</si>
  <si>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</si>
  <si>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</si>
  <si>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</si>
  <si>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</si>
  <si>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</si>
  <si>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</si>
  <si>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</si>
  <si>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</si>
  <si>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</si>
  <si>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</si>
  <si>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</si>
  <si>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</si>
  <si>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</si>
  <si>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</si>
  <si>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</si>
  <si>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</si>
  <si>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</si>
  <si>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</si>
  <si>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</si>
  <si>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</si>
  <si>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</si>
  <si>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</si>
  <si>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</si>
  <si>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</si>
  <si>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</si>
  <si>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</si>
  <si>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</si>
  <si>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</si>
  <si>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</si>
  <si>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</si>
  <si>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</si>
  <si>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</si>
  <si>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</si>
  <si>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</si>
  <si>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</si>
  <si>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</si>
  <si>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</si>
  <si>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</si>
  <si>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</si>
  <si>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</si>
  <si>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</si>
  <si>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</si>
  <si>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</si>
  <si>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</si>
  <si>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</si>
  <si>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</si>
  <si>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</si>
  <si>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</si>
  <si>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</si>
  <si>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</si>
  <si>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</si>
  <si>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</si>
  <si>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</si>
  <si>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</si>
  <si>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</si>
  <si>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</si>
  <si>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</si>
  <si>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</si>
  <si>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</si>
  <si>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</si>
  <si>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</si>
  <si>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</si>
  <si>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</si>
  <si>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</si>
  <si>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</si>
  <si>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</si>
  <si>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</si>
  <si>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</si>
  <si>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</si>
  <si>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</si>
  <si>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</si>
  <si>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</si>
  <si>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</si>
  <si>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</si>
  <si>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</si>
  <si>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</si>
  <si>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</si>
  <si>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</si>
  <si>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</si>
  <si>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</si>
  <si>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</si>
  <si>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</si>
  <si>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</si>
  <si>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</si>
  <si>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</si>
  <si>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</si>
  <si>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</si>
  <si>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</si>
  <si>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</si>
  <si>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</si>
  <si>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</si>
  <si>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</si>
  <si>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</si>
  <si>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</si>
  <si>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</si>
  <si>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</si>
  <si>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</si>
  <si>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</si>
  <si>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</si>
  <si>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</si>
  <si>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</si>
  <si>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</si>
  <si>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</si>
  <si>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</si>
  <si>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</si>
  <si>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</si>
  <si>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</si>
  <si>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</si>
  <si>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</si>
  <si>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</si>
  <si>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</si>
  <si>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</si>
  <si>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</si>
  <si>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</si>
  <si>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</si>
  <si>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</si>
  <si>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</si>
  <si>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</si>
  <si>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</si>
  <si>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</si>
  <si>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</si>
  <si>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</si>
  <si>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</si>
  <si>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</si>
  <si>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</si>
  <si>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</si>
  <si>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</si>
  <si>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</si>
  <si>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</si>
  <si>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</si>
  <si>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</si>
  <si>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</si>
  <si>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</si>
  <si>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</si>
  <si>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</si>
  <si>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</si>
  <si>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</si>
  <si>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</si>
  <si>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</si>
  <si>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</si>
  <si>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</si>
  <si>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</si>
  <si>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</si>
  <si>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</si>
  <si>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</si>
  <si>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</si>
  <si>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</si>
  <si>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</si>
  <si>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</si>
  <si>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</si>
  <si>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</si>
  <si>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</si>
  <si>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</si>
  <si>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</si>
  <si>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</si>
  <si>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</si>
  <si>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</si>
  <si>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</si>
  <si>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</si>
  <si>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</si>
  <si>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</si>
  <si>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</si>
  <si>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</si>
  <si>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</si>
  <si>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</si>
  <si>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</si>
  <si>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</si>
  <si>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</si>
  <si>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</si>
  <si>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</si>
  <si>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</si>
  <si>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</si>
  <si>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</si>
  <si>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</si>
  <si>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</si>
  <si>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</si>
  <si>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</si>
  <si>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</si>
  <si>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</si>
  <si>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</si>
  <si>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</si>
  <si>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</si>
  <si>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</si>
  <si>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</si>
  <si>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</si>
  <si>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</si>
  <si>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</si>
  <si>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</si>
  <si>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</si>
  <si>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</si>
  <si>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</si>
  <si>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</si>
  <si>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</si>
  <si>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</si>
  <si>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</si>
  <si>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</si>
  <si>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</si>
  <si>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</si>
  <si>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</si>
  <si>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</si>
  <si>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</si>
  <si>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</si>
  <si>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</si>
  <si>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</si>
  <si>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</si>
  <si>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</si>
  <si>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</si>
  <si>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</si>
  <si>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</si>
  <si>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</si>
  <si>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</si>
  <si>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</si>
  <si>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</si>
  <si>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</si>
  <si>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</si>
  <si>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</si>
  <si>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</si>
  <si>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</si>
  <si>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</si>
  <si>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</si>
  <si>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</si>
  <si>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</si>
  <si>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</si>
  <si>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</si>
  <si>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</si>
  <si>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</si>
  <si>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</si>
  <si>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</si>
  <si>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</si>
  <si>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</si>
  <si>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</si>
  <si>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</si>
  <si>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</si>
  <si>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</si>
  <si>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</si>
  <si>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</si>
  <si>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</si>
  <si>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</si>
  <si>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</si>
  <si>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</si>
  <si>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</si>
  <si>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</si>
  <si>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</si>
  <si>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</si>
  <si>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</si>
  <si>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</si>
  <si>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</si>
  <si>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</si>
  <si>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</si>
  <si>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</si>
  <si>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</si>
  <si>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</si>
  <si>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</si>
  <si>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</si>
  <si>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</si>
  <si>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</si>
  <si>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</si>
  <si>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</si>
  <si>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</si>
  <si>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</si>
  <si>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</si>
  <si>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</si>
  <si>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</si>
  <si>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</si>
  <si>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</si>
  <si>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</si>
  <si>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</si>
  <si>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</si>
  <si>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</si>
  <si>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</si>
  <si>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</si>
  <si>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</si>
  <si>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</si>
  <si>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</si>
  <si>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</si>
  <si>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</si>
  <si>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</si>
  <si>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</si>
  <si>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</si>
  <si>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</si>
  <si>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</si>
  <si>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</si>
  <si>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</si>
  <si>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</si>
  <si>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</si>
  <si>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</si>
  <si>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</si>
  <si>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</si>
  <si>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</si>
  <si>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</si>
  <si>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</si>
  <si>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</si>
  <si>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</si>
  <si>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</si>
  <si>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</si>
  <si>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</si>
  <si>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</si>
  <si>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</si>
  <si>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</si>
  <si>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</si>
  <si>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</si>
  <si>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</si>
  <si>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</si>
  <si>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</si>
  <si>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</si>
  <si>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</si>
  <si>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</si>
  <si>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</si>
  <si>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</si>
  <si>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</si>
  <si>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</si>
  <si>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</si>
  <si>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</si>
  <si>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</si>
  <si>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</si>
  <si>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</si>
  <si>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</si>
  <si>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</si>
  <si>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</si>
  <si>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</si>
  <si>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</si>
  <si>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</si>
  <si>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</si>
  <si>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</si>
  <si>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</si>
  <si>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</si>
  <si>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</si>
  <si>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</si>
  <si>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</si>
  <si>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</si>
  <si>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</si>
  <si>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</si>
  <si>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</si>
  <si>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</si>
  <si>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</si>
  <si>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</si>
  <si>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</si>
  <si>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</si>
  <si>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</si>
  <si>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</si>
  <si>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</si>
  <si>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</si>
  <si>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</si>
  <si>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</si>
  <si>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</si>
  <si>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</si>
  <si>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</si>
  <si>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</si>
  <si>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</si>
  <si>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</si>
  <si>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</si>
  <si>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</si>
  <si>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</si>
  <si>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</si>
  <si>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</si>
  <si>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</si>
  <si>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</si>
  <si>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</si>
  <si>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</si>
  <si>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</si>
  <si>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</si>
  <si>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</si>
  <si>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</si>
  <si>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</si>
  <si>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</si>
  <si>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</si>
  <si>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</si>
  <si>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</si>
  <si>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</si>
  <si>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</si>
  <si>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</si>
  <si>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</si>
  <si>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</si>
  <si>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</si>
  <si>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</si>
  <si>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</si>
  <si>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</si>
  <si>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</si>
  <si>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</si>
  <si>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</si>
  <si>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</si>
  <si>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</si>
  <si>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</si>
  <si>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</si>
  <si>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</si>
  <si>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</si>
  <si>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</si>
  <si>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</si>
  <si>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</si>
  <si>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</si>
  <si>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</si>
  <si>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</si>
  <si>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</si>
  <si>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</si>
  <si>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</si>
  <si>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</si>
  <si>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</si>
  <si>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</si>
  <si>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</si>
  <si>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</si>
  <si>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</si>
  <si>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</si>
  <si>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</si>
  <si>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</si>
  <si>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</si>
  <si>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</si>
  <si>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</si>
  <si>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</si>
  <si>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</si>
  <si>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</si>
  <si>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</si>
  <si>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</si>
  <si>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</si>
  <si>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</si>
  <si>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</si>
  <si>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</si>
  <si>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</si>
  <si>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</si>
  <si>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</si>
  <si>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</si>
  <si>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</si>
  <si>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</si>
  <si>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</si>
  <si>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</si>
  <si>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</si>
  <si>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</si>
  <si>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</si>
  <si>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</si>
  <si>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</si>
  <si>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</si>
  <si>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</si>
  <si>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</si>
  <si>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</si>
  <si>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</si>
  <si>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</si>
  <si>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</si>
  <si>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</si>
  <si>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</si>
  <si>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</si>
  <si>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</si>
  <si>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</si>
  <si>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</si>
  <si>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</si>
  <si>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</si>
  <si>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</si>
  <si>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</si>
  <si>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</si>
  <si>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</si>
  <si>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</si>
  <si>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</si>
  <si>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</si>
  <si>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</si>
  <si>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</si>
  <si>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</si>
  <si>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</si>
  <si>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</si>
  <si>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</si>
  <si>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</si>
  <si>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</si>
  <si>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</si>
  <si>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</si>
  <si>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</si>
  <si>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</si>
  <si>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</si>
  <si>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</si>
  <si>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</si>
  <si>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</si>
  <si>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</si>
  <si>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</si>
  <si>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</si>
  <si>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</si>
  <si>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</si>
  <si>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</si>
  <si>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</si>
  <si>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</si>
  <si>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</si>
  <si>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</si>
  <si>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</si>
  <si>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</si>
  <si>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</si>
  <si>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</si>
  <si>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</si>
  <si>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</si>
  <si>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</si>
  <si>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</si>
  <si>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</si>
  <si>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</si>
  <si>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</si>
  <si>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</si>
  <si>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</si>
  <si>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</si>
  <si>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</si>
  <si>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</si>
  <si>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</si>
  <si>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</si>
  <si>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</si>
  <si>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</si>
  <si>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</si>
  <si>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</si>
  <si>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</si>
  <si>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</si>
  <si>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</si>
  <si>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</si>
  <si>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</si>
  <si>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</si>
  <si>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</si>
  <si>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</si>
  <si>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</si>
  <si>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</si>
  <si>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</si>
  <si>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</si>
  <si>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</si>
  <si>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</si>
  <si>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</si>
  <si>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</si>
  <si>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</si>
  <si>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</si>
  <si>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</si>
  <si>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</si>
  <si>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</si>
  <si>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</si>
  <si>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</si>
  <si>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</si>
  <si>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</si>
  <si>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</si>
  <si>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</si>
  <si>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</si>
  <si>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</si>
  <si>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</si>
  <si>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</si>
  <si>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</si>
  <si>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</si>
  <si>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</si>
  <si>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</si>
  <si>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</si>
  <si>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</si>
  <si>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</si>
  <si>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</si>
  <si>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</si>
  <si>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</si>
  <si>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</si>
  <si>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</si>
  <si>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</si>
  <si>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</si>
  <si>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</si>
  <si>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</si>
  <si>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</si>
  <si>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</si>
  <si>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</si>
  <si>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</si>
  <si>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</si>
  <si>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</si>
  <si>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</si>
  <si>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</si>
  <si>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</si>
  <si>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</si>
  <si>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</si>
  <si>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</si>
  <si>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</si>
  <si>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</si>
  <si>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</si>
  <si>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</si>
  <si>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</si>
  <si>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</si>
  <si>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</si>
  <si>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</si>
  <si>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</si>
  <si>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</si>
  <si>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</si>
  <si>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</si>
  <si>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</si>
  <si>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</si>
  <si>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</si>
  <si>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</si>
  <si>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</si>
  <si>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</si>
  <si>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</si>
  <si>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</si>
  <si>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</si>
  <si>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</si>
  <si>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</si>
  <si>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</si>
  <si>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</si>
  <si>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</si>
  <si>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</si>
  <si>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</si>
  <si>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</si>
  <si>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</si>
  <si>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</si>
  <si>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</si>
  <si>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</si>
  <si>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</si>
  <si>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</si>
  <si>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</si>
  <si>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</si>
  <si>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</si>
  <si>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</si>
  <si>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</si>
  <si>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</si>
  <si>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</si>
  <si>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</si>
  <si>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</si>
  <si>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</si>
  <si>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</si>
  <si>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</si>
  <si>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</si>
  <si>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</si>
  <si>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</si>
  <si>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</si>
  <si>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</si>
  <si>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</si>
  <si>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</si>
  <si>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</si>
  <si>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</si>
  <si>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</si>
  <si>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</si>
  <si>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</si>
  <si>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</si>
  <si>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</si>
  <si>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</si>
  <si>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</si>
  <si>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</si>
  <si>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</si>
  <si>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</si>
  <si>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</si>
  <si>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</si>
  <si>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</si>
  <si>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</si>
  <si>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</si>
  <si>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</si>
  <si>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</si>
  <si>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</si>
  <si>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</si>
  <si>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</si>
  <si>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</si>
  <si>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</si>
  <si>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</si>
  <si>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</si>
  <si>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</si>
  <si>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</si>
  <si>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</si>
  <si>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</si>
  <si>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</si>
  <si>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</si>
  <si>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</si>
  <si>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</si>
  <si>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</si>
  <si>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</si>
  <si>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</si>
  <si>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</si>
  <si>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</si>
  <si>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</si>
  <si>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</si>
  <si>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</si>
  <si>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</si>
  <si>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</si>
  <si>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</si>
  <si>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</si>
  <si>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</si>
  <si>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</si>
  <si>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</si>
  <si>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</si>
  <si>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</si>
  <si>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</si>
  <si>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</si>
  <si>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</si>
  <si>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</si>
  <si>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</si>
  <si>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</si>
  <si>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</si>
  <si>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</si>
  <si>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</si>
  <si>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</si>
  <si>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</si>
  <si>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</si>
  <si>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</si>
  <si>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</si>
  <si>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</si>
  <si>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</si>
  <si>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</si>
  <si>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</si>
  <si>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</si>
  <si>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</si>
  <si>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</si>
  <si>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</si>
  <si>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</si>
  <si>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</si>
  <si>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</si>
  <si>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</si>
  <si>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</si>
  <si>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</si>
  <si>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</si>
  <si>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</si>
  <si>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</si>
  <si>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</si>
  <si>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</si>
  <si>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</si>
  <si>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</si>
  <si>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</si>
  <si>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</si>
  <si>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</si>
  <si>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</si>
  <si>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</si>
  <si>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</si>
  <si>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</si>
  <si>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</si>
  <si>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</si>
  <si>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</si>
  <si>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</si>
  <si>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</si>
  <si>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</si>
  <si>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</si>
  <si>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</si>
  <si>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</si>
  <si>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</si>
  <si>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</si>
  <si>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</si>
  <si>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</si>
  <si>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</si>
  <si>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</si>
  <si>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</si>
  <si>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</si>
  <si>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</si>
  <si>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</si>
  <si>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</si>
  <si>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</si>
  <si>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</si>
  <si>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</si>
  <si>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</si>
  <si>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</si>
  <si>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</si>
  <si>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</si>
  <si>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</si>
  <si>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</si>
  <si>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</si>
  <si>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</si>
  <si>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</si>
  <si>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</si>
  <si>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</si>
  <si>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</si>
  <si>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</si>
  <si>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</si>
  <si>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</si>
  <si>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</si>
  <si>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</si>
  <si>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</si>
  <si>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</si>
  <si>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</si>
  <si>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</si>
  <si>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</si>
  <si>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</si>
  <si>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</si>
  <si>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</si>
  <si>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</si>
  <si>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</si>
  <si>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</si>
  <si>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</si>
  <si>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</si>
  <si>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</si>
  <si>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</si>
  <si>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</si>
  <si>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</si>
  <si>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</si>
  <si>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</si>
  <si>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</si>
  <si>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</si>
  <si>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</si>
  <si>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</si>
  <si>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</si>
  <si>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</si>
  <si>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</si>
  <si>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</si>
  <si>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</si>
  <si>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</si>
  <si>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</si>
  <si>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</si>
  <si>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</si>
  <si>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</si>
  <si>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</si>
  <si>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</si>
  <si>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</si>
  <si>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</si>
  <si>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</si>
  <si>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</si>
  <si>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</si>
  <si>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</si>
  <si>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</si>
  <si>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</si>
  <si>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</si>
  <si>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</si>
  <si>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</si>
  <si>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</si>
  <si>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</si>
  <si>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</si>
  <si>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</si>
  <si>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</si>
  <si>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</si>
  <si>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</si>
  <si>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</si>
  <si>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</si>
  <si>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</si>
  <si>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</si>
  <si>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</si>
  <si>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</si>
  <si>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</si>
  <si>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</si>
  <si>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</si>
  <si>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</si>
  <si>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</si>
  <si>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</si>
  <si>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</si>
  <si>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</si>
  <si>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</si>
  <si>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</si>
  <si>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</si>
  <si>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</si>
  <si>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</si>
  <si>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</si>
  <si>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</si>
  <si>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</si>
  <si>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</si>
  <si>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</si>
  <si>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</si>
  <si>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</si>
  <si>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</si>
  <si>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</si>
  <si>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</si>
  <si>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</si>
  <si>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</si>
  <si>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</si>
  <si>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</si>
  <si>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</si>
  <si>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</si>
  <si>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</si>
  <si>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</si>
  <si>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</si>
  <si>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</si>
  <si>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</si>
  <si>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</si>
  <si>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</si>
  <si>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</si>
  <si>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</si>
  <si>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</si>
  <si>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</si>
  <si>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</si>
  <si>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</si>
  <si>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</si>
  <si>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</si>
  <si>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</si>
  <si>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</si>
  <si>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</si>
  <si>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</si>
  <si>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</si>
  <si>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</si>
  <si>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</si>
  <si>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</si>
  <si>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</si>
  <si>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</si>
  <si>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</si>
  <si>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</si>
  <si>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</si>
  <si>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</si>
  <si>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</si>
  <si>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</si>
  <si>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</si>
  <si>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</si>
  <si>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</si>
  <si>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</si>
  <si>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</si>
  <si>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</si>
  <si>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</si>
  <si>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</si>
  <si>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</si>
  <si>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</si>
  <si>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</si>
  <si>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</si>
  <si>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</si>
  <si>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</si>
  <si>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</si>
  <si>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</si>
  <si>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</si>
  <si>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</si>
  <si>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</si>
  <si>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</si>
  <si>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</si>
  <si>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</si>
  <si>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</si>
  <si>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</si>
  <si>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</si>
  <si>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</si>
  <si>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</si>
  <si>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</si>
  <si>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</si>
  <si>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</si>
  <si>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</si>
  <si>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</si>
  <si>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</si>
  <si>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</si>
  <si>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</si>
  <si>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</si>
  <si>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</si>
  <si>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</si>
  <si>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</si>
  <si>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</si>
  <si>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</si>
  <si>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</si>
  <si>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</si>
  <si>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</si>
  <si>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</si>
  <si>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</si>
  <si>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</si>
  <si>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</si>
  <si>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</si>
  <si>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</si>
  <si>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</si>
  <si>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</si>
  <si>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</si>
  <si>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</si>
  <si>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</si>
  <si>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</si>
  <si>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</si>
  <si>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</si>
  <si>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</si>
  <si>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</si>
  <si>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</si>
  <si>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</si>
  <si>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</si>
  <si>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</si>
  <si>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</si>
  <si>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</si>
  <si>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</si>
  <si>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</si>
  <si>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</si>
  <si>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</si>
  <si>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</si>
  <si>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</si>
  <si>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</si>
  <si>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</si>
  <si>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</si>
  <si>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</si>
  <si>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</si>
  <si>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</si>
  <si>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</si>
  <si>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</si>
  <si>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</si>
  <si>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</si>
  <si>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</si>
  <si>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</si>
  <si>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</si>
  <si>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</si>
  <si>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</si>
  <si>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</si>
  <si>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</si>
  <si>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</si>
  <si>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</si>
  <si>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</si>
  <si>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</si>
  <si>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</si>
  <si>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</si>
  <si>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</si>
  <si>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</si>
  <si>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</si>
  <si>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</si>
  <si>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</si>
  <si>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</si>
  <si>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</si>
  <si>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</si>
  <si>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</si>
  <si>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</si>
  <si>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</si>
  <si>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</si>
  <si>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</si>
  <si>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</si>
  <si>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</si>
  <si>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</si>
  <si>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</si>
  <si>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</si>
  <si>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</si>
  <si>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</si>
  <si>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</si>
  <si>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</si>
  <si>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</si>
  <si>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</si>
  <si>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</si>
  <si>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</si>
  <si>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</si>
  <si>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</si>
  <si>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</si>
  <si>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</si>
  <si>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</si>
  <si>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</si>
  <si>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</si>
  <si>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</si>
  <si>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</si>
  <si>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</si>
  <si>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</si>
  <si>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</si>
  <si>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</si>
  <si>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</si>
  <si>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</si>
  <si>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</si>
  <si>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</si>
  <si>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</si>
  <si>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</si>
  <si>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</si>
  <si>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</si>
  <si>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</si>
  <si>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</si>
  <si>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</si>
  <si>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</si>
  <si>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</si>
  <si>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</si>
  <si>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</si>
  <si>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</si>
  <si>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</si>
  <si>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</si>
  <si>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</si>
  <si>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</si>
  <si>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</si>
  <si>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</si>
  <si>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</si>
  <si>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</si>
  <si>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</si>
  <si>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</si>
  <si>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</si>
  <si>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</si>
  <si>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</si>
  <si>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</si>
  <si>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</si>
  <si>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</si>
  <si>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</si>
  <si>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</si>
  <si>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</si>
  <si>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</si>
  <si>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</si>
  <si>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</si>
  <si>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</si>
  <si>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</si>
  <si>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</si>
  <si>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</si>
  <si>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</si>
  <si>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</si>
  <si>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</si>
  <si>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</si>
  <si>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</si>
  <si>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</si>
  <si>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</si>
  <si>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</si>
  <si>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</si>
  <si>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</si>
  <si>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</si>
  <si>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</si>
  <si>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</si>
  <si>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</si>
  <si>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</si>
  <si>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</si>
  <si>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</si>
  <si>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</si>
  <si>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</si>
  <si>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</si>
  <si>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</si>
  <si>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</si>
  <si>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</si>
  <si>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</si>
  <si>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</si>
  <si>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</si>
  <si>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</si>
  <si>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</si>
  <si>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</si>
  <si>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</si>
  <si>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</si>
  <si>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</si>
  <si>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</si>
  <si>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</si>
  <si>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</si>
  <si>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</si>
  <si>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</si>
  <si>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</si>
  <si>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</si>
  <si>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</si>
  <si>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</si>
  <si>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</si>
  <si>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</si>
  <si>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</si>
  <si>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</si>
  <si>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</si>
  <si>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</si>
  <si>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</si>
  <si>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</si>
  <si>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</si>
  <si>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</si>
  <si>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</si>
  <si>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</si>
  <si>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</si>
  <si>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</si>
  <si>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</si>
  <si>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</si>
  <si>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</si>
  <si>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</si>
  <si>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</si>
  <si>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</si>
  <si>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</si>
  <si>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</si>
  <si>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</si>
  <si>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</si>
  <si>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</si>
  <si>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</si>
  <si>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</si>
  <si>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</si>
  <si>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</si>
  <si>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</si>
  <si>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</si>
  <si>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</si>
  <si>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</si>
  <si>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</si>
  <si>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</si>
  <si>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</si>
  <si>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</si>
  <si>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</si>
  <si>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</si>
  <si>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</si>
  <si>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</si>
  <si>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</si>
  <si>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</si>
  <si>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</si>
  <si>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</si>
  <si>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</si>
  <si>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</si>
  <si>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</si>
  <si>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</si>
  <si>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</si>
  <si>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</si>
  <si>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</si>
  <si>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</si>
  <si>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</si>
  <si>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</si>
  <si>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</si>
  <si>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</si>
  <si>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</si>
  <si>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</si>
  <si>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</si>
  <si>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</si>
  <si>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</si>
  <si>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</si>
  <si>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</si>
  <si>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</si>
  <si>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</si>
  <si>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</si>
  <si>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</si>
  <si>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</si>
  <si>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</si>
  <si>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</si>
  <si>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</si>
  <si>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</si>
  <si>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</si>
  <si>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</si>
  <si>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</si>
  <si>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</si>
  <si>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</si>
  <si>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</si>
  <si>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</si>
  <si>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</si>
  <si>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</si>
  <si>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</si>
  <si>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</si>
  <si>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</si>
  <si>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</si>
  <si>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</si>
  <si>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</si>
  <si>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</si>
  <si>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</si>
  <si>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</si>
  <si>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</si>
  <si>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</si>
  <si>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</si>
  <si>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</si>
  <si>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</si>
  <si>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</si>
  <si>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</si>
  <si>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</si>
  <si>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</si>
  <si>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</si>
  <si>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</si>
  <si>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</si>
  <si>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</si>
  <si>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</si>
  <si>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</si>
  <si>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</si>
  <si>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</si>
  <si>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</si>
  <si>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</si>
  <si>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</si>
  <si>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</si>
  <si>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</si>
  <si>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</si>
  <si>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</si>
  <si>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</si>
  <si>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</si>
  <si>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</si>
  <si>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</si>
  <si>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</si>
  <si>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</si>
  <si>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</si>
  <si>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</si>
  <si>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</si>
  <si>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</si>
  <si>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</si>
  <si>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</si>
  <si>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</si>
  <si>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</si>
  <si>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</si>
  <si>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</si>
  <si>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</si>
  <si>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</si>
  <si>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</si>
  <si>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</si>
  <si>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</si>
  <si>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</si>
  <si>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</si>
  <si>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</si>
  <si>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</si>
  <si>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</si>
  <si>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</si>
  <si>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</si>
  <si>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</si>
  <si>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</si>
  <si>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</si>
  <si>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</si>
  <si>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</si>
  <si>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</si>
  <si>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</si>
  <si>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</si>
  <si>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</si>
  <si>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</si>
  <si>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</si>
  <si>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</si>
  <si>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</si>
  <si>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</si>
  <si>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</si>
  <si>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</si>
  <si>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</si>
  <si>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</si>
  <si>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</si>
  <si>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</si>
  <si>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</si>
  <si>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</si>
  <si>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</si>
  <si>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</si>
  <si>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</si>
  <si>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</si>
  <si>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</si>
  <si>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</si>
  <si>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</si>
  <si>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</si>
  <si>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</si>
  <si>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</si>
  <si>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</si>
  <si>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</si>
  <si>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</si>
  <si>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</si>
  <si>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</si>
  <si>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</si>
  <si>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</si>
  <si>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</si>
  <si>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</si>
  <si>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</si>
  <si>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</si>
  <si>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</si>
  <si>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</si>
  <si>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</si>
  <si>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</si>
  <si>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</si>
  <si>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</si>
  <si>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</si>
  <si>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</si>
  <si>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</si>
  <si>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</si>
  <si>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</si>
  <si>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</si>
  <si>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</si>
  <si>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</si>
  <si>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</si>
  <si>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</si>
  <si>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</si>
  <si>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</si>
  <si>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</si>
  <si>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</si>
  <si>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</si>
  <si>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</si>
  <si>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</si>
  <si>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</si>
  <si>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</si>
  <si>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</si>
  <si>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</si>
  <si>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</si>
  <si>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</si>
  <si>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</si>
  <si>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</si>
  <si>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</si>
  <si>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</si>
  <si>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</si>
  <si>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</si>
  <si>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</si>
  <si>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</si>
  <si>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</si>
  <si>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</si>
  <si>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</si>
  <si>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</si>
  <si>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</si>
  <si>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</si>
  <si>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</si>
  <si>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</si>
  <si>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</si>
  <si>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</si>
  <si>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</si>
  <si>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</si>
  <si>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</si>
  <si>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</si>
  <si>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</si>
  <si>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</si>
  <si>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</si>
  <si>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</si>
  <si>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</si>
  <si>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</si>
  <si>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</si>
  <si>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</si>
  <si>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</si>
  <si>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</si>
  <si>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</si>
  <si>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</si>
  <si>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</si>
  <si>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</si>
  <si>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</si>
  <si>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</si>
  <si>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</si>
  <si>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</si>
  <si>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</si>
  <si>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</si>
  <si>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</si>
  <si>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</si>
  <si>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</si>
  <si>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</si>
  <si>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</si>
  <si>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</si>
  <si>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</si>
  <si>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</si>
  <si>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</si>
  <si>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</si>
  <si>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</si>
  <si>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</si>
  <si>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</si>
  <si>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</si>
  <si>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</si>
  <si>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</si>
  <si>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</si>
  <si>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</si>
  <si>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</si>
  <si>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</si>
  <si>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</si>
  <si>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</si>
  <si>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</si>
  <si>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</si>
  <si>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</si>
  <si>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</si>
  <si>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</si>
  <si>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</si>
  <si>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</si>
  <si>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</si>
  <si>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</si>
  <si>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</si>
  <si>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</si>
  <si>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</si>
  <si>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</si>
  <si>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</si>
  <si>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</si>
  <si>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</si>
  <si>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</si>
  <si>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</si>
  <si>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</si>
  <si>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</si>
  <si>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</si>
  <si>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</si>
  <si>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</si>
  <si>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</si>
  <si>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</si>
  <si>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</si>
  <si>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</si>
  <si>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</si>
  <si>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</si>
  <si>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</si>
  <si>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</si>
  <si>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</si>
  <si>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</si>
  <si>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</si>
  <si>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</si>
  <si>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</si>
  <si>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</si>
  <si>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</si>
  <si>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</si>
  <si>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</si>
  <si>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</si>
  <si>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</si>
  <si>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</si>
  <si>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</si>
  <si>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</si>
  <si>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</si>
  <si>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</si>
  <si>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</si>
  <si>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</si>
  <si>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</si>
  <si>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</si>
  <si>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</si>
  <si>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</si>
  <si>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</si>
  <si>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</si>
  <si>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</si>
  <si>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</si>
  <si>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</si>
  <si>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</si>
  <si>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</si>
  <si>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</si>
  <si>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</si>
  <si>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</si>
  <si>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</si>
  <si>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</si>
  <si>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</si>
  <si>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</si>
  <si>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</si>
  <si>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</si>
  <si>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</si>
  <si>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</si>
  <si>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</si>
  <si>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</si>
  <si>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</si>
  <si>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</si>
  <si>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</si>
  <si>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</si>
  <si>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</si>
  <si>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</si>
  <si>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</si>
  <si>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</si>
  <si>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</si>
  <si>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</si>
  <si>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</si>
  <si>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</si>
  <si>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</si>
  <si>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</si>
  <si>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</si>
  <si>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</si>
  <si>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</si>
  <si>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</si>
  <si>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</si>
  <si>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</si>
  <si>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</si>
  <si>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</si>
  <si>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</si>
  <si>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</si>
  <si>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</si>
  <si>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</si>
  <si>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</si>
  <si>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</si>
  <si>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</si>
  <si>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</si>
  <si>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</si>
  <si>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</si>
  <si>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</si>
  <si>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</si>
  <si>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</si>
  <si>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</si>
  <si>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</si>
  <si>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</si>
  <si>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</si>
  <si>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</si>
  <si>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</si>
  <si>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</si>
  <si>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</si>
  <si>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</si>
  <si>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</si>
  <si>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</si>
  <si>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</si>
  <si>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</si>
  <si>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</si>
  <si>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</si>
  <si>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</si>
  <si>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</si>
  <si>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</si>
  <si>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</si>
  <si>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</si>
  <si>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</si>
  <si>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</si>
  <si>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</si>
  <si>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</si>
  <si>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</si>
  <si>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</si>
  <si>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</si>
  <si>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</si>
  <si>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</si>
  <si>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</si>
  <si>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</si>
  <si>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</si>
  <si>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</si>
  <si>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</si>
  <si>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</si>
  <si>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</si>
  <si>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</si>
  <si>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</si>
  <si>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</si>
  <si>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</si>
  <si>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</si>
  <si>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</si>
  <si>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</si>
  <si>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</si>
  <si>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</si>
  <si>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</si>
  <si>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</si>
  <si>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</si>
  <si>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</si>
  <si>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</si>
  <si>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</si>
  <si>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</si>
  <si>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</si>
  <si>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</si>
  <si>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</si>
  <si>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</si>
  <si>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</si>
  <si>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</si>
  <si>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</si>
  <si>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</si>
  <si>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</si>
  <si>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</si>
  <si>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</si>
  <si>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</si>
  <si>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</si>
  <si>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</si>
  <si>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</si>
  <si>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</si>
  <si>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</si>
  <si>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</si>
  <si>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</si>
  <si>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</si>
  <si>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</si>
  <si>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</si>
  <si>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</si>
  <si>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</si>
  <si>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</si>
  <si>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</si>
  <si>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</si>
  <si>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</si>
  <si>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</si>
  <si>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</si>
  <si>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</si>
  <si>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</si>
  <si>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</si>
  <si>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</si>
  <si>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</si>
  <si>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</si>
  <si>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</si>
  <si>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</si>
  <si>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</si>
  <si>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</si>
  <si>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</si>
  <si>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</si>
  <si>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</si>
  <si>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</si>
  <si>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</si>
  <si>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</si>
  <si>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</si>
  <si>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</si>
  <si>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</si>
  <si>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</si>
  <si>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</si>
  <si>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</si>
  <si>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</si>
  <si>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</si>
  <si>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</si>
  <si>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</si>
  <si>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</si>
  <si>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</si>
  <si>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</si>
  <si>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</si>
  <si>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</si>
  <si>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</si>
  <si>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</si>
  <si>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</si>
  <si>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</si>
  <si>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</si>
  <si>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</si>
  <si>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</si>
  <si>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</si>
  <si>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</si>
  <si>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</si>
  <si>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</si>
  <si>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</si>
  <si>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</si>
  <si>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</si>
  <si>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</si>
  <si>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</si>
  <si>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</si>
  <si>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</si>
  <si>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</si>
  <si>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</si>
  <si>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</si>
  <si>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</si>
  <si>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</si>
  <si>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</si>
  <si>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</si>
  <si>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</si>
  <si>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</si>
  <si>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</si>
  <si>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</si>
  <si>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</si>
  <si>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</si>
  <si>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</si>
  <si>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</si>
  <si>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</si>
  <si>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</si>
  <si>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</si>
  <si>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</si>
  <si>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</si>
  <si>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</si>
  <si>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</si>
  <si>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</si>
  <si>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</si>
  <si>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</si>
  <si>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</si>
  <si>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</si>
  <si>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</si>
  <si>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</si>
  <si>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</si>
  <si>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</si>
  <si>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</si>
  <si>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</si>
  <si>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</si>
  <si>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</si>
  <si>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</si>
  <si>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</si>
  <si>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</si>
  <si>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</si>
  <si>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</si>
  <si>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</si>
  <si>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</si>
  <si>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</si>
  <si>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</si>
  <si>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</si>
  <si>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</si>
  <si>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</si>
  <si>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</si>
  <si>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</si>
  <si>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</si>
  <si>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</si>
  <si>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</si>
  <si>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</si>
  <si>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</si>
  <si>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</si>
  <si>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</si>
  <si>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</si>
  <si>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</si>
  <si>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</si>
  <si>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</si>
  <si>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</si>
  <si>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</si>
  <si>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</si>
  <si>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</si>
  <si>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</si>
  <si>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</si>
  <si>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</si>
  <si>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</si>
  <si>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</si>
  <si>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</si>
  <si>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</si>
  <si>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</si>
  <si>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</si>
  <si>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</si>
  <si>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</si>
  <si>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</si>
  <si>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</si>
  <si>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</si>
  <si>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</si>
  <si>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</si>
  <si>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</si>
  <si>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</si>
  <si>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</si>
  <si>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</si>
  <si>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</si>
  <si>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</si>
  <si>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</si>
  <si>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</si>
  <si>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</si>
  <si>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</si>
  <si>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</si>
  <si>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</si>
  <si>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</si>
  <si>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</si>
  <si>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</si>
  <si>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</si>
  <si>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</si>
  <si>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</si>
  <si>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</si>
  <si>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</si>
  <si>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</si>
  <si>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</si>
  <si>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</si>
  <si>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</si>
  <si>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</si>
  <si>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</si>
  <si>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</si>
  <si>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</si>
  <si>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</si>
  <si>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</si>
  <si>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</si>
  <si>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</si>
  <si>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</si>
  <si>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</si>
  <si>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</si>
  <si>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</si>
  <si>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</si>
  <si>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</si>
  <si>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</si>
  <si>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</si>
  <si>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</si>
  <si>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</si>
  <si>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</si>
  <si>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</si>
  <si>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</si>
  <si>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</si>
  <si>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</si>
  <si>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</si>
  <si>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</si>
  <si>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</si>
  <si>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</si>
  <si>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</si>
  <si>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</si>
  <si>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</si>
  <si>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</si>
  <si>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</si>
  <si>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</si>
  <si>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</si>
  <si>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</si>
  <si>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</si>
  <si>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</si>
  <si>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</si>
  <si>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</si>
  <si>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</si>
  <si>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</si>
  <si>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</si>
  <si>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</si>
  <si>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</si>
  <si>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</si>
  <si>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</si>
  <si>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</si>
  <si>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</si>
  <si>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</si>
  <si>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</si>
  <si>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</si>
  <si>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</si>
  <si>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</si>
  <si>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</si>
  <si>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</si>
  <si>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</si>
  <si>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</si>
  <si>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</si>
  <si>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</si>
  <si>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</si>
  <si>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</si>
  <si>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</si>
  <si>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</si>
  <si>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</si>
  <si>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</si>
  <si>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</si>
  <si>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</si>
  <si>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</si>
  <si>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</si>
  <si>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</si>
  <si>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</si>
  <si>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</si>
  <si>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</si>
  <si>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</si>
  <si>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</si>
  <si>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</si>
  <si>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</si>
  <si>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</si>
  <si>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</si>
  <si>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</si>
  <si>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</si>
  <si>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</si>
  <si>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</si>
  <si>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</si>
  <si>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</si>
  <si>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</si>
  <si>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</si>
  <si>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</si>
  <si>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</si>
  <si>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</si>
  <si>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</si>
  <si>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</si>
  <si>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</si>
  <si>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</si>
  <si>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</si>
  <si>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</si>
  <si>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</si>
  <si>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</si>
  <si>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</si>
  <si>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</si>
  <si>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</si>
  <si>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</si>
  <si>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</si>
  <si>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</si>
  <si>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</si>
  <si>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</si>
  <si>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</si>
  <si>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</si>
  <si>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</si>
  <si>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</si>
  <si>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</si>
  <si>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</si>
  <si>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</si>
  <si>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</si>
  <si>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</si>
  <si>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</si>
  <si>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</si>
  <si>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</si>
  <si>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</si>
  <si>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</si>
  <si>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</si>
  <si>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</si>
  <si>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</si>
  <si>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</si>
  <si>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</si>
  <si>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</si>
  <si>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</si>
  <si>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</si>
  <si>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</si>
  <si>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</si>
  <si>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</si>
  <si>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</si>
  <si>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</si>
  <si>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</si>
  <si>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</si>
  <si>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</si>
  <si>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</si>
  <si>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</si>
  <si>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</si>
  <si>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</si>
  <si>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</si>
  <si>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</si>
  <si>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</si>
  <si>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</si>
  <si>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</si>
  <si>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</si>
  <si>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</si>
  <si>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</si>
  <si>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</si>
  <si>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</si>
  <si>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</si>
  <si>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</si>
  <si>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</si>
  <si>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</si>
  <si>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</si>
  <si>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</si>
  <si>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</si>
  <si>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</si>
  <si>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</si>
  <si>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</si>
  <si>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</si>
  <si>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</si>
  <si>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</si>
  <si>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</si>
  <si>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</si>
  <si>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</si>
  <si>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</si>
  <si>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</si>
  <si>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</si>
  <si>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</si>
  <si>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</si>
  <si>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</si>
  <si>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</si>
  <si>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</si>
  <si>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</si>
  <si>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</si>
  <si>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</si>
  <si>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</si>
  <si>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</si>
  <si>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</si>
  <si>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</si>
  <si>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</si>
  <si>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</si>
  <si>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</si>
  <si>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</si>
  <si>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</si>
  <si>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</si>
  <si>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</si>
  <si>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</si>
  <si>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</si>
  <si>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</si>
  <si>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</si>
  <si>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</si>
  <si>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</si>
  <si>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</si>
  <si>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</si>
  <si>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</si>
  <si>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</si>
  <si>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</si>
  <si>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</si>
  <si>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</si>
  <si>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</si>
  <si>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</si>
  <si>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</si>
  <si>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</si>
  <si>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</si>
  <si>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</si>
  <si>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</si>
  <si>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</si>
  <si>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</si>
  <si>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</si>
  <si>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</si>
  <si>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</si>
  <si>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</si>
  <si>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</si>
  <si>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</si>
  <si>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</si>
  <si>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</si>
  <si>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</si>
  <si>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</si>
  <si>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</si>
  <si>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</si>
  <si>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</si>
  <si>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</si>
  <si>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</si>
  <si>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</si>
  <si>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</si>
  <si>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</si>
  <si>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</si>
  <si>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</si>
  <si>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</si>
  <si>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</si>
  <si>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</si>
  <si>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</si>
  <si>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</si>
  <si>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</si>
  <si>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</si>
  <si>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</si>
  <si>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</si>
  <si>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</si>
  <si>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</si>
  <si>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</si>
  <si>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</si>
  <si>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</si>
  <si>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</si>
  <si>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</si>
  <si>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</si>
  <si>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</si>
  <si>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</si>
  <si>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</si>
  <si>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</si>
  <si>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</si>
  <si>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</si>
  <si>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</si>
  <si>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</si>
  <si>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</si>
  <si>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</si>
  <si>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</si>
  <si>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</si>
  <si>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</si>
  <si>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</si>
  <si>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</si>
  <si>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</si>
  <si>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</si>
  <si>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</si>
  <si>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</si>
  <si>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</si>
  <si>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</si>
  <si>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</si>
  <si>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</si>
  <si>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</si>
  <si>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</si>
  <si>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</si>
  <si>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</si>
  <si>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</si>
  <si>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</si>
  <si>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</si>
  <si>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</si>
  <si>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</si>
  <si>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</si>
  <si>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</si>
  <si>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</si>
  <si>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</si>
  <si>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</si>
  <si>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</si>
  <si>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</si>
  <si>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</si>
  <si>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</si>
  <si>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</si>
  <si>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</si>
  <si>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</si>
  <si>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</si>
  <si>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</si>
  <si>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</si>
  <si>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</si>
  <si>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</si>
  <si>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</si>
  <si>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</si>
  <si>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</si>
  <si>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</si>
  <si>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</si>
  <si>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</si>
  <si>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</si>
  <si>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</si>
  <si>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</si>
  <si>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</si>
  <si>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</si>
  <si>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</si>
  <si>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</si>
  <si>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</si>
  <si>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</si>
  <si>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</si>
  <si>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</si>
  <si>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</si>
  <si>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</si>
  <si>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</si>
  <si>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</si>
  <si>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</si>
  <si>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</si>
  <si>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</si>
  <si>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</si>
  <si>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</si>
  <si>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</si>
  <si>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</si>
  <si>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</si>
  <si>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</si>
  <si>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</si>
  <si>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</si>
  <si>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</si>
  <si>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</si>
  <si>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</si>
  <si>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</si>
  <si>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</si>
  <si>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</si>
  <si>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</si>
  <si>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</si>
  <si>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</si>
  <si>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</si>
  <si>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</si>
  <si>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</si>
  <si>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</si>
  <si>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</si>
  <si>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</si>
  <si>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</si>
  <si>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</si>
  <si>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</si>
  <si>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</si>
  <si>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</si>
  <si>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</si>
  <si>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</si>
  <si>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</si>
  <si>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</si>
  <si>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</si>
  <si>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</si>
  <si>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</si>
  <si>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</si>
  <si>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</si>
  <si>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</si>
  <si>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</si>
  <si>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</si>
  <si>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</si>
  <si>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</si>
  <si>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</si>
  <si>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</si>
  <si>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</si>
  <si>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</si>
  <si>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</si>
  <si>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</si>
  <si>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</si>
  <si>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</si>
  <si>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</si>
  <si>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</si>
  <si>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</si>
  <si>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</si>
  <si>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</si>
  <si>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</si>
  <si>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</si>
  <si>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</si>
  <si>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</si>
  <si>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</si>
  <si>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</si>
  <si>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</si>
  <si>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</si>
  <si>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</si>
  <si>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</si>
  <si>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</si>
  <si>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</si>
  <si>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</si>
  <si>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</si>
  <si>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</si>
  <si>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</si>
  <si>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</si>
  <si>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</si>
  <si>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</si>
  <si>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</si>
  <si>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</si>
  <si>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</si>
  <si>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</si>
  <si>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</si>
  <si>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</si>
  <si>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</si>
  <si>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</si>
  <si>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</si>
  <si>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</si>
  <si>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</si>
  <si>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</si>
  <si>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</si>
  <si>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</si>
  <si>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</si>
  <si>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</si>
  <si>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</si>
  <si>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</si>
  <si>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</si>
  <si>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</si>
  <si>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</si>
  <si>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</si>
  <si>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</si>
  <si>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</si>
  <si>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</si>
  <si>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</si>
  <si>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</si>
  <si>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</si>
  <si>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</si>
  <si>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</si>
  <si>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</si>
  <si>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</si>
  <si>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</si>
  <si>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</si>
  <si>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</si>
  <si>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</si>
  <si>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</si>
  <si>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</si>
  <si>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</si>
  <si>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</si>
  <si>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</si>
  <si>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</si>
  <si>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</si>
  <si>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</si>
  <si>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</si>
  <si>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</si>
  <si>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</si>
  <si>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</si>
  <si>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</si>
  <si>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</si>
  <si>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</si>
  <si>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</si>
  <si>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</si>
  <si>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</si>
  <si>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</si>
  <si>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</si>
  <si>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</si>
  <si>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</si>
  <si>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</si>
  <si>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</si>
  <si>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</si>
  <si>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</si>
  <si>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</si>
  <si>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</si>
  <si>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</si>
  <si>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</si>
  <si>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</si>
  <si>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</si>
  <si>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</si>
  <si>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</si>
  <si>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</si>
  <si>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</si>
  <si>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</si>
  <si>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</si>
  <si>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</si>
  <si>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</si>
  <si>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</si>
  <si>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</si>
  <si>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</si>
  <si>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</si>
  <si>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</si>
  <si>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</si>
  <si>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</si>
  <si>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</si>
  <si>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</si>
  <si>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</si>
  <si>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</si>
  <si>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</si>
  <si>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</si>
  <si>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</si>
  <si>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</si>
  <si>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</si>
  <si>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</si>
  <si>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</si>
  <si>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</si>
  <si>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</si>
  <si>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</si>
  <si>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</si>
  <si>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</si>
  <si>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</si>
  <si>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</si>
  <si>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</si>
  <si>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</si>
  <si>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</si>
  <si>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</si>
  <si>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</si>
  <si>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</si>
  <si>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</si>
  <si>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</si>
  <si>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</si>
  <si>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</si>
  <si>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</si>
  <si>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</si>
  <si>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</si>
  <si>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</si>
  <si>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</si>
  <si>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</si>
  <si>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</si>
  <si>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</si>
  <si>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</si>
  <si>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</si>
  <si>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</si>
  <si>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</si>
  <si>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</si>
  <si>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</si>
  <si>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</si>
  <si>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</si>
  <si>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</si>
  <si>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</si>
  <si>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</si>
  <si>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</si>
  <si>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</si>
  <si>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</si>
  <si>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</si>
  <si>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</si>
  <si>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</si>
  <si>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</si>
  <si>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</si>
  <si>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</si>
  <si>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</si>
  <si>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</si>
  <si>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</si>
  <si>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</si>
  <si>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</si>
  <si>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</si>
  <si>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</si>
  <si>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</si>
  <si>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</si>
  <si>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</si>
  <si>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</si>
  <si>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</si>
  <si>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</si>
  <si>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</si>
  <si>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</si>
  <si>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</si>
  <si>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</si>
  <si>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</si>
  <si>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</si>
  <si>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</si>
  <si>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</si>
  <si>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</si>
  <si>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</si>
  <si>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</si>
  <si>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</si>
  <si>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</si>
  <si>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</si>
  <si>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</si>
  <si>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</si>
  <si>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</si>
  <si>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</si>
  <si>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</si>
  <si>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</si>
  <si>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</si>
  <si>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</si>
  <si>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</si>
  <si>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</si>
  <si>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</si>
  <si>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</si>
  <si>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</si>
  <si>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</si>
  <si>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</si>
  <si>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</si>
  <si>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</si>
  <si>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</si>
  <si>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</si>
  <si>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</si>
  <si>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</si>
  <si>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</si>
  <si>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</si>
  <si>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</si>
  <si>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</si>
  <si>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</si>
  <si>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</si>
  <si>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</si>
  <si>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</si>
  <si>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</si>
  <si>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</si>
  <si>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</si>
  <si>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</si>
  <si>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</si>
  <si>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</si>
  <si>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</si>
  <si>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</si>
  <si>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</si>
  <si>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</si>
  <si>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</si>
  <si>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</si>
  <si>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</si>
  <si>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</si>
  <si>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</si>
  <si>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</si>
  <si>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</si>
  <si>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</si>
  <si>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</si>
  <si>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</si>
  <si>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</si>
  <si>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</si>
  <si>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</si>
  <si>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</si>
  <si>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</si>
  <si>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</si>
  <si>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</si>
  <si>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</si>
  <si>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</si>
  <si>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</si>
  <si>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</si>
  <si>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</si>
  <si>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</si>
  <si>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</si>
  <si>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</si>
  <si>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</si>
  <si>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</si>
  <si>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</si>
  <si>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</si>
  <si>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</si>
  <si>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</si>
  <si>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</si>
  <si>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</si>
  <si>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</si>
  <si>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</si>
  <si>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</si>
  <si>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</si>
  <si>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</si>
  <si>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</si>
  <si>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</si>
  <si>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</si>
  <si>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</si>
  <si>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</si>
  <si>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</si>
  <si>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</si>
  <si>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</si>
  <si>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</si>
  <si>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</si>
  <si>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</si>
  <si>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</si>
  <si>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</si>
  <si>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</si>
  <si>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</si>
  <si>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</si>
  <si>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</si>
  <si>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</si>
  <si>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</si>
  <si>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</si>
  <si>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</si>
  <si>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</si>
  <si>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</si>
  <si>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</si>
  <si>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</si>
  <si>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</si>
  <si>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</si>
  <si>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</si>
  <si>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</si>
  <si>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</si>
  <si>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</si>
  <si>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</si>
  <si>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</si>
  <si>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</si>
  <si>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</si>
  <si>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</si>
  <si>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</si>
  <si>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</si>
  <si>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</si>
  <si>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</si>
  <si>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</si>
  <si>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</si>
  <si>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</si>
  <si>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</si>
  <si>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</si>
  <si>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</si>
  <si>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</si>
  <si>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</si>
  <si>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</si>
  <si>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</si>
  <si>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</si>
  <si>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</si>
  <si>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</si>
  <si>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</si>
  <si>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</si>
  <si>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</si>
  <si>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</si>
  <si>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</si>
  <si>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</si>
  <si>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</si>
  <si>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</si>
  <si>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</si>
  <si>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</si>
  <si>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</si>
  <si>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</si>
  <si>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</si>
  <si>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</si>
  <si>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</si>
  <si>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</si>
  <si>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</si>
  <si>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</si>
  <si>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</si>
  <si>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</si>
  <si>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</si>
  <si>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</si>
  <si>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</si>
  <si>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</si>
  <si>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</si>
  <si>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</si>
  <si>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</si>
  <si>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</si>
  <si>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</si>
  <si>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</si>
  <si>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</si>
  <si>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</si>
  <si>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</si>
  <si>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</si>
  <si>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</si>
  <si>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</si>
  <si>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</si>
  <si>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</si>
  <si>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</si>
  <si>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</si>
  <si>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</si>
  <si>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</si>
  <si>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</si>
  <si>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</si>
  <si>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</si>
  <si>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</si>
  <si>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</si>
  <si>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</si>
  <si>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</si>
  <si>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</si>
  <si>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</si>
  <si>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</si>
  <si>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</si>
  <si>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</si>
  <si>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</si>
  <si>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</si>
  <si>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</si>
  <si>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</si>
  <si>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</si>
  <si>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</si>
  <si>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</si>
  <si>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</si>
  <si>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</si>
  <si>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</si>
  <si>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</si>
  <si>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</si>
  <si>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</si>
  <si>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</si>
  <si>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</si>
  <si>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</si>
  <si>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</si>
  <si>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</si>
  <si>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</si>
  <si>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</si>
  <si>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</si>
  <si>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</si>
  <si>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</si>
  <si>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</si>
  <si>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</si>
  <si>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</si>
  <si>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</si>
  <si>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</si>
  <si>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</si>
  <si>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</si>
  <si>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</si>
  <si>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</si>
  <si>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</si>
  <si>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</si>
  <si>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</si>
  <si>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</si>
  <si>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</si>
  <si>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</si>
  <si>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</si>
  <si>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</si>
  <si>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</si>
  <si>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</si>
  <si>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</si>
  <si>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</si>
  <si>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</si>
  <si>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</si>
  <si>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</si>
  <si>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</si>
  <si>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</si>
  <si>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</si>
  <si>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</si>
  <si>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</si>
  <si>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</si>
  <si>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</si>
  <si>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</si>
  <si>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</si>
  <si>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</si>
  <si>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</si>
  <si>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</si>
  <si>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</si>
  <si>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</si>
  <si>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</si>
  <si>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</si>
  <si>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</si>
  <si>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</si>
  <si>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</si>
  <si>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</si>
  <si>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</si>
  <si>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</si>
  <si>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</si>
  <si>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</si>
  <si>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</si>
  <si>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</si>
  <si>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</si>
  <si>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</si>
  <si>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</si>
  <si>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</si>
  <si>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</si>
  <si>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</si>
  <si>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</si>
  <si>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</si>
  <si>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</si>
  <si>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</si>
  <si>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</si>
  <si>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</si>
  <si>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</si>
  <si>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</si>
  <si>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</si>
  <si>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</si>
  <si>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</si>
  <si>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</si>
  <si>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</si>
  <si>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</si>
  <si>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</si>
  <si>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</si>
  <si>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</si>
  <si>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</si>
  <si>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</si>
  <si>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</si>
  <si>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</si>
  <si>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</si>
  <si>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</si>
  <si>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</si>
  <si>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</si>
  <si>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</si>
  <si>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</si>
  <si>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</si>
  <si>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</si>
  <si>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</si>
  <si>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</si>
  <si>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</si>
  <si>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</si>
  <si>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</si>
  <si>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</si>
  <si>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</si>
  <si>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</si>
  <si>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</si>
  <si>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</si>
  <si>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</si>
  <si>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</si>
  <si>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</si>
  <si>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</si>
  <si>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</si>
  <si>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</si>
  <si>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</si>
  <si>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</si>
  <si>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</si>
  <si>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</si>
  <si>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</si>
  <si>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</si>
  <si>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</si>
  <si>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</si>
  <si>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</si>
  <si>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</si>
  <si>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</si>
  <si>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</si>
  <si>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</si>
  <si>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</si>
  <si>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</si>
  <si>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</si>
  <si>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</si>
  <si>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</si>
  <si>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</si>
  <si>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</si>
  <si>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</si>
  <si>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</si>
  <si>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</si>
  <si>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</si>
  <si>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</si>
  <si>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</si>
  <si>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</si>
  <si>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</si>
  <si>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</si>
  <si>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</si>
  <si>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</si>
  <si>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</si>
  <si>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</si>
  <si>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</si>
  <si>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</si>
  <si>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</si>
  <si>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</si>
  <si>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</si>
  <si>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</si>
  <si>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</si>
  <si>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</si>
  <si>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</si>
  <si>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</si>
  <si>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</si>
  <si>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</si>
  <si>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</si>
  <si>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</si>
  <si>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</si>
  <si>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</si>
  <si>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</si>
  <si>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</si>
  <si>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</si>
  <si>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</si>
  <si>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</si>
  <si>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</si>
  <si>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</si>
  <si>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</si>
  <si>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</si>
  <si>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</si>
  <si>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</si>
  <si>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</si>
  <si>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</si>
  <si>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</si>
  <si>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</si>
  <si>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</si>
  <si>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</si>
  <si>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</si>
  <si>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</si>
  <si>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</si>
  <si>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</si>
  <si>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</si>
  <si>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</si>
  <si>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</si>
  <si>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</si>
  <si>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</si>
  <si>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</si>
  <si>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</si>
  <si>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</si>
  <si>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</si>
  <si>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</si>
  <si>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</si>
  <si>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</si>
  <si>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</si>
  <si>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</si>
  <si>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</si>
  <si>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</si>
  <si>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</si>
  <si>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</si>
  <si>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</si>
  <si>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</si>
  <si>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</si>
  <si>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</si>
  <si>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</si>
  <si>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</si>
  <si>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</si>
  <si>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</si>
  <si>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</si>
  <si>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</si>
  <si>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</si>
  <si>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</si>
  <si>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</si>
  <si>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</si>
  <si>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</si>
  <si>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</si>
  <si>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</si>
  <si>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</si>
  <si>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</si>
  <si>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</si>
  <si>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</si>
  <si>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</si>
  <si>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</si>
  <si>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</si>
  <si>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</si>
  <si>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</si>
  <si>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</si>
  <si>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</si>
  <si>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</si>
  <si>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</si>
  <si>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</si>
  <si>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</si>
  <si>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</si>
  <si>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</si>
  <si>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</si>
  <si>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</si>
  <si>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</si>
  <si>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</si>
  <si>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</si>
  <si>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</si>
  <si>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</si>
  <si>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</si>
  <si>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</si>
  <si>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</si>
  <si>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</si>
  <si>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</si>
  <si>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</si>
  <si>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</si>
  <si>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</si>
  <si>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</si>
  <si>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</si>
  <si>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</si>
  <si>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</si>
  <si>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</si>
  <si>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</si>
  <si>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</si>
  <si>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</si>
  <si>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</si>
  <si>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</si>
  <si>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</si>
  <si>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</si>
  <si>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</si>
  <si>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</si>
  <si>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</si>
  <si>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</si>
  <si>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</si>
  <si>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</si>
  <si>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</si>
  <si>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</si>
  <si>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</si>
  <si>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</si>
  <si>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</si>
  <si>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</si>
  <si>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</si>
  <si>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</si>
  <si>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</si>
  <si>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</si>
  <si>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</si>
  <si>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</si>
  <si>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</si>
  <si>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</si>
  <si>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</si>
  <si>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</si>
  <si>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</si>
  <si>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</si>
  <si>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</si>
  <si>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</si>
  <si>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</si>
  <si>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</si>
  <si>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</si>
  <si>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</si>
  <si>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</si>
  <si>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</si>
  <si>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</si>
  <si>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</si>
  <si>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</si>
  <si>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</si>
  <si>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</si>
  <si>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</si>
  <si>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</si>
  <si>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</si>
  <si>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</si>
  <si>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</si>
  <si>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</si>
  <si>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</si>
  <si>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</si>
  <si>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</si>
  <si>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</si>
  <si>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</si>
  <si>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</si>
  <si>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</si>
  <si>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</si>
  <si>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</si>
  <si>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</si>
  <si>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</si>
  <si>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</si>
  <si>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</si>
  <si>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</si>
  <si>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</si>
  <si>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</si>
  <si>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</si>
  <si>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</si>
  <si>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</si>
  <si>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</si>
  <si>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</si>
  <si>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</si>
  <si>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</si>
  <si>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</si>
  <si>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</si>
  <si>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</si>
  <si>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</si>
  <si>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</si>
  <si>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</si>
  <si>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</si>
  <si>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</si>
  <si>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</si>
  <si>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</si>
  <si>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</si>
  <si>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</si>
  <si>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</si>
  <si>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</si>
  <si>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</si>
  <si>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</si>
  <si>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</si>
  <si>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</si>
  <si>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</si>
  <si>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</si>
  <si>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</si>
  <si>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</si>
  <si>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</si>
  <si>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</si>
  <si>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</si>
  <si>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</si>
  <si>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</si>
  <si>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</si>
  <si>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</si>
  <si>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</si>
  <si>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</si>
  <si>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</si>
  <si>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</si>
  <si>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</si>
  <si>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</si>
  <si>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</si>
  <si>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</si>
  <si>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</si>
  <si>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</si>
  <si>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</si>
  <si>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</si>
  <si>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</si>
  <si>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</si>
  <si>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</si>
  <si>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</si>
  <si>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</si>
  <si>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</si>
  <si>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</si>
  <si>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</si>
  <si>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</si>
  <si>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</si>
  <si>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</si>
  <si>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</si>
  <si>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</si>
  <si>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</si>
  <si>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</si>
  <si>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</si>
  <si>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</si>
  <si>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</si>
  <si>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</si>
  <si>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</si>
  <si>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</si>
  <si>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</si>
  <si>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</si>
  <si>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</si>
  <si>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</si>
  <si>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</si>
  <si>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</si>
  <si>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</si>
  <si>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</si>
  <si>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</si>
  <si>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</si>
  <si>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</si>
  <si>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</si>
  <si>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</si>
  <si>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</si>
  <si>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</si>
  <si>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</si>
  <si>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</si>
  <si>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</si>
  <si>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</si>
  <si>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</si>
  <si>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</si>
  <si>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</si>
  <si>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</si>
  <si>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</si>
  <si>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</si>
  <si>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</si>
  <si>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</si>
  <si>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</si>
  <si>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</si>
  <si>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</si>
  <si>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</si>
  <si>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</si>
  <si>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</si>
  <si>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</si>
  <si>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</si>
  <si>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</si>
  <si>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</si>
  <si>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</si>
  <si>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</si>
  <si>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</si>
  <si>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</si>
  <si>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</si>
  <si>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</si>
  <si>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</si>
  <si>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</si>
  <si>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</si>
  <si>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</si>
  <si>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</si>
  <si>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</si>
  <si>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</si>
  <si>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</si>
  <si>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</si>
  <si>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</si>
  <si>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</si>
  <si>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</si>
  <si>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</si>
  <si>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</si>
  <si>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</si>
  <si>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</si>
  <si>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</si>
  <si>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</si>
  <si>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</si>
  <si>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</si>
  <si>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</si>
  <si>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</si>
  <si>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</si>
  <si>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</si>
  <si>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</si>
  <si>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</si>
  <si>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</si>
  <si>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</si>
  <si>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</si>
  <si>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</si>
  <si>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</si>
  <si>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</si>
  <si>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</si>
  <si>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</si>
  <si>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</si>
  <si>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</si>
  <si>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</si>
  <si>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</si>
  <si>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</si>
  <si>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</si>
  <si>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</si>
  <si>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</si>
  <si>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</si>
  <si>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</si>
  <si>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</si>
  <si>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</si>
  <si>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</si>
  <si>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</si>
  <si>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</si>
  <si>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</si>
  <si>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</si>
  <si>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</si>
  <si>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</si>
  <si>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</si>
  <si>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</si>
  <si>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</si>
  <si>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</si>
  <si>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</si>
  <si>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</si>
  <si>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</si>
  <si>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</si>
  <si>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</si>
  <si>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</si>
  <si>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</si>
  <si>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</si>
  <si>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</si>
  <si>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</si>
  <si>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</si>
  <si>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</si>
  <si>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</si>
  <si>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</si>
  <si>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</si>
  <si>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</si>
  <si>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</si>
  <si>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</si>
  <si>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</si>
  <si>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</si>
  <si>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</si>
  <si>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</si>
  <si>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</si>
  <si>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</si>
  <si>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</si>
  <si>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</si>
  <si>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</si>
  <si>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</si>
  <si>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</si>
  <si>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</si>
  <si>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</si>
  <si>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</si>
  <si>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</si>
  <si>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</si>
  <si>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</si>
  <si>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</si>
  <si>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</si>
  <si>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</si>
  <si>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</si>
  <si>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</si>
  <si>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</si>
  <si>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</si>
  <si>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</si>
  <si>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</si>
  <si>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</si>
  <si>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</si>
  <si>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</si>
  <si>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</si>
  <si>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</si>
  <si>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</si>
  <si>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</si>
  <si>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</si>
  <si>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</si>
  <si>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</si>
  <si>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</si>
  <si>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</si>
  <si>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</si>
  <si>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</si>
  <si>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</si>
  <si>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</si>
  <si>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</si>
  <si>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</si>
  <si>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</si>
  <si>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</si>
  <si>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</si>
  <si>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</si>
  <si>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</si>
  <si>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</si>
  <si>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</si>
  <si>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</si>
  <si>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</si>
  <si>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</si>
  <si>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</si>
  <si>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</si>
  <si>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</si>
  <si>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</si>
  <si>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</si>
  <si>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</si>
  <si>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</si>
  <si>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</si>
  <si>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</si>
  <si>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</si>
  <si>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</si>
  <si>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</si>
  <si>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</si>
  <si>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</si>
  <si>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</si>
  <si>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</si>
  <si>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</si>
  <si>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</si>
  <si>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</si>
  <si>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</si>
  <si>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</si>
  <si>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</si>
  <si>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</si>
  <si>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</si>
  <si>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</si>
  <si>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</si>
  <si>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</si>
  <si>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</si>
  <si>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</si>
  <si>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</si>
  <si>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</si>
  <si>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</si>
  <si>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</si>
  <si>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</si>
  <si>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</si>
  <si>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</si>
  <si>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</si>
  <si>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</si>
  <si>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</si>
  <si>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</si>
  <si>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</si>
  <si>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</si>
  <si>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</si>
  <si>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</si>
  <si>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</si>
  <si>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</si>
  <si>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</si>
  <si>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</si>
  <si>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</si>
  <si>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</si>
  <si>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</si>
  <si>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</si>
  <si>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</si>
  <si>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</si>
  <si>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</si>
  <si>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</si>
  <si>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</si>
  <si>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</si>
  <si>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</si>
  <si>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</si>
  <si>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</si>
  <si>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</si>
  <si>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</si>
  <si>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</si>
  <si>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</si>
  <si>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</si>
  <si>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</si>
  <si>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</si>
  <si>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</si>
  <si>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</si>
  <si>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</si>
  <si>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</si>
  <si>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</si>
  <si>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</si>
  <si>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</si>
  <si>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</si>
  <si>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</si>
  <si>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</si>
  <si>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</si>
  <si>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</si>
  <si>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</si>
  <si>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</si>
  <si>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</si>
  <si>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</si>
  <si>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</si>
  <si>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</si>
  <si>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</si>
  <si>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</si>
  <si>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</si>
  <si>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</si>
  <si>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</si>
  <si>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</si>
  <si>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</si>
  <si>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</si>
  <si>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</si>
  <si>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</si>
  <si>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</si>
  <si>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</si>
  <si>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</si>
  <si>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</si>
  <si>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</si>
  <si>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</si>
  <si>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</si>
  <si>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</si>
  <si>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</si>
  <si>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</si>
  <si>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</si>
  <si>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</si>
  <si>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</si>
  <si>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</si>
  <si>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</si>
  <si>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</si>
  <si>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</si>
  <si>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</si>
  <si>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</si>
  <si>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</si>
  <si>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</si>
  <si>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</si>
  <si>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</si>
  <si>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</si>
  <si>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</si>
  <si>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</si>
  <si>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</si>
  <si>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</si>
  <si>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</si>
  <si>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</si>
  <si>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</si>
  <si>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</si>
  <si>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</si>
  <si>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</si>
  <si>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</si>
  <si>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</si>
  <si>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</si>
  <si>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</si>
  <si>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</si>
  <si>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</si>
  <si>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</si>
  <si>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</si>
  <si>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</si>
  <si>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</si>
  <si>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</si>
  <si>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</si>
  <si>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</si>
  <si>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</si>
  <si>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</si>
  <si>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</si>
  <si>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</si>
  <si>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</si>
  <si>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</si>
  <si>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</si>
  <si>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</si>
  <si>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</si>
  <si>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</si>
  <si>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</si>
  <si>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</si>
  <si>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</si>
  <si>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</si>
  <si>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</si>
  <si>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</si>
  <si>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</si>
  <si>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</si>
  <si>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</si>
  <si>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</si>
  <si>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</si>
  <si>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</si>
  <si>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</si>
  <si>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</si>
  <si>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</si>
  <si>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</si>
  <si>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</si>
  <si>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</si>
  <si>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</si>
  <si>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</si>
  <si>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</si>
  <si>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</si>
  <si>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</si>
  <si>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</si>
  <si>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</si>
  <si>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</si>
  <si>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</si>
  <si>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</si>
  <si>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</si>
  <si>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</si>
  <si>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</si>
  <si>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</si>
  <si>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</si>
  <si>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</si>
  <si>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</si>
  <si>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</si>
  <si>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</si>
  <si>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</si>
  <si>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</si>
  <si>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</si>
  <si>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</si>
  <si>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</si>
  <si>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</si>
  <si>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</si>
  <si>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</si>
  <si>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</si>
  <si>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</si>
  <si>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</si>
  <si>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</si>
  <si>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</si>
  <si>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</si>
  <si>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</si>
  <si>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</si>
  <si>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</si>
  <si>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</si>
  <si>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</si>
  <si>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</si>
  <si>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</si>
  <si>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</si>
  <si>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</si>
  <si>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</si>
  <si>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</si>
  <si>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</si>
  <si>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</si>
  <si>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</si>
  <si>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</si>
  <si>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</si>
  <si>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</si>
  <si>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</si>
  <si>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</si>
  <si>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</si>
  <si>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</si>
  <si>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</si>
  <si>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</si>
  <si>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</si>
  <si>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</si>
  <si>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</si>
  <si>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</si>
  <si>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</si>
  <si>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</si>
  <si>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</si>
  <si>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</si>
  <si>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</si>
  <si>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</si>
  <si>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</si>
  <si>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</si>
  <si>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</si>
  <si>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</si>
  <si>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</si>
  <si>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</si>
  <si>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</si>
  <si>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</si>
  <si>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</si>
  <si>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</si>
  <si>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</si>
  <si>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</si>
  <si>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</si>
  <si>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</si>
  <si>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</si>
  <si>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</si>
  <si>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</si>
  <si>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</si>
  <si>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</si>
  <si>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</si>
  <si>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</si>
  <si>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</si>
  <si>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</si>
  <si>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</si>
  <si>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</si>
  <si>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</si>
  <si>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</si>
  <si>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</si>
  <si>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</si>
  <si>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</si>
  <si>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</si>
  <si>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</si>
  <si>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</si>
  <si>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</si>
  <si>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</si>
  <si>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</si>
  <si>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</si>
  <si>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</si>
  <si>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</si>
  <si>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</si>
  <si>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</si>
  <si>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</si>
  <si>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</si>
  <si>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</si>
  <si>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</si>
  <si>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</si>
  <si>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</si>
  <si>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</si>
  <si>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</si>
  <si>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</si>
  <si>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</si>
  <si>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</si>
  <si>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</si>
  <si>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</si>
  <si>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</si>
  <si>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</si>
  <si>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</si>
  <si>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</si>
  <si>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</si>
  <si>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</si>
  <si>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</si>
  <si>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</si>
  <si>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</si>
  <si>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</si>
  <si>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</si>
  <si>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</si>
  <si>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</si>
  <si>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</si>
  <si>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</si>
  <si>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</si>
  <si>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</si>
  <si>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</si>
  <si>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</si>
  <si>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</si>
  <si>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</si>
  <si>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</si>
  <si>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</si>
  <si>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</si>
  <si>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</si>
  <si>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</si>
  <si>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</si>
  <si>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</si>
  <si>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</si>
  <si>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</si>
  <si>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</si>
  <si>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</si>
  <si>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</si>
  <si>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</si>
  <si>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</si>
  <si>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</si>
  <si>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</si>
  <si>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</si>
  <si>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</si>
  <si>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</si>
  <si>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</si>
  <si>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</si>
  <si>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</si>
  <si>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</si>
  <si>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</si>
  <si>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</si>
  <si>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</si>
  <si>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</si>
  <si>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</si>
  <si>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</si>
  <si>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</si>
  <si>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</si>
  <si>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</si>
  <si>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</si>
  <si>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</si>
  <si>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</si>
  <si>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</si>
  <si>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</si>
  <si>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</si>
  <si>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</si>
  <si>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</si>
  <si>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</si>
  <si>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</si>
  <si>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</si>
  <si>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</si>
  <si>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</si>
  <si>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</si>
  <si>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</si>
  <si>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</si>
  <si>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</si>
  <si>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</si>
  <si>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</si>
  <si>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</si>
  <si>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</si>
  <si>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</si>
  <si>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</si>
  <si>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</si>
  <si>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</si>
  <si>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</si>
  <si>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</si>
  <si>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</si>
  <si>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</si>
  <si>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</si>
  <si>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</si>
  <si>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</si>
  <si>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</si>
  <si>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</si>
  <si>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</si>
  <si>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</si>
  <si>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</si>
  <si>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</si>
  <si>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</si>
  <si>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</si>
  <si>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</si>
  <si>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</si>
  <si>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</si>
  <si>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</si>
  <si>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</si>
  <si>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</si>
  <si>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</si>
  <si>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</si>
  <si>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</si>
  <si>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</si>
  <si>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</si>
  <si>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</si>
  <si>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</si>
  <si>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</si>
  <si>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</si>
  <si>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</si>
  <si>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</si>
  <si>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</si>
  <si>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</si>
  <si>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</si>
  <si>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</si>
  <si>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</si>
  <si>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</si>
  <si>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</si>
  <si>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</si>
  <si>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</si>
  <si>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</si>
  <si>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</si>
  <si>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</si>
  <si>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</si>
  <si>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</si>
  <si>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</si>
  <si>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</si>
  <si>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</si>
  <si>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</si>
  <si>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</si>
  <si>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</si>
  <si>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</si>
  <si>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</si>
  <si>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</si>
  <si>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</si>
  <si>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</si>
  <si>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</si>
  <si>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</si>
  <si>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</si>
  <si>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</si>
  <si>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</si>
  <si>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</si>
  <si>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</si>
  <si>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</si>
  <si>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</si>
  <si>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</si>
  <si>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</si>
  <si>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</si>
  <si>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</si>
  <si>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</si>
  <si>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</si>
  <si>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</si>
  <si>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</si>
  <si>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</si>
  <si>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</si>
  <si>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</si>
  <si>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</si>
  <si>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</si>
  <si>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</si>
  <si>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</si>
  <si>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</si>
  <si>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</si>
  <si>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</si>
  <si>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</si>
  <si>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</si>
  <si>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</si>
  <si>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</si>
  <si>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</si>
  <si>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</si>
  <si>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</si>
  <si>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</si>
  <si>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</si>
  <si>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</si>
  <si>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</si>
  <si>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</si>
  <si>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</si>
  <si>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</si>
  <si>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</si>
  <si>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</si>
  <si>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</si>
  <si>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</si>
  <si>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</si>
  <si>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</si>
  <si>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</si>
  <si>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</si>
  <si>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</si>
  <si>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</si>
  <si>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</si>
  <si>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</si>
  <si>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</si>
  <si>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</si>
  <si>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</si>
  <si>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</si>
  <si>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</si>
  <si>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</si>
  <si>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</si>
  <si>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</si>
  <si>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</si>
  <si>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</si>
  <si>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</si>
  <si>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</si>
  <si>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</si>
  <si>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</si>
  <si>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</si>
  <si>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</si>
  <si>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</si>
  <si>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</si>
  <si>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</si>
  <si>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</si>
  <si>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</si>
  <si>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</si>
  <si>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</si>
  <si>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</si>
  <si>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</si>
  <si>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</si>
  <si>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</si>
  <si>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</si>
  <si>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</si>
  <si>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# of Successful</t>
  </si>
  <si>
    <t># in Range</t>
  </si>
  <si>
    <t>DBL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</si>
</sst>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7-3346-BE8F-2562272AC07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7-3346-BE8F-2562272AC07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7-3346-BE8F-2562272AC07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7-3346-BE8F-2562272A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4309584"/>
        <c:axId val="284311216"/>
      </c:barChart>
      <c:catAx>
        <c:axId val="28430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1216"/>
        <c:crosses val="autoZero"/>
        <c:auto val="1"/>
        <c:lblAlgn val="ctr"/>
        <c:lblOffset val="100"/>
        <c:noMultiLvlLbl val="0"/>
      </c:catAx>
      <c:valAx>
        <c:axId val="28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C149-AAAC-63E526B5F9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D-C149-AAAC-63E526B5F92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D-C149-AAAC-63E526B5F92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D-C149-AAAC-63E526B5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397472"/>
        <c:axId val="321628784"/>
      </c:barChart>
      <c:catAx>
        <c:axId val="2783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784"/>
        <c:crosses val="autoZero"/>
        <c:auto val="1"/>
        <c:lblAlgn val="ctr"/>
        <c:lblOffset val="100"/>
        <c:noMultiLvlLbl val="0"/>
      </c:catAx>
      <c:valAx>
        <c:axId val="3216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[KickStarterTrends.xlsx]Launch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A-B041-96E5-95E6AA9F0CA9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A-B041-96E5-95E6AA9F0CA9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A-B041-96E5-95E6AA9F0CA9}"/>
            </c:ext>
          </c:extLst>
        </c:ser>
        <c:ser>
          <c:idx val="3"/>
          <c:order val="3"/>
          <c:tx>
            <c:strRef>
              <c:f>'Launch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A-B041-96E5-95E6AA9F0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444768"/>
        <c:axId val="335978688"/>
      </c:lineChart>
      <c:catAx>
        <c:axId val="3214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8688"/>
        <c:crosses val="autoZero"/>
        <c:auto val="1"/>
        <c:lblAlgn val="ctr"/>
        <c:lblOffset val="100"/>
        <c:noMultiLvlLbl val="0"/>
      </c:catAx>
      <c:valAx>
        <c:axId val="3359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88900</xdr:rowOff>
    </xdr:from>
    <xdr:to>
      <xdr:col>13</xdr:col>
      <xdr:colOff>368300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1D639-D025-6C4A-8AC6-04730328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152126</xdr:colOff>
      <xdr:row>0</xdr:row>
      <xdr:rowOff>137633</xdr:rowOff>
    </xdr:from>
    <xdr:to>
      <xdr:col>21</xdr:col>
      <xdr:colOff>254241</xdr:colOff>
      <xdr:row>32</xdr:row>
      <xdr:rowOff>88206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8033-23B5-5C42-8C4F-6FC8BF13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88900</xdr:rowOff>
    </xdr:from>
    <xdr:to>
      <xdr:col>7</xdr:col>
      <xdr:colOff>254000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A9CF-45D8-6944-AB15-4DD290D5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57801157408" createdVersion="6" refreshedVersion="6" minRefreshableVersion="3" recordCount="4114" xr:uid="{61C62086-3E29-3447-AB7F-D4C5D815EDE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77650115742" createdVersion="6" refreshedVersion="6" minRefreshableVersion="3" recordCount="4114" xr:uid="{1E8B775F-CB0E-0D49-B77C-5A49E7FFBF4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1.4285714285714287E-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3.3333333333333333E-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27454545454545454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14.000000000000002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5.548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2.375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1.867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5687499999999996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13.433333333333334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.1413333333333333"/>
    <n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.775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33333333333333337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7.6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7.5111111111111111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57499999999999996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08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1999999999999993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23.163076923076922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5.5999999999999994E-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7.8947368421052634E-3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71799999999999997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666666666666667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6.0000000000000001E-3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5.0999999999999996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26711185308848079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E-3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01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15.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5333333333333333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01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4.0625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22.40000000000000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3.25"/>
    <n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2E-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6.4850000000000003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33.416666666666664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1.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35.856000000000002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3.4000000000000004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5.5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6.8999999999999992E-2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41666666666666669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5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1.6999999999999999E-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12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41.857142857142861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10.48"/>
    <n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1.1159999999999999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6.192500000000003"/>
    <n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58.461538461538467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9.84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50.721666666666664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16.25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5.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5.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44.6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1.5873015873015872E-2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04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8.0000000000000002E-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22727272727272727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55.698440000000005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11.943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17.630000000000003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72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8620689655172413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4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2.75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40.1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33333333333333337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25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43939393939393934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2.0066666666666668"/>
    <n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1.075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7650000000000000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6.796666666666667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1.2E-2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1.3299999999999998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5.6333333333333329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2.4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13.83333333333333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2.7272727272727275E-3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37999999999999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1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39.358823529411765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1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3.3333333333333335E-3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7.2952380952380951"/>
    <n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1.6666666666666666E-2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3.2804000000000002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2.25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79200000000000004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2.7404479578392621E-2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82000000000000006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.9230769230769221E-2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6863186318631863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8.2100000000000009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6.4102564102564097E-2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29411764705882354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2.2727272727272729"/>
    <n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.9009900990099015E-2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6.953125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76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21.574999999999999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1.02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11.892727272727273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17.625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.87"/>
    <n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.0303030303030304E-2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.23026818181818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32.56"/>
    <n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19.41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6.1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1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50.2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1862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1.906971229845084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.0909090909090905E-3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28667813379201834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15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1.6666666666666668E-3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669642857142857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4.5985132395404564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5500000000000007"/>
    <n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3.3076923076923079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.1499999999999999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1.7538461538461538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1.3673469387755102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43333333333333329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12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.2"/>
    <n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8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2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13749999999999998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13.923999999999999"/>
    <n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3.3333333333333335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5.41340206185567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.3666666666666667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22.881426547787683"/>
    <n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6.6666666666666671E-3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55555555555555558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3.9999999999999996E-4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31818181818181818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1.2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7.38399999999999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8.666666666666667E-2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0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.7199999999999998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70000000000000007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5.041333333333333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49199999999999999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36.589147286821706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2.5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1066666666666674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.0833333333333336E-2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1.2E-2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36666666666666664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.0666666666666659E-2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5.5555555555555558E-3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02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1"/>
    <n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8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16705882352941176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42399999999999999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38925389253892539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7155635062611807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43166666666666664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1.25E-3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2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.12E-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.4583333333333333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3.3333333333333333E-2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1.1111111111111112E-2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55999999999999994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.083333333333333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3.3444444444444441"/>
    <n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1.3333333333333334E-2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.46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6.0999999999999999E-2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3.3333333333333335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104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42599999999999999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0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26666666666666666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34"/>
    <n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6.2E-2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1.400000000000000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3.933466666666666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2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2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7400000000000009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64102564102564097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21.363333333333333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9999999999999996E-5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044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.683333333333333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7.380000000000003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02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17500000000000002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8.3340278356529712E-2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1.38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2.45"/>
    <n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02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8.0000000000000002E-3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2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.0000000000000011E-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.9999999999999991E-5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.0579999999999998"/>
    <n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5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4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35000000000000003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7.5333333333333332"/>
    <n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18.64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4.0000000000000001E-3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10.02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4.5600000000000005"/>
    <n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21.5075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9.276666666666667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39.426666666666662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21.628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20500000000000002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03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14.8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1.471000000000000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5.584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3.8206896551724134"/>
    <n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15.485964912280703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5.912000000000003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04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106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85142857142857142"/>
    <n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7.4837500000000006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7.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3.55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72.989999999999995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57.648750000000007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2.34"/>
    <n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52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6.5299999999999994"/>
    <n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35.338000000000001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39333333333333331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1.06"/>
    <n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5.7142857142857147E-4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46.379999999999995"/>
    <n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15.39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82.422107692307705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2.6866666666666665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6.6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30.813400000000001"/>
    <n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5.58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87454545454545463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7699999999999987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78.927352941176466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22.092500000000001"/>
    <n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40666666666666662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33.790999999999997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2164948453608247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79600000000000004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4.993333333333334"/>
    <n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5.0509090909090908"/>
    <n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10.214285714285715"/>
    <n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30499999999999999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75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.2933333333333332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.7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11655011655011654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36.014285714285712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3.5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41.4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2.6315789473684209E-2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3.3333333333333335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85129023676509719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70.199999999999989"/>
    <n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1.700000000000000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51.4"/>
    <n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70000000000000007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4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2.666666666666667"/>
    <n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8.142857142857142"/>
    <n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2.2444444444444445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33999999999999997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4.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41.53846153846154"/>
    <n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.0454545454545454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18.285714285714285"/>
    <n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24.02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1111111111111111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11.818181818181818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31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.416666666666667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8125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1.2857142857142856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4.333333333333336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40.799492385786799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7.55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1.3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30.666666666666664"/>
    <n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2.989417989417989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8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20.133333333333333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40.020000000000003"/>
    <n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75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7.1999999999999993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4412800000000008"/>
    <n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4.1666666666666661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3.25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40.75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39.17"/>
    <n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2.4375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.800000000000000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37.333333333333336"/>
    <n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42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.2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30199999999999999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.015384615384615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3.25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22.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8571428571428572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6.6066666666666665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5.769230769230769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6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5.025641025641025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5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30.9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.037037037037038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2.1999999999999997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10.9"/>
    <n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2.666666666666667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0.86206896551724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38.333333333333336"/>
    <n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6.550000000000000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14.536842105263158"/>
    <n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0.4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1.4285714285714286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1.1428571428571428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3571428571428571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1.4545454545454546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17.155555555555555"/>
    <n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2.3220000000000001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8.9066666666666663"/>
    <n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6333333333333346"/>
    <n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13.325999999999999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2.484"/>
    <n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.9066666666666665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.365"/>
    <n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8.04"/>
    <n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8.39"/>
    <n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39.942857142857143"/>
    <n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84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43.406666666666666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5.6613333333333333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1.722"/>
    <n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.9416666666666664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11.328275684711327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8.86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46.100628930817614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42.188421052631583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8.48"/>
    <n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1.077142857142857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79909090909090907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1.1919999999999999"/>
    <n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4.799999999999999"/>
    <n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7.810000000000002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1.325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46.666666666666664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45.92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2259999999999999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34.625"/>
    <n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2.0549999999999997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55999999999999994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2.6069999999999998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.9259999999999999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33.666666666666664"/>
    <n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56.263267182990241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82.817599999999999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14.860000000000001"/>
    <n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1.2375123751237513E-2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.7142857142857144E-2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9.506136117214709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1.06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6.293333333333333"/>
    <n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2.75"/>
    <n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13.22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16.77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104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.2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46699999999999997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5.087142857142858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2.334500000000000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7.26"/>
    <n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1.625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1.3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58.558333333333337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7.7886666666666677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2.2157147647256061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9.6029602960296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.055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82.207999999999998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75.051000000000002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8500000000000005"/>
    <n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44.32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26737967914438499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3.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1908893709327548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3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34.527999999999999"/>
    <n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0.599999999999998"/>
    <n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2.666666666666667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8420000000000001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2.878799999999998"/>
    <n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.105"/>
    <n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47.333333333333336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29411764705882354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1.5384615384615385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8.5370000000000008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8.5714285714285715E-2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2.6599999999999997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05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.4133333333333333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5.477386934673376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.974444444444444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.7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3.3673333333333333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1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38.636363636363633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70000000000000007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6.8000000000000005E-2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1.3333333333333335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6.3092592592592585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4.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62.765333333333331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9.376000000000001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7.5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.6076923076923078"/>
    <n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1050000000000004"/>
    <n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1.7647058823529412E-2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55999999999999994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82000000000000006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3.42"/>
    <n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8.3333333333333343E-2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14.182977777777777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7.8266666666666662"/>
    <n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3.8464497269020695E-2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2.5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.05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14.08333333333333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8.300055555555556"/>
    <n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5.0347999999999997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17.933333333333334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4.7E-2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7.2120000000000006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5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2.5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4.1000000000000002E-2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5.312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.6199999999999999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4.9516666666666671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159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41.25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.9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44999999999999996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5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04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35.537409090909087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5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16666666666666669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13250000000000001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3.5704000000000007E-2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8.3000000000000007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2.4222222222222221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23809523809523811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1.1599999999999999E-2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22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4722222222222222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5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1.6714285714285713"/>
    <n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10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22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14.38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66666666666666674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4.0000000000000001E-3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6.4439140811455857"/>
    <n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39.5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3571428571428571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6.25E-2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4133333333333333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125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8.833333333333333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4866666666666666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1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10.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5.6937500000000005"/>
    <n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625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6.5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752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1.51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4666666666666667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3.85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.8333333333333341E-2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20.705000000000002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9.139999999999997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1.6316666666666666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5.6666666666666661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16999999999999998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4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1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2.4E-2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5.9066666666666672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2.9250000000000003"/>
    <n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5.7142857142857143E-3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6.6666666666666671E-3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.3333333333333339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11.75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8.0000000000000002E-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4.2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7.0666666666666673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4.3999999999999995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3.8739999999999997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9.299999999999997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0909090909090906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8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1.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7873639500929119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7.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0124999999999997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50.739999999999995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54884742041712409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4.091666666666667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9.627499999999998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5.976666666666663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65.24636363636364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1.514000000000001"/>
    <n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11.360000000000001"/>
    <n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5.5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32.027999999999999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60869565217391308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31.114999999999998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.1266666666666667"/>
    <n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40.404000000000003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1.3333333333333333E-3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5.7334999999999994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5.324999999999999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15.103448275862069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503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1.3028138528138529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3028571428571428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8.8800000000000008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84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2.4299999999999997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1.1299999999999999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3.5520833333333335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3306666666666667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81600000000000006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2.494285714285713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3668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0.754135338345865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9.759999999999998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84.946999999999989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49.381999999999998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3.3033333333333332"/>
    <n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6.6339999999999995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0.36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2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.6620689655172414"/>
    <n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4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12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5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7.1999999999999993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1.6666666666666666E-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23333333333333336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4.5714285714285712"/>
    <n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18.181818181818183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1.2222222222222223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7.0634920634920633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2.7272727272727271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1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104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33333333333333337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20.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8.3800000000000008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4.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8.06"/>
    <n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31.94705882352941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6.708333333333333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9878048780487809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1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77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6.900000000000002"/>
    <n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6.605504587155963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7.6923076923076927E-3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.122222222222222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1.4999999999999999E-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1E-3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0554089709762533E-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8571428571428572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0.5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2.9000000000000004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2.1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1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714285714285714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2.2388059701492535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24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2.4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30.862068965517242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8.3333333333333321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75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8.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6.6666666666666671E-3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1.9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2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5.03571428571428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3.3333333333333333E-2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44444444444444442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3.3333333333333333E-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8.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8.5714285714285712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13.466666666666665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49.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45.133333333333333"/>
    <n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4.666666666666667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33333333333333337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3.7600000000000002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67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1.4166666666666665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1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2.5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1.25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4.117647058823529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13.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41.4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66115702479338845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2.4777777777777779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5.0599999999999996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22.91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54999999999999993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0.806536636794938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84008400840084008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5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3000000000000007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7.4999999999999997E-2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1.3333333333333334E-2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1.700000000000000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9.228571428571428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1.3636363636363637E-2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20.5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27999999999999997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2.3076923076923079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125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7.340000000000000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1.714285714285715"/>
    <n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36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31.25"/>
    <n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44.3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5.4"/>
    <n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33.473333333333329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47.8"/>
    <n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3333333333333339"/>
    <n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0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1.708333333333334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20.208000000000002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.2311459353574925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6.06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19801980198019803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6.0606060606060606E-3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1.02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5.100000000000009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74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4.8571428571428568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67999999999999994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10.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1.6666666666666667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7.8680000000000003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22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7.5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42.725880551301685"/>
    <n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2142857142857143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8750000000000001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5.625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3.4722222222222224E-2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6.5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58333333333333337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10.181818181818182"/>
    <n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33.784615384615385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3.3333333333333333E-2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68.400000000000006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2.2222222222222223E-2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73333333333333328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21.25"/>
    <n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4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19.600000000000001"/>
    <n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9.467839999999995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45.72"/>
    <n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3.7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2.7025000000000001"/>
    <n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56.51428571428572"/>
    <n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21.30952380952381"/>
    <n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15.6"/>
    <n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6.2566666666666677"/>
    <n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45.92"/>
    <n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65.101538461538468"/>
    <n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6.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13.5625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1.990000000000000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36.236363636363642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39.743333333333339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5.763636363636365"/>
    <n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15.491428571428573"/>
    <n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23.692499999999999"/>
    <n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9.76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20.220833333333331"/>
    <n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47.631578947368418"/>
    <n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15.329999999999998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1.3818181818181818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5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4.957575757575758"/>
    <n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3.566666666666666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1.124000000000002"/>
    <n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1.3333333333333335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11.077777777777778"/>
    <n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38.735714285714288"/>
    <n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22.05263157894737"/>
    <n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67.55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.637499999999999"/>
    <n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1.7457500000000001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20.44963251188932"/>
    <n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3.852941176470587"/>
    <n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48.485714285714288"/>
    <n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30.8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35.17419354838709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36.404444444444444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2.9550000000000001"/>
    <n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11.06"/>
    <n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41.407142857142858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10.857142857142858"/>
    <n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3.3333333333333335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7.407407407407407E-2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13.307692307692307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49.183333333333337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.036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52.327777777777776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2.083333333333333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6.565384615384616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8.0833333333333321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4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42.892307692307689"/>
    <n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3.6363636363636364E-3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5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05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4.8680000000000003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10.314285714285715"/>
    <n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71.784615384615378"/>
    <n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.06"/>
    <n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44999999999999996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.6250000000000001E-2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5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12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20.080000000000002"/>
    <n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2.6969696969696968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1.2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46.6"/>
    <n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1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16800000000000001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42.76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28333333333333333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1.7319999999999998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14.111428571428572"/>
    <n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39.395294117647055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2.3529411764705882E-2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59.3"/>
    <n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1.3270833333333334"/>
    <n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.0090090090090094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1.6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5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52.570512820512818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1.04"/>
    <n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47.4"/>
    <n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43.03"/>
    <n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5.08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4.3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21.146666666666665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.1875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05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42.472727272727276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41666666666666669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16.966666666666665"/>
    <n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7.0000000000000009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1333333333333333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7.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6.200000000000003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7612903225806451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12.5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56800000000000006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38750000000000001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10.454545454545453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1.4200000000000002"/>
    <n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0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8.842857142857142"/>
    <n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16666666666666669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1.799999999999999"/>
    <n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20238095238095236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2.1129899999999995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1.6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1.733333333333333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56"/>
    <n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5.9612499999999999E-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8.405999999999999"/>
    <n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12.8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5.42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11199999999999999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5.7238095238095239"/>
    <n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1.25"/>
    <n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1.7098591549295776"/>
    <n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30.433333333333334"/>
    <n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02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69641025641025645"/>
    <n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80999999999999994"/>
    <n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26222222222222225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16666666666666669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.124454880912446E-3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8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2.2999999999999998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2.6660714285714282"/>
    <n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8.192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6.5900366666666672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7222222222222222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85000000000000009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39.120962394619681"/>
    <n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.1481481481481479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20.733333333333334"/>
    <n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72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6.5000000000000002E-2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5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3857142857142857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5714285714285714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7.1428571428571425E-2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6875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14.680000000000001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0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8.57142857142856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0.52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1.34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25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32800000000000001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3.2727272727272729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5.8823529411764705E-3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4.5454545454545456E-2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0.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36666666666666664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93398957730169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.5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4.3499999999999996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8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2123076923076923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68399999999999994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2513513513513512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1875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1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05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06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2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71785714285714286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4333333333333332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16.833333333333332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22.52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41.384615384615387"/>
    <n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5.259090909090908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2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1.8399999999999999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60399999999999998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83333333333333337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.0666666666666664"/>
    <n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55833333333333335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2.5000000000000001E-2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02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.825133372851216"/>
    <n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1.6666666666666666E-2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2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1.3333333333333334E-2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1.2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2.8571428571428574E-2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2E-3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2.8571428571428571E-3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.4321428571428572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70000000000000007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2E-3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.4285714285714287E-2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48960000000000004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3.8461538461538464E-2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33333333333333337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2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2.5545454545454547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7.8181818181818186E-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6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1.0526315789473684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1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.750000000000000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18.600000000000001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8166666666666664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4.3333333333333335E-2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75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26666666666666666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5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2.2307692307692308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84285714285714297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2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1384999999999999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6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10.6"/>
    <n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1.1111111111111111E-3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5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1666666666666666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1666666666666666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2.434000000000000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3.8833333333333329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01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.733333333333333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1666666666666666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1.25E-3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2.166666666666668"/>
    <n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3.588571428571427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5.6666666666666661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39"/>
    <n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54651034177635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6.9320000000000004"/>
    <n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33.559730999999999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2.0529999999999999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0.5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8.4172840000000004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1.44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8833333333333334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.920000000000001E-2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59666666666666668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8689285714285715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88500000000000001"/>
    <n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1.52156862745098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5.1000000000000004E-2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21.033333333333335"/>
    <n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1.436666666666667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8.737933333333334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.285714285714286E-2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2.7204081632653061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.5000000000000001E-2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6.4158609339642041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11.343999999999999"/>
    <n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33.19"/>
    <n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7.58"/>
    <n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62.839999999999996"/>
    <n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7.5880000000000001"/>
    <n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50.38095238095238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7.512820512820511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1.375E-2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33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86250000000000004"/>
    <n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6875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8.299999999999997"/>
    <n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24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1.1428571428571428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02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1479999999999999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2.8571428571428571E-3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10.7325"/>
    <n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5.3846153846153842E-2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7142857142857143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8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3.3333333333333335E-3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47333333333333333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.65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6.35217391304348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325125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700070007000700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46.176470588235297"/>
    <n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34.410000000000004"/>
    <n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6.0263157894736841"/>
    <n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0.539393939393939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43750000000000006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9.24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5.2187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21.887499999999999"/>
    <n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6.700000000000003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8.000000000000004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1.06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1.0999999999999999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11.458333333333332"/>
    <n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10.48"/>
    <n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66666666666666674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1.700000000000001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10.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72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76923076923076927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22842639593908631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1.125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85000000000000009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14.314285714285715"/>
    <n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25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0.411249999999999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18867924528301888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14.249999999999998"/>
    <n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7.8809523809523814"/>
    <n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33333333333333337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5.545454545454543"/>
    <n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.1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.4545454545454541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31.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2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3.887500000000000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1.9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41.699999999999996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4.8666666666666663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19.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.750000000000000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6.65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43307086614173229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04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1.6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8999999999999999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20.16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42.011733333333332"/>
    <n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8850000000000000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4.67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38.119999999999997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5.42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3.4999999999999996E-2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10.833333333333334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.1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2589285714285714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23.333333333333332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33.6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19.079999999999998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4111111111111111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32.5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16666666666666669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38.066666666666663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.05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2.7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.0909090909090917"/>
    <n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5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.5999999999999996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0.833333333333336"/>
    <n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4.583333333333333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4.2133333333333338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909090909090914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8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.6666666666666666E-2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77999999999999992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17.77142857142857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4166666666666661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08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2.75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.1111111111111112E-2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3.3333333333333335E-3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36.5"/>
    <n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4.05817174515235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02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4.0000000000000001E-3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1.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7.8378378378378386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21.85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7.24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8.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6.840000000000003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4.0000000000000001E-3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20.424999999999997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4.2880000000000003"/>
    <n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.8000000000000004E-3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2.5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1919999999999997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8.0250000000000004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15125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59.583333333333336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6.734177215189874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.8666666666666669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3.62857142857143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1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4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5.0000000000000001E-3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.6666666666666666E-2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.0066666666666664"/>
    <n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1522727272727272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66.84"/>
    <n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19.566666666666666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11.294666666666666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04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11.985714285714286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2.5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6.9999999999999993E-2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14.099999999999998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3.34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59.774999999999999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.6666666666666666E-2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.3035714285714284E-2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8.8000000000000009E-2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8.64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15.06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47727272727272729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11833333333333333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8417399858735245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.8799999999999997E-2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21029999999999999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27999999999999997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11.5792067011579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.44"/>
    <n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25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625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19384615384615383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23.416"/>
    <n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5.0808888888888886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15.920000000000002"/>
    <n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1.1831900000000002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22.75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2.5000000000000001E-2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33512064343163539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3.9750000000000001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17.150000000000002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3.6080041046690612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3.900000000000002"/>
    <n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5.225"/>
    <n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39.112499999999997"/>
    <n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2682926829268292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9.625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42.360992301112063"/>
    <n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4.1000000000000005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19.762499999999999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5.1999999999999998E-2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5.030188679245285"/>
    <n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04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6.640000000000004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4.7363636363636363"/>
    <n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4.2435339894712749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57.333333333333336"/>
    <n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31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0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.8461538461538465E-3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66666666666666674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58.291457286432156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68.153599999999997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2499999999999999E-3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4.16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8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3.75"/>
    <n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15.731707317073171"/>
    <n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3.3333333333333333E-2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22.5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20.849420849420849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3.3333333333333335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5.4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6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51.6"/>
    <n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1.6363636363636365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75.400000000000006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10.5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12.327272727272726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4.026666666666666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1.02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11.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59.142857142857139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06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11.45000000000000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36666666666666664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52.16"/>
    <n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2E-3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.25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54.52"/>
    <n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3.4125000000000001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46.3636363636363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1.9999999999999998E-4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3.3333333333333333E-2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51.02339181286549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5.24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4.246666666666667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36.45714285714285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30.866666666666664"/>
    <n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6.5454545454545459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4.0000000000000001E-3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5.5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2.1428571428571428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16.420000000000002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4.8099999999999996"/>
    <n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31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7.24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11.272727272727273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15.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8.466666666666669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.333333333333334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66666666666666674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21.428571428571427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8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20.125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7.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2.3764705882352941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66666666666666674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.26760563380281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2799999999999999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59.657142857142851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1.666666666666666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4.4444444444444444E-3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89.66666666666665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1.4642857142857144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4.0199999999999996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4.004545454545454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8.5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19.650000000000002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2E-3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6.6666666666666666E-2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30.333333333333336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8.7200000000000006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21.94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21.3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41.489795918367342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2.105"/>
    <n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2.7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16.161904761904761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6.37692307692307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7.043333333333333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3.8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34.08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2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2.5999999999999999E-2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16.254545454545454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2.5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02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5.2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04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17.666666666666668"/>
    <n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1.3333333333333334E-2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1.2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6.937422295897225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54999999999999993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2.55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2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3.4474868431088401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5"/>
    <n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2.666666666666667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52.794871794871788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4.9639999999999995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5.5555555555555552E-2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13.066666666666665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.750000000000000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7.1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1.4749999999999999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6.826666666666668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32.5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21.55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3.466666666666666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0.625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17.59999999999999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32.56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1.25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5.4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83333333333333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48.833333333333336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03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1.533333333333333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67.333333333333329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15.299999999999999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8.666666666666667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22499999999999998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.0833333333333335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37.412500000000001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6.6666666666666671E-3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36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33333333333333337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2857142857142857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2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1.7999999999999998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5.4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8.1333333333333329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2.03478260869565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5.266666666666667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3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13.020000000000001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2.2650000000000001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8.3333333333333332E-3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15.742857142857142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43.833333333333336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86.135181975736558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12.196620583717358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1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22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0909090909090906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5.64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2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3.25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3.366666666666666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15.770000000000001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625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5.0000000000000001E-4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.6153846153846159E-2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24.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.5000000000000001E-2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32.04999999999999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24.333333333333336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1.5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42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.214285714285714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6.3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4.249999999999998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6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24.117647058823529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10.54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7.4690265486725664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7.3333333333333334E-2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714285714285713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21.099999999999998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78.100000000000009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47.692307692307693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1.4500000000000002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0.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1.8333333333333333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4.083333333333333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34.802513464991023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6.3333333333333339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32.049999999999997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76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37.75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2.1333333333333333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4.1818181818181817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5.41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6.0000000000000001E-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2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16.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7.199999999999996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16.514285714285716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125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37.7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.8399999999999999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0.05000000000000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2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1.3333333333333335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6.6666666666666671E-3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2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3.8860103626943006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24.194444444444443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7.6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.3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1.4285714285714287E-2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14.000000000000002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1.05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8.666666666666667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8285714285714285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16.666666666666664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83333333333333337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69.561111111111103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1.25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7.16666666666666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8.050000000000004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6.8287037037037033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5.698702928870294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.4814814814814816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36.85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47.05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11.428571428571429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12.04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31.25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42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21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.5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02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8.2142857142857135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2.1999999999999997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7.65294117647058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08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6.6666666666666666E-2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37.533333333333339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17.62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2.14285714285714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2.5333333333333332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2.5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2.85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2.45000000000000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1.4210526315789473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9.25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67500000000000004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16666666666666669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0.9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34.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16.5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4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1.0571428571428572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6.7272727272727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8.79999999999999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8.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16666666666666669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5.737410071942445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1.685714285714287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33333333333333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2857142857142857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4.7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0.8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.8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.2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2.75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.8181818181818181E-2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.4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36.5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.66666666666666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11.428571428571429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1.111111111111111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7.400000000000002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1.366666666666667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6.9696969696969706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70.599999999999994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2.0500000000000003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1.9666666666666666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8.66666666666666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.133333333333333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04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1.4285714285714287E-2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3.3333333333333333E-2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27454545454545454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14.000000000000002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5.548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2.375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1.867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5687499999999996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13.433333333333334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.1413333333333333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.775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33333333333333337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7.6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7.5111111111111111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57499999999999996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08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1999999999999993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23.163076923076922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5.5999999999999994E-2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7.8947368421052634E-3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71799999999999997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2.666666666666667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6.0000000000000001E-3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5.0999999999999996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26711185308848079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2E-3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01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15.53571428571428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53333333333333333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01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4.0625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22.40000000000000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3.25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2E-3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6.4850000000000003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2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33.416666666666664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1.092608822670172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35.856000000000002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3.4000000000000004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5.5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6.8999999999999992E-2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41666666666666669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5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1.6999999999999999E-3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12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41.857142857142861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10.48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1.1159999999999999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6.192500000000003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58.461538461538467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9.84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50.721666666666664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16.25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5.214285714285714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5.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44.6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1.5873015873015872E-2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04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8.0000000000000002E-3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22727272727272727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55.698440000000005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11.943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2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17.630000000000003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72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86206896551724133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4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2.75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40.1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33333333333333337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25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43939393939393934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2.0066666666666668"/>
    <n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1.075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76500000000000001"/>
    <n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6.7966666666666677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1.2E-2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1.3299999999999998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5.6333333333333329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2.4"/>
    <n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13.833333333333334"/>
    <n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5"/>
    <n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2.7272727272727275E-3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37999999999999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1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39.358823529411765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1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5"/>
    <n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3.3333333333333335E-3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7.2952380952380951"/>
    <n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1.6666666666666666E-2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3.2804000000000002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2.25"/>
    <n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79200000000000004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64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2.7404479578392621E-2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82000000000000006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.9230769230769221E-2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6863186318631863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8.2100000000000009"/>
    <n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6.4102564102564097E-2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29411764705882354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2.2727272727272729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.9009900990099015E-2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6.953125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76"/>
    <n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21.574999999999999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1.02"/>
    <n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11.892727272727273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17.625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.87"/>
    <n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.0303030303030304E-2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.23026818181818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32.56"/>
    <n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19.41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6.1"/>
    <n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1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50.2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1862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1.906971229845084"/>
    <n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.0909090909090905E-3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28667813379201834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155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1.6666666666666668E-3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6696428571428571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4.5985132395404564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5500000000000007"/>
    <n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3.3076923076923079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.1499999999999999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1.7538461538461538"/>
    <n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1.3673469387755102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43333333333333329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125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.2"/>
    <n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8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2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"/>
    <n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13749999999999998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13.923999999999999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3.3333333333333335"/>
    <n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5.41340206185567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.3666666666666667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22.881426547787683"/>
    <n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6.6666666666666671E-3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55555555555555558"/>
    <n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3.9999999999999996E-4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31818181818181818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1.2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7.38399999999999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8.666666666666667E-2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0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.7199999999999998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70000000000000007"/>
    <n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5.0413333333333332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49199999999999999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36.589147286821706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2.5"/>
    <n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1066666666666674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.0833333333333336E-2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1.2E-2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36666666666666664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.0666666666666659E-2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5.5555555555555558E-3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02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1"/>
    <n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8"/>
    <n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16705882352941176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42399999999999999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38925389253892539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7155635062611807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43166666666666664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1.25E-3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2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.12E-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.4583333333333333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3.3333333333333333E-2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1.1111111111111112E-2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55999999999999994"/>
    <n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.083333333333333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3.3444444444444441"/>
    <n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1.3333333333333334E-2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.46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6.0999999999999999E-2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3.3333333333333335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23"/>
    <n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104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42599999999999999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0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26666666666666666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34"/>
    <n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6.2E-2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2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1.400000000000000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3.933466666666666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2.62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2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7400000000000009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64102564102564097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21.363333333333333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3.9999999999999996E-5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1.044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.683333333333333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17.380000000000003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02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17500000000000002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8.3340278356529712E-2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1.38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12.45"/>
    <n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02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8.0000000000000002E-3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2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.0000000000000011E-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.9999999999999991E-5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.0579999999999998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5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4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35000000000000003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7.5333333333333332"/>
    <n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18.64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4.0000000000000001E-3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10.02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4.5600000000000005"/>
    <n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21.5075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9.276666666666667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39.426666666666662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21.628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20500000000000002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03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14.8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1.4710000000000001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5.584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3.8206896551724134"/>
    <n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15.485964912280703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5.912000000000003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04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106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85142857142857142"/>
    <n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7.4837500000000006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7.650000000000002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3.55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72.989999999999995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57.648750000000007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2.34"/>
    <n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52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6.5299999999999994"/>
    <n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35.338000000000001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39333333333333331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1.06"/>
    <n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5.7142857142857147E-4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46.379999999999995"/>
    <n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15.39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82.422107692307705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2.6866666666666665"/>
    <n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6.6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30.813400000000001"/>
    <n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5.58"/>
    <n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87454545454545463"/>
    <n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7699999999999987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78.927352941176466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22.092500000000001"/>
    <n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40666666666666662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33.790999999999997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2164948453608247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79600000000000004"/>
    <n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4.993333333333334"/>
    <n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5.0509090909090908"/>
    <n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10.214285714285715"/>
    <n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30499999999999999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75"/>
    <n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.2933333333333332"/>
    <n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.7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11655011655011654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36.014285714285712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3.5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41.4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2.6315789473684209E-2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3.3333333333333335"/>
    <n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85129023676509719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70.199999999999989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1.7000000000000002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51.4"/>
    <n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70000000000000007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4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2.666666666666667"/>
    <n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8.142857142857142"/>
    <n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2.2444444444444445"/>
    <n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33999999999999997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4.5"/>
    <n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41.53846153846154"/>
    <n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.0454545454545454"/>
    <n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18.285714285714285"/>
    <n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24.02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1111111111111111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11.818181818181818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31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.416666666666667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8125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1.2857142857142856"/>
    <n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4.333333333333336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40.799492385786799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7.55"/>
    <n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1.3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30.666666666666664"/>
    <n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2.9894179894179893"/>
    <n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8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20.133333333333333"/>
    <n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40.020000000000003"/>
    <n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"/>
    <n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75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7.1999999999999993"/>
    <n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4412800000000008"/>
    <n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4.1666666666666661"/>
    <n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3.25"/>
    <n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40.75"/>
    <n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0"/>
    <n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39.17"/>
    <n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2.4375"/>
    <n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.8000000000000003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37.333333333333336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42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3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.2"/>
    <n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30199999999999999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.015384615384615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3.25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22.363636363636363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85714285714285721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6.6066666666666665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5.7692307692307692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6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5.0256410256410255"/>
    <n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5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30.9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.037037037037038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2.1999999999999997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10.9"/>
    <n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2.666666666666667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0.86206896551724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38.333333333333336"/>
    <n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6.5500000000000007"/>
    <n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14.536842105263158"/>
    <n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6"/>
    <n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0.4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1.4285714285714286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1.1428571428571428"/>
    <n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3571428571428571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1.4545454545454546"/>
    <n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17.155555555555555"/>
    <n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2.3220000000000001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8.9066666666666663"/>
    <n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6333333333333346"/>
    <n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13.325999999999999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2.484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.9066666666666665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.365"/>
    <n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8.04"/>
    <n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8.39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39.942857142857143"/>
    <n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84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43.406666666666666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5.6613333333333333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1.722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.9416666666666664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11.328275684711327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8.86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46.100628930817614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42.188421052631583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8.48"/>
    <n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1.077142857142857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79909090909090907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1.1919999999999999"/>
    <n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4.799999999999999"/>
    <n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7.810000000000002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1.325"/>
    <n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46.666666666666664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45.92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22599999999999998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34.625"/>
    <n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2.0549999999999997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55999999999999994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2.6069999999999998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.9259999999999999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33.666666666666664"/>
    <n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56.263267182990241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82.817599999999999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14.860000000000001"/>
    <n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1.2375123751237513E-2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.7142857142857144E-2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9.506136117214709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1.06"/>
    <n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6.293333333333333"/>
    <n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2.75"/>
    <n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13.22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16.77"/>
    <n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104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.24"/>
    <n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46699999999999997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5.087142857142858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2.334500000000000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7.26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1.625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1.3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58.558333333333337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7.7886666666666677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2.2157147647256061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9.6029602960296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.055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82.207999999999998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75.051000000000002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5.8500000000000005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44.32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26737967914438499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13.13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19088937093275488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3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34.527999999999999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30.599999999999998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2.666666666666667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2.8420000000000001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22.878799999999998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.105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47.333333333333336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29411764705882354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1.5384615384615385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8.5370000000000008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8.5714285714285715E-2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2.6599999999999997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05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.4133333333333333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5.477386934673376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.974444444444444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.7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3.3673333333333333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6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1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38.636363636363633"/>
    <n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70000000000000007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6.8000000000000005E-2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1.3333333333333335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6.3092592592592585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4.5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62.765333333333331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9.376000000000001"/>
    <n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7.5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.6076923076923078"/>
    <n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1050000000000004"/>
    <n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1.7647058823529412E-2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55999999999999994"/>
    <n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82000000000000006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3.42"/>
    <n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8.3333333333333343E-2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14.182977777777777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7.8266666666666662"/>
    <n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3.8464497269020695E-2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2.5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.05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14.08333333333333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8.300055555555556"/>
    <n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5.0347999999999997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17.933333333333334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4.7E-2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7.2120000000000006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5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2.5"/>
    <n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4.1000000000000002E-2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5.312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.6199999999999999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4.9516666666666671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159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41.25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.9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44999999999999996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5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04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35.537409090909087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5"/>
    <n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16666666666666669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13250000000000001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3.5704000000000007E-2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8.3000000000000007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2.4222222222222221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23809523809523811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1.1599999999999999E-2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22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4722222222222222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5"/>
    <n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1.6714285714285713"/>
    <n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10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22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14.38"/>
    <n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66666666666666674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4.0000000000000001E-3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5"/>
    <n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6.4439140811455857"/>
    <n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39.5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3571428571428571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6.25E-2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41333333333333333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125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8.833333333333333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48666666666666669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1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10.08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5.6937500000000005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625"/>
    <n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6.5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752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1.51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46666666666666673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3.85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.8333333333333341E-2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20.705000000000002"/>
    <n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9.139999999999997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1.6316666666666666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5.6666666666666661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16999999999999998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4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1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2.4E-2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5.9066666666666672"/>
    <n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2.9250000000000003"/>
    <n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5.7142857142857143E-3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6.6666666666666671E-3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.3333333333333339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11.75"/>
    <n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8.0000000000000002E-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4.2"/>
    <n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4"/>
    <n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7.0666666666666673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4.3999999999999995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3.8739999999999997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9.299999999999997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0909090909090906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8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11.600000000000001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2.7873639500929119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17.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.0124999999999997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50.739999999999995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54884742041712409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4.091666666666667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39.627499999999998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5.976666666666663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65.24636363636364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11.514000000000001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11.360000000000001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5.5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32.027999999999999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60869565217391308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31.114999999999998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.1266666666666667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40.404000000000003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1.3333333333333333E-3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5.7334999999999994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15.324999999999999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15.103448275862069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503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1.3028138528138529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30285714285714288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8.8800000000000008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84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2.4299999999999997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1.1299999999999999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3.5520833333333335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2.3306666666666667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81600000000000006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2.494285714285713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1.3668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0.754135338345865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19.759999999999998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84.946999999999989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49.381999999999998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3.3033333333333332"/>
    <n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6.6339999999999995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0.36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2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.6620689655172414"/>
    <n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42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12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5"/>
    <n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7.1999999999999993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1.6666666666666666E-2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23333333333333336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4.5714285714285712"/>
    <n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5"/>
    <n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2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18.181818181818183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1.2222222222222223"/>
    <n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2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7.0634920634920633"/>
    <n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2.7272727272727271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1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104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33333333333333337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20.36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8.3800000000000008"/>
    <n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4.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8.06"/>
    <n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31.94705882352941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6.708333333333333"/>
    <n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9878048780487809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1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77"/>
    <n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6.900000000000002"/>
    <n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"/>
    <n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6.6055045871559637"/>
    <n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7.6923076923076927E-3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.1222222222222222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1.4999999999999999E-2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1E-3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.0554089709762533E-2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85714285714285721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0.5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2.9000000000000004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2.1"/>
    <n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1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7142857142857143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2.2388059701492535"/>
    <n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24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2.4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30.862068965517242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8.3333333333333321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75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8.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6.6666666666666671E-3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1.9"/>
    <n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2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5.03571428571428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3.3333333333333333E-2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44444444444444442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3.3333333333333333E-2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8.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8.5714285714285712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4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13.466666666666665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49.186046511627907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45.133333333333333"/>
    <n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4"/>
    <n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4.666666666666667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33333333333333337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3.7600000000000002"/>
    <n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67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1.4166666666666665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1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2.5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1.25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4.117647058823529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13.639999999999999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41.4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66115702479338845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5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2.4777777777777779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5.0599999999999996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22.91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13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54999999999999993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0.806536636794938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84008400840084008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5"/>
    <n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3000000000000007"/>
    <n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7.4999999999999997E-2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1.3333333333333334E-2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1.700000000000000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9.228571428571428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1.3636363636363637E-2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20.5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27999999999999997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2.3076923076923079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125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7.340000000000000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1.714285714285715"/>
    <n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36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31.25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44.3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5.4"/>
    <n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33.473333333333329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47.8"/>
    <n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3333333333333339"/>
    <n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0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1.708333333333334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20.208000000000002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.2311459353574925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6.06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19801980198019803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6.0606060606060606E-3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1.02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5.100000000000009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74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4.8571428571428568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67999999999999994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10.5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1.6666666666666667"/>
    <n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7.8680000000000003"/>
    <n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22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7.5"/>
    <n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42.725880551301685"/>
    <n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2142857142857143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87500000000000011"/>
    <n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5.625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3.4722222222222224E-2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6.5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58333333333333337"/>
    <n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10.181818181818182"/>
    <n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33.784615384615385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3.3333333333333333E-2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68.400000000000006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2.2222222222222223E-2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11"/>
    <n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73333333333333328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21.25"/>
    <n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4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19.600000000000001"/>
    <n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9.467839999999995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45.72"/>
    <n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3.7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2.7025000000000001"/>
    <n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56.51428571428572"/>
    <n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21.30952380952381"/>
    <n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15.6"/>
    <n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6.2566666666666677"/>
    <n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45.92"/>
    <n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65.101538461538468"/>
    <n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6.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13.5625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1.990000000000000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36.236363636363642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39.743333333333339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5.763636363636365"/>
    <n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15.491428571428573"/>
    <n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23.692499999999999"/>
    <n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9.76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20.220833333333331"/>
    <n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47.631578947368418"/>
    <n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15.329999999999998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1.3818181818181818"/>
    <n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5"/>
    <n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4.957575757575758"/>
    <n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3.5666666666666664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1.124000000000002"/>
    <n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1.3333333333333335"/>
    <n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11.077777777777778"/>
    <n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38.735714285714288"/>
    <n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22.05263157894737"/>
    <n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67.55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.637499999999999"/>
    <n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1.7457500000000001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20.44963251188932"/>
    <n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3.852941176470587"/>
    <n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48.485714285714288"/>
    <n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30.8"/>
    <n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35.174193548387095"/>
    <n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36.404444444444444"/>
    <n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2.9550000000000001"/>
    <n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11.06"/>
    <n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41.407142857142858"/>
    <n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10.857142857142858"/>
    <n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3.3333333333333335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7.407407407407407E-2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13.307692307692307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49.183333333333337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.036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52.327777777777776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2.083333333333333"/>
    <n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6.565384615384616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8.0833333333333321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4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42.892307692307689"/>
    <n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3.6363636363636364E-3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5"/>
    <n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05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4.8680000000000003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10.314285714285715"/>
    <n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71.784615384615378"/>
    <n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.06"/>
    <n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44999999999999996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.6250000000000001E-2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5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12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20.080000000000002"/>
    <n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2.6969696969696968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1.2"/>
    <n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46.6"/>
    <n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1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16800000000000001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42.76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28333333333333333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1.7319999999999998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14.111428571428572"/>
    <n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39.395294117647055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2.3529411764705882E-2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59.3"/>
    <n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1.3270833333333334"/>
    <n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.0090090090090094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1.6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5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52.570512820512818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1.04"/>
    <n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47.4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43.03"/>
    <n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5.08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4.3"/>
    <n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21.146666666666665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.1875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05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42.472727272727276"/>
    <n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41666666666666669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1"/>
    <n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16.966666666666665"/>
    <n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7.0000000000000009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13333333333333333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7.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6.200000000000003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76129032258064511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12.5"/>
    <n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56800000000000006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38750000000000001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1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10.454545454545453"/>
    <n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1.4200000000000002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0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8.842857142857142"/>
    <n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16666666666666669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1.799999999999999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20238095238095236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5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2.1129899999999995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1.6"/>
    <n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1.7333333333333332"/>
    <n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56"/>
    <n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5.9612499999999999E-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8.405999999999999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12.8"/>
    <n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5.42"/>
    <n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11199999999999999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5.7238095238095239"/>
    <n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1.25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1.7098591549295776"/>
    <n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30.433333333333334"/>
    <n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02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69641025641025645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80999999999999994"/>
    <n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26222222222222225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16666666666666669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.124454880912446E-3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8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2.2999999999999998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2.6660714285714282"/>
    <n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8.192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6.5900366666666672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72222222222222221"/>
    <n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85000000000000009"/>
    <n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39.120962394619681"/>
    <n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.1481481481481479"/>
    <n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48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20.733333333333334"/>
    <n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8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72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6.5000000000000002E-2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1.5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38571428571428573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5714285714285714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7.1428571428571425E-2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6875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14.680000000000001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04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8.57142857142856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10.52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1.34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25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32800000000000001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3.2727272727272729"/>
    <n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5.8823529411764705E-3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4.5454545454545456E-2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10.877666666666666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36666666666666664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1.8193398957730169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.5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4.3499999999999996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8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1.2123076923076923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68399999999999994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1.2513513513513512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1875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1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05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06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2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71785714285714286"/>
    <n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43333333333333329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16.833333333333332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22.52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41.384615384615387"/>
    <n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5.259090909090908"/>
    <n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2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1.8399999999999999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60399999999999998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83333333333333337"/>
    <n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.0666666666666664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55833333333333335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2.5000000000000001E-2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02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.825133372851216"/>
    <n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1.6666666666666666E-2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2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1.3333333333333334E-2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1.24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2.8571428571428574E-2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2E-3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2.8571428571428571E-3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.4321428571428572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70000000000000007"/>
    <n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2E-3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.4285714285714287E-2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48960000000000004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3.8461538461538464E-2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33333333333333337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2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2.5545454545454547"/>
    <n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7.8181818181818186E-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6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1.0526315789473684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1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.7500000000000002"/>
    <n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18.600000000000001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8166666666666664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4.3333333333333335E-2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75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26666666666666666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5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2.2307692307692308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84285714285714297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2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1384999999999999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6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10.6"/>
    <n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1.1111111111111111E-3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5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16666666666666669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16666666666666669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2.434000000000000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3.8833333333333329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01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.7333333333333332"/>
    <n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16666666666666669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1.25E-3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2.166666666666668"/>
    <n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3.588571428571427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5.6666666666666661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39"/>
    <n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546510341776351"/>
    <n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6.9320000000000004"/>
    <n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33.559730999999999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2.0529999999999999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0.5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8.4172840000000004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1.44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88333333333333341"/>
    <n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.920000000000001E-2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59666666666666668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1.8689285714285715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88500000000000001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11.52156862745098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5.1000000000000004E-2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21.033333333333335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1.436666666666667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18.737933333333334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.285714285714286E-2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2.7204081632653061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.5000000000000001E-2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6.4158609339642041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11.343999999999999"/>
    <n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33.19"/>
    <n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7.58"/>
    <n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62.839999999999996"/>
    <n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7.5880000000000001"/>
    <n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50.38095238095238"/>
    <n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7.512820512820511"/>
    <n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1.375E-2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33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86250000000000004"/>
    <n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6875"/>
    <n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8.299999999999997"/>
    <n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24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1.1428571428571428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02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1479999999999999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2.8571428571428571E-3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10.7325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5.3846153846153842E-2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7142857142857143"/>
    <n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8"/>
    <n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3.3333333333333335E-3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47333333333333333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.65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6.35217391304348"/>
    <n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325125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7000700070007001"/>
    <n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46.176470588235297"/>
    <n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34.410000000000004"/>
    <n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6.0263157894736841"/>
    <n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0.539393939393939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43750000000000006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9.24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5.21875"/>
    <n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21.887499999999999"/>
    <n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6.700000000000003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8.000000000000004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1.06"/>
    <n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1.0999999999999999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11.458333333333332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52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10.48"/>
    <n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66666666666666674"/>
    <n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1.700000000000001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10.5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72"/>
    <n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76923076923076927"/>
    <n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22842639593908631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1.125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2"/>
    <n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85000000000000009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14.314285714285715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25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0.411249999999999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18867924528301888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14.249999999999998"/>
    <n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"/>
    <n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7.8809523809523814"/>
    <n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33333333333333337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5.545454545454543"/>
    <n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.1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.4545454545454541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31.546666666666667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2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1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3.8875000000000002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1.9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41.699999999999996"/>
    <n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4.8666666666666663"/>
    <n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19.736842105263158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.7500000000000002"/>
    <n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6.65"/>
    <n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43307086614173229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04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1.6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89999999999999991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20.16"/>
    <n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42.011733333333332"/>
    <n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8850000000000000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4.67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38.119999999999997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5.42"/>
    <n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3.4999999999999996E-2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10.833333333333334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.1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2589285714285714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23.333333333333332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33.6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19.079999999999998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4111111111111111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32.5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5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16666666666666669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38.066666666666663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.05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2.7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.0909090909090917"/>
    <n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5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.5999999999999996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0.833333333333336"/>
    <n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4.583333333333333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4.2133333333333338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909090909090914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8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.6666666666666666E-2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77999999999999992"/>
    <n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5"/>
    <n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17.771428571428572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4166666666666661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08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2.75"/>
    <n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.1111111111111112E-2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3.3333333333333335E-3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36.5"/>
    <n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4.05817174515235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02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4.0000000000000001E-3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1.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7.8378378378378386"/>
    <n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21.85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7.24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8.5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6.840000000000003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4.0000000000000001E-3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20.424999999999997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4.2880000000000003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.8000000000000004E-3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2.5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2.1919999999999997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8.0250000000000004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15125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59.583333333333336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16.734177215189874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.8666666666666669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3.62857142857143"/>
    <n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1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4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5.0000000000000001E-3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.6666666666666666E-2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.0066666666666664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15227272727272728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66.84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19.566666666666666"/>
    <n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11.294666666666666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04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11.985714285714286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2.5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6.9999999999999993E-2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14.099999999999998"/>
    <n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3.34"/>
    <n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59.774999999999999"/>
    <n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.6666666666666666E-2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.3035714285714284E-2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8.8000000000000009E-2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8.64"/>
    <n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15.06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47727272727272729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11833333333333333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8417399858735245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.8799999999999997E-2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21029999999999999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27999999999999997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11.5792067011579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.44"/>
    <n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25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625"/>
    <n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19384615384615383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23.416"/>
    <n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5.0808888888888886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15.920000000000002"/>
    <n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1.1831900000000002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22.75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2.5000000000000001E-2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33512064343163539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3.9750000000000001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17.150000000000002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3.6080041046690612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3.900000000000002"/>
    <n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5.225"/>
    <n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39.112499999999997"/>
    <n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26829268292682928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9.625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42.360992301112063"/>
    <n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4.1000000000000005"/>
    <n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19.762499999999999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5.1999999999999998E-2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5.030188679245285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04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6.640000000000004"/>
    <n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4.7363636363636363"/>
    <n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4.2435339894712749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57.333333333333336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31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0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.8461538461538465E-3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66666666666666674"/>
    <n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58.291457286432156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68.153599999999997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.2499999999999999E-3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4.16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8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3.75"/>
    <n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15.731707317073171"/>
    <n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3.3333333333333333E-2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22.5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20.849420849420849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3.3333333333333335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5.4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6"/>
    <n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51.6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1.6363636363636365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75.400000000000006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10.5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65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12.327272727272726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4.0266666666666664"/>
    <n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1.02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11.74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59.142857142857139"/>
    <n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06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11.45000000000000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36666666666666664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52.16"/>
    <n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2E-3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.25"/>
    <n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54.52"/>
    <n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3.4125000000000001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46.3636363636363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1.9999999999999998E-4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3.3333333333333333E-2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51.023391812865491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2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5.24"/>
    <n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4.246666666666667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36.45714285714285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30.866666666666664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6.5454545454545459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4.0000000000000001E-3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5.5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2.1428571428571428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16.420000000000002"/>
    <n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4.8099999999999996"/>
    <n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31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7.24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1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11.272727272727273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15.411764705882353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8.466666666666669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.333333333333334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66666666666666674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21.428571428571427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8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20.125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7.899999999999999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1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2.3764705882352941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1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66666666666666674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.267605633802817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27999999999999997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59.657142857142851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1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1.6666666666666667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4.4444444444444444E-3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89.666666666666657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1.4642857142857144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4.0199999999999996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4.004545454545454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8.52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19.650000000000002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2E-3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6.6666666666666666E-2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30.333333333333336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8.7200000000000006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21.94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21.3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41.489795918367342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2.105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2.7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16.161904761904761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6.376923076923077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7.043333333333333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3.8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34.08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2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2.5999999999999999E-2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16.254545454545454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2.5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02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5.2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2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04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17.666666666666668"/>
    <n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5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1.3333333333333334E-2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1.2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6.937422295897225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54999999999999993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2.55"/>
    <n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2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3.4474868431088401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15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2.666666666666667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52.794871794871788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4.9639999999999995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5.5555555555555552E-2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13.066666666666665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.7500000000000002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7.1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1.4749999999999999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6.826666666666668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32.5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21.55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3.4666666666666663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5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0.625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17.599999999999998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32.56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1.25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5.4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83333333333333337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48.833333333333336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03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1.533333333333333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67.333333333333329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15.299999999999999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8.6666666666666679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22499999999999998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.0833333333333335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37.412500000000001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6.6666666666666671E-3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36.36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33333333333333337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2857142857142857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2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1.7999999999999998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5.4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8.1333333333333329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2.034782608695652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5.266666666666667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3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1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13.020000000000001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2.2650000000000001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8.3333333333333332E-3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15.742857142857142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11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43.833333333333336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86.135181975736558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12.196620583717358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1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22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0909090909090906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5.64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2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3.25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3.366666666666666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15.770000000000001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625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5.0000000000000001E-4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.6153846153846159E-2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24.285714285714285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.5000000000000001E-2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32.049999999999997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24.333333333333336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1.5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42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.214285714285714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6.3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4.249999999999998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6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24.117647058823529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10.54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7.4690265486725664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7.3333333333333334E-2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7142857142857131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21.099999999999998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78.100000000000009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47.692307692307693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1.4500000000000002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0.7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1.8333333333333333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18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4.083333333333333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2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34.802513464991023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6.3333333333333339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32.049999999999997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76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37.75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2.1333333333333333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4.1818181818181817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5.41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6.0000000000000001E-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2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16.566666666666666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7.199999999999996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16.514285714285716"/>
    <n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125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37.75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.8399999999999999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0.050000000000001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2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1.3333333333333335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6.6666666666666671E-3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2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3.8860103626943006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24.194444444444443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7.6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.3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1.4285714285714287E-2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14.000000000000002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1.05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8.6666666666666679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82857142857142851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16.666666666666664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83333333333333337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69.561111111111103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1.25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7.166666666666667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8.050000000000004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6.8287037037037033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5.698702928870294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.4814814814814816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36.85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47.05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11.428571428571429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12.04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31.25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42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21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.5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02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8.2142857142857135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2.1999999999999997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7.652941176470588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08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6.6666666666666666E-2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37.533333333333339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17.62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53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2.142857142857142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2.5333333333333332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2.5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2.85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2.4500000000000002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1.4210526315789473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9.25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67500000000000004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16666666666666669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0.9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1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34.4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16.5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4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1.0571428571428572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6.727272727272727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8.799999999999997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8.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16666666666666669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5.737410071942445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2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1.685714285714287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33333333333333337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2857142857142857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4.7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0.8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.8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.2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2.75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.8181818181818181E-2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.4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36.5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.666666666666667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11.428571428571429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1.1111111111111112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7.400000000000002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1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1.366666666666667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6.9696969696969706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70.599999999999994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2.0500000000000003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1.9666666666666666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8.666666666666668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.133333333333333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04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2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5B82-BB3A-9C45-9207-5FE4AB68A9A1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7A2BD-8916-C54C-80BF-966DF0FC4F3D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6278-21C9-194B-A93D-AFF46B6EEA8D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6193-2806-7441-8B21-CB113ACFD4C2}">
  <dimension ref="A1:F14"/>
  <sheetViews>
    <sheetView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C04-B0DB-6A42-90AB-C9325F5FA164}">
  <dimension ref="A1:F47"/>
  <sheetViews>
    <sheetView zoomScale="86" workbookViewId="0">
      <selection activeCell="H34" sqref="H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5F7D-7FE0-C54D-BE88-54391BD4DCB4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8360</v>
      </c>
    </row>
    <row r="2" spans="1:6" x14ac:dyDescent="0.2">
      <c r="A2" s="5" t="s">
        <v>8379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9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9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9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9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9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9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9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9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9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9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9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9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633E-7FDB-5C4A-9D15-7F347761CB65}">
  <dimension ref="A1:H16"/>
  <sheetViews>
    <sheetView tabSelected="1" zoomScale="112" workbookViewId="0">
      <selection activeCell="F22" sqref="F22"/>
    </sheetView>
  </sheetViews>
  <sheetFormatPr baseColWidth="10" defaultRowHeight="15" x14ac:dyDescent="0.2"/>
  <cols>
    <col min="1" max="1" width="25.1640625" customWidth="1"/>
    <col min="2" max="2" width="18.33203125" customWidth="1"/>
    <col min="3" max="3" width="14.5" customWidth="1"/>
    <col min="4" max="4" width="16.33203125" customWidth="1"/>
    <col min="5" max="5" width="14" customWidth="1"/>
    <col min="6" max="6" width="18.83203125" customWidth="1"/>
    <col min="7" max="7" width="15.83203125" customWidth="1"/>
    <col min="8" max="8" width="18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COUNTIFS('Kickstarter Data'!$F$2:$F$4115,"successful",'Kickstarter Data'!$D$2:$D4115,"&lt;1000")</f>
        <v>322</v>
      </c>
      <c r="C2">
        <f>COUNTIFS('Kickstarter Data'!$F$2:$F$4115,"failed",'Kickstarter Data'!$D$2:$D4115,"&lt;1000")</f>
        <v>113</v>
      </c>
      <c r="D2">
        <f>COUNTIFS('Kickstarter Data'!$F$2:$F$4115,"canceled",'Kickstarter Data'!$D$2:$D4115,"&lt;1000")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0" t="s">
        <v>8388</v>
      </c>
      <c r="B3">
        <f>COUNTIFS('Kickstarter Data'!$F$2:$F$4115,"successful",'Kickstarter Data'!$D$2:$D$4115,"&gt;=1000",'Kickstarter Data'!$D$2:$D$4115,"&lt;=4999")</f>
        <v>932</v>
      </c>
      <c r="C3">
        <f>COUNTIFS('Kickstarter Data'!$F$2:$F$4115,"failed",'Kickstarter Data'!$D$2:$D$4115,"&gt;=1000",'Kickstarter Data'!$D$2:$D$4115,"&lt;=4999")</f>
        <v>420</v>
      </c>
      <c r="D3">
        <f>COUNTIFS('Kickstarter Data'!$F$2:$F$4115,"canceled",'Kickstarter Data'!$D$2:$D$4115,"&gt;=1000",'Kickstarter Data'!$D$2:$D$4115,"&lt;=4999")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0" t="s">
        <v>8389</v>
      </c>
      <c r="B4">
        <f>COUNTIFS('Kickstarter Data'!$F$2:$F$4115,"successful",'Kickstarter Data'!$D$2:$D$4115,"&gt;=5000",'Kickstarter Data'!$D$2:$D$4115,"&lt;=9999")</f>
        <v>381</v>
      </c>
      <c r="C4">
        <f>COUNTIFS('Kickstarter Data'!$F$2:$F$4115,"failed",'Kickstarter Data'!$D$2:$D$4115,"&gt;=5000",'Kickstarter Data'!$D$2:$D$4115,"&lt;=9999")</f>
        <v>283</v>
      </c>
      <c r="D4">
        <f>COUNTIFS('Kickstarter Data'!$F$2:$F$4115,"canceled",'Kickstarter Data'!$D$2:$D$4115,"&gt;=5000",'Kickstarter Data'!$D$2:$D$4115,"&lt;=9999")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0" t="s">
        <v>8390</v>
      </c>
      <c r="B5">
        <f>COUNTIFS('Kickstarter Data'!$F$2:$F$4115,"successful",'Kickstarter Data'!$D$2:$D$4115,"&gt;=10000",'Kickstarter Data'!$D$2:$D$4115,"&lt;=14999")</f>
        <v>168</v>
      </c>
      <c r="C5">
        <f>COUNTIFS('Kickstarter Data'!$F$2:$F$4115,"failed",'Kickstarter Data'!$D$2:$D$4115,"&gt;=10000",'Kickstarter Data'!$D$2:$D$4115,"&lt;=14999")</f>
        <v>144</v>
      </c>
      <c r="D5">
        <f>COUNTIFS('Kickstarter Data'!$F$2:$F$4115,"canceled",'Kickstarter Data'!$D$2:$D$4115,"&gt;=10000",'Kickstarter Data'!$D$2:$D$4115,"&lt;=14999")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0" t="s">
        <v>8391</v>
      </c>
      <c r="B6">
        <f>COUNTIFS('Kickstarter Data'!$F$2:$F$4115,"successful",'Kickstarter Data'!$D$2:$D$4115,"&gt;=15000",'Kickstarter Data'!$D$2:$D$4115,"&lt;=19999")</f>
        <v>94</v>
      </c>
      <c r="C6">
        <f>COUNTIFS('Kickstarter Data'!$F$2:$F$4115,"failed",'Kickstarter Data'!$D$2:$D$4115,"&gt;=15000",'Kickstarter Data'!$D$2:$D$4115,"&lt;=19999")</f>
        <v>90</v>
      </c>
      <c r="D6">
        <f>COUNTIFS('Kickstarter Data'!$F$2:$F$4115,"canceled",'Kickstarter Data'!$D$2:$D$4115,"&gt;=15000",'Kickstarter Data'!$D$2:$D$4115,"&lt;=19999")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0" t="s">
        <v>8392</v>
      </c>
      <c r="B7">
        <f>COUNTIFS('Kickstarter Data'!$F$2:$F$4115,"successful",'Kickstarter Data'!$D$2:$D$4115,"&gt;=20000",'Kickstarter Data'!$D$2:$D$4115,"&lt;=24999")</f>
        <v>62</v>
      </c>
      <c r="C7">
        <f>COUNTIFS('Kickstarter Data'!$F$2:$F$4115,"failed",'Kickstarter Data'!$D$2:$D$4115,"&gt;=20000",'Kickstarter Data'!$D$2:$D$4115,"&lt;=24999")</f>
        <v>72</v>
      </c>
      <c r="D7">
        <f>COUNTIFS('Kickstarter Data'!$F$2:$F$4115,"canceled",'Kickstarter Data'!$D$2:$D$4115,"&gt;=20000",'Kickstarter Data'!$D$2:$D$4115,"&lt;=24999")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0" t="s">
        <v>8393</v>
      </c>
      <c r="B8">
        <f>COUNTIFS('Kickstarter Data'!$F$2:$F$4115,"successful",'Kickstarter Data'!$D$2:$D$4115,"&gt;=25000",'Kickstarter Data'!$D$2:$D$4115,"&lt;=29999")</f>
        <v>55</v>
      </c>
      <c r="C8">
        <f>COUNTIFS('Kickstarter Data'!$F$2:$F$4115,"failed",'Kickstarter Data'!$D$2:$D$4115,"&gt;=25000",'Kickstarter Data'!$D$2:$D$4115,"&lt;=29999")</f>
        <v>64</v>
      </c>
      <c r="D8">
        <f>COUNTIFS('Kickstarter Data'!$F$2:$F$4115,"canceled",'Kickstarter Data'!$D$2:$D$4115,"&gt;=25000",'Kickstarter Data'!$D$2:$D$4115,"&lt;=29999")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0" t="s">
        <v>8394</v>
      </c>
      <c r="B9">
        <f>COUNTIFS('Kickstarter Data'!$F$2:$F$4115,"successful",'Kickstarter Data'!$D$2:$D$4115,"&gt;=30000",'Kickstarter Data'!$D$2:$D$4115,"&lt;=34999")</f>
        <v>32</v>
      </c>
      <c r="C9">
        <f>COUNTIFS('Kickstarter Data'!$F$2:$F$4115,"failed",'Kickstarter Data'!$D$2:$D$4115,"&gt;=30000",'Kickstarter Data'!$D$2:$D$4115,"&lt;=34999")</f>
        <v>37</v>
      </c>
      <c r="D9">
        <f>COUNTIFS('Kickstarter Data'!$F$2:$F$4115,"canceled",'Kickstarter Data'!$D$2:$D$4115,"&gt;=30000",'Kickstarter Data'!$D$2:$D$4115,"&lt;=34999")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0" t="s">
        <v>8395</v>
      </c>
      <c r="B10">
        <f>COUNTIFS('Kickstarter Data'!$F$2:$F$4115,"successful",'Kickstarter Data'!$D$2:$D$4115,"&gt;=35000",'Kickstarter Data'!$D$2:$D$4115,"&lt;=39999")</f>
        <v>26</v>
      </c>
      <c r="C10">
        <f>COUNTIFS('Kickstarter Data'!$F$2:$F$4115,"failed",'Kickstarter Data'!$D$2:$D$4115,"&gt;=35000",'Kickstarter Data'!$D$2:$D$4115,"&lt;=39999")</f>
        <v>22</v>
      </c>
      <c r="D10">
        <f>COUNTIFS('Kickstarter Data'!$F$2:$F$4115,"canceled",'Kickstarter Data'!$D$2:$D$4115,"&gt;=35000",'Kickstarter Data'!$D$2:$D$4115,"&lt;=39999")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0" t="s">
        <v>8396</v>
      </c>
      <c r="B11">
        <f>COUNTIFS('Kickstarter Data'!$F$2:$F$4115,"successful",'Kickstarter Data'!$D$2:$D$4115,"&gt;=40000",'Kickstarter Data'!$D$2:$D$4115,"&lt;=44999")</f>
        <v>21</v>
      </c>
      <c r="C11">
        <f>COUNTIFS('Kickstarter Data'!$F$2:$F$4115,"failed",'Kickstarter Data'!$D$2:$D$4115,"&gt;=40000",'Kickstarter Data'!$D$2:$D$4115,"&lt;=44999")</f>
        <v>16</v>
      </c>
      <c r="D11">
        <f>COUNTIFS('Kickstarter Data'!$F$2:$F$4115,"canceled",'Kickstarter Data'!$D$2:$D$4115,"&gt;=40000",'Kickstarter Data'!$D$2:$D$4115,"&lt;=44999")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0" t="s">
        <v>8397</v>
      </c>
      <c r="B12">
        <f>COUNTIFS('Kickstarter Data'!$F$2:$F$4115,"successful",'Kickstarter Data'!$D$2:$D$4115,"&gt;=45000",'Kickstarter Data'!$D$2:$D$4115,"&lt;=49999")</f>
        <v>6</v>
      </c>
      <c r="C12">
        <f>COUNTIFS('Kickstarter Data'!$F$2:$F$4115,"failed",'Kickstarter Data'!$D$2:$D$4115,"&gt;=45000",'Kickstarter Data'!$D$2:$D$4115,"&lt;=49999")</f>
        <v>11</v>
      </c>
      <c r="D12">
        <f>COUNTIFS('Kickstarter Data'!$F$2:$F$4115,"canceled",'Kickstarter Data'!$D$2:$D$4115,"&gt;=45000",'Kickstarter Data'!$D$2:$D$4115,"&lt;=49999")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0" t="s">
        <v>8398</v>
      </c>
      <c r="B13">
        <f>COUNTIFS('Kickstarter Data'!$F$2:$F$4115,"successful",'Kickstarter Data'!$D$2:$D$4115,"&gt;=50000")</f>
        <v>86</v>
      </c>
      <c r="C13">
        <f>COUNTIFS('Kickstarter Data'!$F$2:$F$4115,"failed",'Kickstarter Data'!$D$2:$D$4115,"&gt;=50000")</f>
        <v>258</v>
      </c>
      <c r="D13">
        <f>COUNTIFS('Kickstarter Data'!$F$2:$F$4115,"canceled",'Kickstarter Data'!$D$2:$D$4115,"&gt;=50000")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2">
      <c r="A14" s="10" t="s">
        <v>8402</v>
      </c>
    </row>
    <row r="15" spans="1:8" x14ac:dyDescent="0.2">
      <c r="A15" s="10" t="s">
        <v>8401</v>
      </c>
      <c r="B15">
        <f>SUM(B2:B13)</f>
        <v>2185</v>
      </c>
      <c r="C15">
        <f t="shared" ref="C15:D15" si="4">SUM(C2:C13)</f>
        <v>1530</v>
      </c>
      <c r="D15">
        <f t="shared" si="4"/>
        <v>349</v>
      </c>
      <c r="E15">
        <f>SUM(B15:D15)</f>
        <v>4064</v>
      </c>
    </row>
    <row r="16" spans="1:8" x14ac:dyDescent="0.2">
      <c r="A16" s="10" t="s">
        <v>8400</v>
      </c>
      <c r="B16">
        <f>COUNTIF('Kickstarter Data'!F2:F4115,"successful")</f>
        <v>2185</v>
      </c>
      <c r="C16">
        <f>COUNTIF('Kickstarter Data'!F2:F4115,"failed")</f>
        <v>1530</v>
      </c>
      <c r="D16">
        <f>COUNTIF('Kickstarter Data'!F2:F4115,"canceled")</f>
        <v>349</v>
      </c>
      <c r="E16">
        <f>SUM(B16:D16)</f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4105" zoomScale="116" zoomScaleNormal="5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1640625" customWidth="1"/>
    <col min="17" max="17" width="15.5" customWidth="1"/>
    <col min="18" max="18" width="13.1640625" customWidth="1"/>
    <col min="19" max="19" width="20.66406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1" t="s">
        <v>8308</v>
      </c>
      <c r="R1" s="1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IF(E2&gt;=D2,(E2/D2)*100,(E2/D2)*-100)</f>
        <v>136.85882352941178</v>
      </c>
      <c r="P2">
        <f>IF(E2&gt;=D2,(E2/L2),0)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IF(E3&gt;=D3,(E3/D3)*100,(E3/D3*-100))</f>
        <v>142.60827250608273</v>
      </c>
      <c r="P3">
        <f t="shared" ref="P3:P66" si="1">IF(E3&gt;=D3,(E3/L3),0)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IF(E67&gt;=D67,(E67/D67)*100,(E67/D67*-100))</f>
        <v>107.52857142857141</v>
      </c>
      <c r="P67">
        <f t="shared" ref="P67:P130" si="5">IF(E67&gt;=D67,(E67/L67),0)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-1.4285714285714287E-2</v>
      </c>
      <c r="P122">
        <f t="shared" si="5"/>
        <v>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-3.3333333333333333E-2</v>
      </c>
      <c r="P123">
        <f t="shared" si="5"/>
        <v>0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-0.27454545454545454</v>
      </c>
      <c r="P125">
        <f t="shared" si="5"/>
        <v>0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-14.000000000000002</v>
      </c>
      <c r="P127">
        <f t="shared" si="5"/>
        <v>0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-5.548</v>
      </c>
      <c r="P128">
        <f t="shared" si="5"/>
        <v>0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-2.375</v>
      </c>
      <c r="P129">
        <f t="shared" si="5"/>
        <v>0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-1.867</v>
      </c>
      <c r="P130">
        <f t="shared" si="5"/>
        <v>0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IF(E131&gt;=D131,(E131/D131)*100,(E131/D131*-100))</f>
        <v>0</v>
      </c>
      <c r="P131">
        <f t="shared" ref="P131:P194" si="9">IF(E131&gt;=D131,(E131/L131),0)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-9.5687499999999996</v>
      </c>
      <c r="P134">
        <f t="shared" si="9"/>
        <v>0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-13.433333333333334</v>
      </c>
      <c r="P137">
        <f t="shared" si="9"/>
        <v>0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-3.1413333333333333</v>
      </c>
      <c r="P140">
        <f t="shared" si="9"/>
        <v>0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-10.775</v>
      </c>
      <c r="P143">
        <f t="shared" si="9"/>
        <v>0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-0.33333333333333337</v>
      </c>
      <c r="P144">
        <f t="shared" si="9"/>
        <v>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-27.6</v>
      </c>
      <c r="P146">
        <f t="shared" si="9"/>
        <v>0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-7.5111111111111111</v>
      </c>
      <c r="P147">
        <f t="shared" si="9"/>
        <v>0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-0.57499999999999996</v>
      </c>
      <c r="P148">
        <f t="shared" si="9"/>
        <v>0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-0.08</v>
      </c>
      <c r="P150">
        <f t="shared" si="9"/>
        <v>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-0.91999999999999993</v>
      </c>
      <c r="P151">
        <f t="shared" si="9"/>
        <v>0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-23.163076923076922</v>
      </c>
      <c r="P152">
        <f t="shared" si="9"/>
        <v>0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-5.5999999999999994E-2</v>
      </c>
      <c r="P153">
        <f t="shared" si="9"/>
        <v>0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-7.8947368421052634E-3</v>
      </c>
      <c r="P154">
        <f t="shared" si="9"/>
        <v>0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-0.71799999999999997</v>
      </c>
      <c r="P155">
        <f t="shared" si="9"/>
        <v>0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-2.666666666666667</v>
      </c>
      <c r="P156">
        <f t="shared" si="9"/>
        <v>0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-6.0000000000000001E-3</v>
      </c>
      <c r="P157">
        <f t="shared" si="9"/>
        <v>0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-5.0999999999999996</v>
      </c>
      <c r="P158">
        <f t="shared" si="9"/>
        <v>0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-0.26711185308848079</v>
      </c>
      <c r="P159">
        <f t="shared" si="9"/>
        <v>0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-2E-3</v>
      </c>
      <c r="P161">
        <f t="shared" si="9"/>
        <v>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-0.01</v>
      </c>
      <c r="P163">
        <f t="shared" si="9"/>
        <v>0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-15.535714285714286</v>
      </c>
      <c r="P164">
        <f t="shared" si="9"/>
        <v>0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-0.53333333333333333</v>
      </c>
      <c r="P166">
        <f t="shared" si="9"/>
        <v>0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-60</v>
      </c>
      <c r="P168">
        <f t="shared" si="9"/>
        <v>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-0.01</v>
      </c>
      <c r="P169">
        <f t="shared" si="9"/>
        <v>0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-4.0625</v>
      </c>
      <c r="P170">
        <f t="shared" si="9"/>
        <v>0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-22.400000000000002</v>
      </c>
      <c r="P171">
        <f t="shared" si="9"/>
        <v>0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-3.25</v>
      </c>
      <c r="P172">
        <f t="shared" si="9"/>
        <v>0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-2E-3</v>
      </c>
      <c r="P173">
        <f t="shared" si="9"/>
        <v>0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-6.4850000000000003</v>
      </c>
      <c r="P177">
        <f t="shared" si="9"/>
        <v>0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-40</v>
      </c>
      <c r="P179">
        <f t="shared" si="9"/>
        <v>0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-20</v>
      </c>
      <c r="P181">
        <f t="shared" si="9"/>
        <v>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-33.416666666666664</v>
      </c>
      <c r="P182">
        <f t="shared" si="9"/>
        <v>0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-21.092608822670172</v>
      </c>
      <c r="P183">
        <f t="shared" si="9"/>
        <v>0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-35.856000000000002</v>
      </c>
      <c r="P185">
        <f t="shared" si="9"/>
        <v>0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-3.4000000000000004</v>
      </c>
      <c r="P186">
        <f t="shared" si="9"/>
        <v>0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-5.5</v>
      </c>
      <c r="P187">
        <f t="shared" si="9"/>
        <v>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-16</v>
      </c>
      <c r="P189">
        <f t="shared" si="9"/>
        <v>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-6.8999999999999992E-2</v>
      </c>
      <c r="P191">
        <f t="shared" si="9"/>
        <v>0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-0.41666666666666669</v>
      </c>
      <c r="P192">
        <f t="shared" si="9"/>
        <v>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-5</v>
      </c>
      <c r="P193">
        <f t="shared" si="9"/>
        <v>0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-1.6999999999999999E-3</v>
      </c>
      <c r="P194">
        <f t="shared" si="9"/>
        <v>0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IF(E195&gt;=D195,(E195/D195)*100,(E195/D195*-100))</f>
        <v>0</v>
      </c>
      <c r="P195">
        <f t="shared" ref="P195:P258" si="13">IF(E195&gt;=D195,(E195/L195),0)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-0.12</v>
      </c>
      <c r="P196">
        <f t="shared" si="13"/>
        <v>0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-41.857142857142861</v>
      </c>
      <c r="P198">
        <f t="shared" si="13"/>
        <v>0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-10.48</v>
      </c>
      <c r="P199">
        <f t="shared" si="13"/>
        <v>0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-1.1159999999999999</v>
      </c>
      <c r="P200">
        <f t="shared" si="13"/>
        <v>0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-26.192500000000003</v>
      </c>
      <c r="P202">
        <f t="shared" si="13"/>
        <v>0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-58.461538461538467</v>
      </c>
      <c r="P203">
        <f t="shared" si="13"/>
        <v>0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-29.84</v>
      </c>
      <c r="P205">
        <f t="shared" si="13"/>
        <v>0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-50.721666666666664</v>
      </c>
      <c r="P206">
        <f t="shared" si="13"/>
        <v>0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-16.25</v>
      </c>
      <c r="P207">
        <f t="shared" si="13"/>
        <v>0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-15.214285714285714</v>
      </c>
      <c r="P209">
        <f t="shared" si="13"/>
        <v>0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-25.25</v>
      </c>
      <c r="P212">
        <f t="shared" si="13"/>
        <v>0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-44.6</v>
      </c>
      <c r="P213">
        <f t="shared" si="13"/>
        <v>0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-1.5873015873015872E-2</v>
      </c>
      <c r="P214">
        <f t="shared" si="13"/>
        <v>0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-0.04</v>
      </c>
      <c r="P215">
        <f t="shared" si="13"/>
        <v>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-8.0000000000000002E-3</v>
      </c>
      <c r="P216">
        <f t="shared" si="13"/>
        <v>0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-0.22727272727272727</v>
      </c>
      <c r="P217">
        <f t="shared" si="13"/>
        <v>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-55.698440000000005</v>
      </c>
      <c r="P218">
        <f t="shared" si="13"/>
        <v>0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-11.943</v>
      </c>
      <c r="P219">
        <f t="shared" si="13"/>
        <v>0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-2</v>
      </c>
      <c r="P220">
        <f t="shared" si="13"/>
        <v>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-17.630000000000003</v>
      </c>
      <c r="P221">
        <f t="shared" si="13"/>
        <v>0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-0.72</v>
      </c>
      <c r="P222">
        <f t="shared" si="13"/>
        <v>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-13</v>
      </c>
      <c r="P224">
        <f t="shared" si="13"/>
        <v>0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-0.86206896551724133</v>
      </c>
      <c r="P228">
        <f t="shared" si="13"/>
        <v>0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-0.4</v>
      </c>
      <c r="P232">
        <f t="shared" si="13"/>
        <v>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-2.75</v>
      </c>
      <c r="P234">
        <f t="shared" si="13"/>
        <v>0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-40.1</v>
      </c>
      <c r="P236">
        <f t="shared" si="13"/>
        <v>0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-0.33333333333333337</v>
      </c>
      <c r="P239">
        <f t="shared" si="13"/>
        <v>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-25</v>
      </c>
      <c r="P241">
        <f t="shared" si="13"/>
        <v>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IF(E259&gt;=D259,(E259/D259)*100,(E259/D259*-100))</f>
        <v>106.72648571428572</v>
      </c>
      <c r="P259">
        <f t="shared" ref="P259:P322" si="17">IF(E259&gt;=D259,(E259/L259),0)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IF(E323&gt;=D323,(E323/D323)*100,(E323/D323*-100))</f>
        <v>102.66285714285715</v>
      </c>
      <c r="P323">
        <f t="shared" ref="P323:P386" si="21">IF(E323&gt;=D323,(E323/L323),0)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IF(E387&gt;=D387,(E387/D387)*100,(E387/D387*-100))</f>
        <v>105.982</v>
      </c>
      <c r="P387">
        <f t="shared" ref="P387:P450" si="25">IF(E387&gt;=D387,(E387/L387),0)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-0.43939393939393934</v>
      </c>
      <c r="P422">
        <f t="shared" si="25"/>
        <v>0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-2.0066666666666668</v>
      </c>
      <c r="P423">
        <f t="shared" si="25"/>
        <v>0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-1.075</v>
      </c>
      <c r="P424">
        <f t="shared" si="25"/>
        <v>0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-0.76500000000000001</v>
      </c>
      <c r="P425">
        <f t="shared" si="25"/>
        <v>0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-6.7966666666666677</v>
      </c>
      <c r="P426">
        <f t="shared" si="25"/>
        <v>0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-1.2E-2</v>
      </c>
      <c r="P427">
        <f t="shared" si="25"/>
        <v>0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-1.3299999999999998</v>
      </c>
      <c r="P428">
        <f t="shared" si="25"/>
        <v>0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-5.6333333333333329</v>
      </c>
      <c r="P430">
        <f t="shared" si="25"/>
        <v>0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-2.4</v>
      </c>
      <c r="P432">
        <f t="shared" si="25"/>
        <v>0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-13.833333333333334</v>
      </c>
      <c r="P433">
        <f t="shared" si="25"/>
        <v>0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-9.5</v>
      </c>
      <c r="P434">
        <f t="shared" si="25"/>
        <v>0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-5</v>
      </c>
      <c r="P436">
        <f t="shared" si="25"/>
        <v>0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-2.7272727272727275E-3</v>
      </c>
      <c r="P437">
        <f t="shared" si="25"/>
        <v>0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-9.379999999999999</v>
      </c>
      <c r="P440">
        <f t="shared" si="25"/>
        <v>0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-0.1</v>
      </c>
      <c r="P442">
        <f t="shared" si="25"/>
        <v>0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-39.358823529411765</v>
      </c>
      <c r="P444">
        <f t="shared" si="25"/>
        <v>0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-0.1</v>
      </c>
      <c r="P445">
        <f t="shared" si="25"/>
        <v>0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-5</v>
      </c>
      <c r="P446">
        <f t="shared" si="25"/>
        <v>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-3.3333333333333335E-3</v>
      </c>
      <c r="P447">
        <f t="shared" si="25"/>
        <v>0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-7.2952380952380951</v>
      </c>
      <c r="P448">
        <f t="shared" si="25"/>
        <v>0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-1.6666666666666666E-2</v>
      </c>
      <c r="P449">
        <f t="shared" si="25"/>
        <v>0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-3.2804000000000002</v>
      </c>
      <c r="P450">
        <f t="shared" si="25"/>
        <v>0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IF(E451&gt;=D451,(E451/D451)*100,(E451/D451*-100))</f>
        <v>-2.25</v>
      </c>
      <c r="P451">
        <f t="shared" ref="P451:P514" si="29">IF(E451&gt;=D451,(E451/L451),0)</f>
        <v>0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-0.79200000000000004</v>
      </c>
      <c r="P452">
        <f t="shared" si="29"/>
        <v>0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-64</v>
      </c>
      <c r="P454">
        <f t="shared" si="29"/>
        <v>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-2.7404479578392621E-2</v>
      </c>
      <c r="P455">
        <f t="shared" si="29"/>
        <v>0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-0.82000000000000006</v>
      </c>
      <c r="P456">
        <f t="shared" si="29"/>
        <v>0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-6.9230769230769221E-2</v>
      </c>
      <c r="P457">
        <f t="shared" si="29"/>
        <v>0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-0.68631863186318631</v>
      </c>
      <c r="P458">
        <f t="shared" si="29"/>
        <v>0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-8.2100000000000009</v>
      </c>
      <c r="P460">
        <f t="shared" si="29"/>
        <v>0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-6.4102564102564097E-2</v>
      </c>
      <c r="P461">
        <f t="shared" si="29"/>
        <v>0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-0.29411764705882354</v>
      </c>
      <c r="P462">
        <f t="shared" si="29"/>
        <v>0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-2.2727272727272729</v>
      </c>
      <c r="P465">
        <f t="shared" si="29"/>
        <v>0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-9.9009900990099015E-2</v>
      </c>
      <c r="P466">
        <f t="shared" si="29"/>
        <v>0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-26.953125</v>
      </c>
      <c r="P467">
        <f t="shared" si="29"/>
        <v>0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-0.76</v>
      </c>
      <c r="P468">
        <f t="shared" si="29"/>
        <v>0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-21.574999999999999</v>
      </c>
      <c r="P469">
        <f t="shared" si="29"/>
        <v>0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-1.02</v>
      </c>
      <c r="P472">
        <f t="shared" si="29"/>
        <v>0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-11.892727272727273</v>
      </c>
      <c r="P473">
        <f t="shared" si="29"/>
        <v>0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-17.625</v>
      </c>
      <c r="P474">
        <f t="shared" si="29"/>
        <v>0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-2.87</v>
      </c>
      <c r="P475">
        <f t="shared" si="29"/>
        <v>0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-3.0303030303030304E-2</v>
      </c>
      <c r="P476">
        <f t="shared" si="29"/>
        <v>0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-2.230268181818182</v>
      </c>
      <c r="P478">
        <f t="shared" si="29"/>
        <v>0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-32.56</v>
      </c>
      <c r="P481">
        <f t="shared" si="29"/>
        <v>0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-19.41</v>
      </c>
      <c r="P482">
        <f t="shared" si="29"/>
        <v>0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-6.1</v>
      </c>
      <c r="P483">
        <f t="shared" si="29"/>
        <v>0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-0.1</v>
      </c>
      <c r="P484">
        <f t="shared" si="29"/>
        <v>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-50.2</v>
      </c>
      <c r="P485">
        <f t="shared" si="29"/>
        <v>0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-0.18625</v>
      </c>
      <c r="P486">
        <f t="shared" si="29"/>
        <v>0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-21.906971229845084</v>
      </c>
      <c r="P487">
        <f t="shared" si="29"/>
        <v>0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-9.0909090909090905E-3</v>
      </c>
      <c r="P488">
        <f t="shared" si="29"/>
        <v>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-0.28667813379201834</v>
      </c>
      <c r="P491">
        <f t="shared" si="29"/>
        <v>0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-0.155</v>
      </c>
      <c r="P496">
        <f t="shared" si="29"/>
        <v>0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-1.6666666666666668E-3</v>
      </c>
      <c r="P498">
        <f t="shared" si="29"/>
        <v>0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-0.6696428571428571</v>
      </c>
      <c r="P499">
        <f t="shared" si="29"/>
        <v>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-4.5985132395404564</v>
      </c>
      <c r="P500">
        <f t="shared" si="29"/>
        <v>0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-9.5500000000000007</v>
      </c>
      <c r="P501">
        <f t="shared" si="29"/>
        <v>0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-3.3076923076923079</v>
      </c>
      <c r="P502">
        <f t="shared" si="29"/>
        <v>0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-1.1499999999999999</v>
      </c>
      <c r="P504">
        <f t="shared" si="29"/>
        <v>0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-1.7538461538461538</v>
      </c>
      <c r="P505">
        <f t="shared" si="29"/>
        <v>0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-1.3673469387755102</v>
      </c>
      <c r="P506">
        <f t="shared" si="29"/>
        <v>0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-0.43333333333333329</v>
      </c>
      <c r="P507">
        <f t="shared" si="29"/>
        <v>0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-0.125</v>
      </c>
      <c r="P508">
        <f t="shared" si="29"/>
        <v>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-3.2</v>
      </c>
      <c r="P509">
        <f t="shared" si="29"/>
        <v>0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-0.8</v>
      </c>
      <c r="P510">
        <f t="shared" si="29"/>
        <v>0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-0.2</v>
      </c>
      <c r="P511">
        <f t="shared" si="29"/>
        <v>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-3</v>
      </c>
      <c r="P513">
        <f t="shared" si="29"/>
        <v>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-0.13749999999999998</v>
      </c>
      <c r="P514">
        <f t="shared" si="29"/>
        <v>0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IF(E515&gt;=D515,(E515/D515)*100,(E515/D515*-100))</f>
        <v>-13.923999999999999</v>
      </c>
      <c r="P515">
        <f t="shared" ref="P515:P578" si="33">IF(E515&gt;=D515,(E515/L515),0)</f>
        <v>0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-3.3333333333333335</v>
      </c>
      <c r="P516">
        <f t="shared" si="33"/>
        <v>0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-25.41340206185567</v>
      </c>
      <c r="P517">
        <f t="shared" si="33"/>
        <v>0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-1.3666666666666667</v>
      </c>
      <c r="P519">
        <f t="shared" si="33"/>
        <v>0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-22.881426547787683</v>
      </c>
      <c r="P521">
        <f t="shared" si="33"/>
        <v>0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-6.6666666666666671E-3</v>
      </c>
      <c r="P542">
        <f t="shared" si="33"/>
        <v>0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-0.55555555555555558</v>
      </c>
      <c r="P543">
        <f t="shared" si="33"/>
        <v>0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-3.9999999999999996E-4</v>
      </c>
      <c r="P544">
        <f t="shared" si="33"/>
        <v>0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-0.31818181818181818</v>
      </c>
      <c r="P545">
        <f t="shared" si="33"/>
        <v>0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-1.2</v>
      </c>
      <c r="P546">
        <f t="shared" si="33"/>
        <v>0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-27.383999999999997</v>
      </c>
      <c r="P547">
        <f t="shared" si="33"/>
        <v>0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-8.666666666666667E-2</v>
      </c>
      <c r="P548">
        <f t="shared" si="33"/>
        <v>0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-0.09</v>
      </c>
      <c r="P550">
        <f t="shared" si="33"/>
        <v>0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-2.7199999999999998</v>
      </c>
      <c r="P551">
        <f t="shared" si="33"/>
        <v>0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-0.70000000000000007</v>
      </c>
      <c r="P552">
        <f t="shared" si="33"/>
        <v>0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-5.0413333333333332</v>
      </c>
      <c r="P553">
        <f t="shared" si="33"/>
        <v>0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-0.49199999999999999</v>
      </c>
      <c r="P555">
        <f t="shared" si="33"/>
        <v>0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-36.589147286821706</v>
      </c>
      <c r="P556">
        <f t="shared" si="33"/>
        <v>0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-2.5</v>
      </c>
      <c r="P558">
        <f t="shared" si="33"/>
        <v>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-0.91066666666666674</v>
      </c>
      <c r="P559">
        <f t="shared" si="33"/>
        <v>0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-2.0833333333333336E-2</v>
      </c>
      <c r="P561">
        <f t="shared" si="33"/>
        <v>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-1.2E-2</v>
      </c>
      <c r="P562">
        <f t="shared" si="33"/>
        <v>0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-0.36666666666666664</v>
      </c>
      <c r="P563">
        <f t="shared" si="33"/>
        <v>0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-9.0666666666666659E-2</v>
      </c>
      <c r="P565">
        <f t="shared" si="33"/>
        <v>0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-5.5555555555555558E-3</v>
      </c>
      <c r="P566">
        <f t="shared" si="33"/>
        <v>0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-0.02</v>
      </c>
      <c r="P568">
        <f t="shared" si="33"/>
        <v>0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-1</v>
      </c>
      <c r="P570">
        <f t="shared" si="33"/>
        <v>0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-0.8</v>
      </c>
      <c r="P571">
        <f t="shared" si="33"/>
        <v>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-0.16705882352941176</v>
      </c>
      <c r="P572">
        <f t="shared" si="33"/>
        <v>0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-0.42399999999999999</v>
      </c>
      <c r="P573">
        <f t="shared" si="33"/>
        <v>0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-0.38925389253892539</v>
      </c>
      <c r="P575">
        <f t="shared" si="33"/>
        <v>0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-0.7155635062611807</v>
      </c>
      <c r="P576">
        <f t="shared" si="33"/>
        <v>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-0.43166666666666664</v>
      </c>
      <c r="P577">
        <f t="shared" si="33"/>
        <v>0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-1.25E-3</v>
      </c>
      <c r="P578">
        <f t="shared" si="33"/>
        <v>0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IF(E579&gt;=D579,(E579/D579)*100,(E579/D579*-100))</f>
        <v>-0.2</v>
      </c>
      <c r="P579">
        <f t="shared" ref="P579:P642" si="37">IF(E579&gt;=D579,(E579/L579),0)</f>
        <v>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-1.12E-2</v>
      </c>
      <c r="P580">
        <f t="shared" si="37"/>
        <v>0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-1.4583333333333333</v>
      </c>
      <c r="P581">
        <f t="shared" si="37"/>
        <v>0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-3.3333333333333333E-2</v>
      </c>
      <c r="P582">
        <f t="shared" si="37"/>
        <v>0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-1.1111111111111112E-2</v>
      </c>
      <c r="P585">
        <f t="shared" si="37"/>
        <v>0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-1</v>
      </c>
      <c r="P586">
        <f t="shared" si="37"/>
        <v>0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-0.55999999999999994</v>
      </c>
      <c r="P588">
        <f t="shared" si="37"/>
        <v>0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-9.0833333333333339</v>
      </c>
      <c r="P589">
        <f t="shared" si="37"/>
        <v>0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-3.3444444444444441</v>
      </c>
      <c r="P590">
        <f t="shared" si="37"/>
        <v>0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-1.3333333333333334E-2</v>
      </c>
      <c r="P591">
        <f t="shared" si="37"/>
        <v>0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-4.46</v>
      </c>
      <c r="P592">
        <f t="shared" si="37"/>
        <v>0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-6.0999999999999999E-2</v>
      </c>
      <c r="P593">
        <f t="shared" si="37"/>
        <v>0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-3.3333333333333335</v>
      </c>
      <c r="P594">
        <f t="shared" si="37"/>
        <v>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-23</v>
      </c>
      <c r="P595">
        <f t="shared" si="37"/>
        <v>0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-0.104</v>
      </c>
      <c r="P596">
        <f t="shared" si="37"/>
        <v>0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-0.42599999999999999</v>
      </c>
      <c r="P597">
        <f t="shared" si="37"/>
        <v>0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-0.03</v>
      </c>
      <c r="P598">
        <f t="shared" si="37"/>
        <v>0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-0.26666666666666666</v>
      </c>
      <c r="P599">
        <f t="shared" si="37"/>
        <v>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-34</v>
      </c>
      <c r="P600">
        <f t="shared" si="37"/>
        <v>0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-6.2E-2</v>
      </c>
      <c r="P601">
        <f t="shared" si="37"/>
        <v>0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-2</v>
      </c>
      <c r="P602">
        <f t="shared" si="37"/>
        <v>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-1.4000000000000001</v>
      </c>
      <c r="P603">
        <f t="shared" si="37"/>
        <v>0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-3.9334666666666664</v>
      </c>
      <c r="P605">
        <f t="shared" si="37"/>
        <v>0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-2.62</v>
      </c>
      <c r="P607">
        <f t="shared" si="37"/>
        <v>0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-0.2</v>
      </c>
      <c r="P608">
        <f t="shared" si="37"/>
        <v>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-0.97400000000000009</v>
      </c>
      <c r="P610">
        <f t="shared" si="37"/>
        <v>0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-0.64102564102564097</v>
      </c>
      <c r="P611">
        <f t="shared" si="37"/>
        <v>0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-21.363333333333333</v>
      </c>
      <c r="P615">
        <f t="shared" si="37"/>
        <v>0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-3</v>
      </c>
      <c r="P619">
        <f t="shared" si="37"/>
        <v>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-3.9999999999999996E-5</v>
      </c>
      <c r="P621">
        <f t="shared" si="37"/>
        <v>0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-1</v>
      </c>
      <c r="P622">
        <f t="shared" si="37"/>
        <v>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-1.044</v>
      </c>
      <c r="P623">
        <f t="shared" si="37"/>
        <v>0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-5.6833333333333336</v>
      </c>
      <c r="P624">
        <f t="shared" si="37"/>
        <v>0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-17.380000000000003</v>
      </c>
      <c r="P628">
        <f t="shared" si="37"/>
        <v>0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-0.02</v>
      </c>
      <c r="P629">
        <f t="shared" si="37"/>
        <v>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-0.17500000000000002</v>
      </c>
      <c r="P631">
        <f t="shared" si="37"/>
        <v>0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-8.3340278356529712E-2</v>
      </c>
      <c r="P632">
        <f t="shared" si="37"/>
        <v>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-1.38</v>
      </c>
      <c r="P633">
        <f t="shared" si="37"/>
        <v>0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-12.45</v>
      </c>
      <c r="P635">
        <f t="shared" si="37"/>
        <v>0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-0.02</v>
      </c>
      <c r="P636">
        <f t="shared" si="37"/>
        <v>0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-8.0000000000000002E-3</v>
      </c>
      <c r="P637">
        <f t="shared" si="37"/>
        <v>0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-0.2</v>
      </c>
      <c r="P638">
        <f t="shared" si="37"/>
        <v>0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-9.0000000000000011E-3</v>
      </c>
      <c r="P640">
        <f t="shared" si="37"/>
        <v>0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-9.9999999999999991E-5</v>
      </c>
      <c r="P641">
        <f t="shared" si="37"/>
        <v>0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IF(E643&gt;=D643,(E643/D643)*100,(E643/D643*-100))</f>
        <v>119.16249999999999</v>
      </c>
      <c r="P643">
        <f t="shared" ref="P643:P706" si="41">IF(E643&gt;=D643,(E643/L643),0)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-3.0579999999999998</v>
      </c>
      <c r="P662">
        <f t="shared" si="41"/>
        <v>0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-0.95</v>
      </c>
      <c r="P663">
        <f t="shared" si="41"/>
        <v>0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-0.4</v>
      </c>
      <c r="P664">
        <f t="shared" si="41"/>
        <v>0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-0.35000000000000003</v>
      </c>
      <c r="P665">
        <f t="shared" si="41"/>
        <v>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-7.5333333333333332</v>
      </c>
      <c r="P666">
        <f t="shared" si="41"/>
        <v>0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-18.64</v>
      </c>
      <c r="P667">
        <f t="shared" si="41"/>
        <v>0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-4.0000000000000001E-3</v>
      </c>
      <c r="P668">
        <f t="shared" si="41"/>
        <v>0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-10.02</v>
      </c>
      <c r="P669">
        <f t="shared" si="41"/>
        <v>0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-4.5600000000000005</v>
      </c>
      <c r="P670">
        <f t="shared" si="41"/>
        <v>0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-21.5075</v>
      </c>
      <c r="P671">
        <f t="shared" si="41"/>
        <v>0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-29.276666666666667</v>
      </c>
      <c r="P672">
        <f t="shared" si="41"/>
        <v>0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-39.426666666666662</v>
      </c>
      <c r="P673">
        <f t="shared" si="41"/>
        <v>0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-21.628</v>
      </c>
      <c r="P674">
        <f t="shared" si="41"/>
        <v>0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-0.20500000000000002</v>
      </c>
      <c r="P675">
        <f t="shared" si="41"/>
        <v>0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-0.03</v>
      </c>
      <c r="P676">
        <f t="shared" si="41"/>
        <v>0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-14.85</v>
      </c>
      <c r="P677">
        <f t="shared" si="41"/>
        <v>0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-1.4710000000000001</v>
      </c>
      <c r="P678">
        <f t="shared" si="41"/>
        <v>0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-25.584</v>
      </c>
      <c r="P679">
        <f t="shared" si="41"/>
        <v>0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-3.8206896551724134</v>
      </c>
      <c r="P680">
        <f t="shared" si="41"/>
        <v>0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-15.485964912280703</v>
      </c>
      <c r="P681">
        <f t="shared" si="41"/>
        <v>0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-25.912000000000003</v>
      </c>
      <c r="P682">
        <f t="shared" si="41"/>
        <v>0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-0.04</v>
      </c>
      <c r="P683">
        <f t="shared" si="41"/>
        <v>0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-0.106</v>
      </c>
      <c r="P684">
        <f t="shared" si="41"/>
        <v>0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-0.85142857142857142</v>
      </c>
      <c r="P685">
        <f t="shared" si="41"/>
        <v>0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-7.4837500000000006</v>
      </c>
      <c r="P686">
        <f t="shared" si="41"/>
        <v>0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-27.650000000000002</v>
      </c>
      <c r="P687">
        <f t="shared" si="41"/>
        <v>0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-3.55</v>
      </c>
      <c r="P689">
        <f t="shared" si="41"/>
        <v>0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-72.989999999999995</v>
      </c>
      <c r="P690">
        <f t="shared" si="41"/>
        <v>0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-57.648750000000007</v>
      </c>
      <c r="P691">
        <f t="shared" si="41"/>
        <v>0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-12.34</v>
      </c>
      <c r="P692">
        <f t="shared" si="41"/>
        <v>0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-0.52</v>
      </c>
      <c r="P693">
        <f t="shared" si="41"/>
        <v>0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-6.5299999999999994</v>
      </c>
      <c r="P694">
        <f t="shared" si="41"/>
        <v>0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-35.338000000000001</v>
      </c>
      <c r="P695">
        <f t="shared" si="41"/>
        <v>0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-0.39333333333333331</v>
      </c>
      <c r="P696">
        <f t="shared" si="41"/>
        <v>0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-1.06</v>
      </c>
      <c r="P697">
        <f t="shared" si="41"/>
        <v>0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-5.7142857142857147E-4</v>
      </c>
      <c r="P698">
        <f t="shared" si="41"/>
        <v>0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-46.379999999999995</v>
      </c>
      <c r="P699">
        <f t="shared" si="41"/>
        <v>0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-15.39</v>
      </c>
      <c r="P700">
        <f t="shared" si="41"/>
        <v>0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-82.422107692307705</v>
      </c>
      <c r="P701">
        <f t="shared" si="41"/>
        <v>0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-2.6866666666666665</v>
      </c>
      <c r="P702">
        <f t="shared" si="41"/>
        <v>0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-26.6</v>
      </c>
      <c r="P703">
        <f t="shared" si="41"/>
        <v>0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-30.813400000000001</v>
      </c>
      <c r="P704">
        <f t="shared" si="41"/>
        <v>0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-5.58</v>
      </c>
      <c r="P705">
        <f t="shared" si="41"/>
        <v>0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-0.87454545454545463</v>
      </c>
      <c r="P706">
        <f t="shared" si="41"/>
        <v>0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IF(E707&gt;=D707,(E707/D707)*100,(E707/D707*-100))</f>
        <v>-0.97699999999999987</v>
      </c>
      <c r="P707">
        <f t="shared" ref="P707:P770" si="45">IF(E707&gt;=D707,(E707/L707),0)</f>
        <v>0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-78.927352941176466</v>
      </c>
      <c r="P709">
        <f t="shared" si="45"/>
        <v>0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-22.092500000000001</v>
      </c>
      <c r="P710">
        <f t="shared" si="45"/>
        <v>0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-0.40666666666666662</v>
      </c>
      <c r="P711">
        <f t="shared" si="45"/>
        <v>0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-33.790999999999997</v>
      </c>
      <c r="P713">
        <f t="shared" si="45"/>
        <v>0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-0.21649484536082475</v>
      </c>
      <c r="P714">
        <f t="shared" si="45"/>
        <v>0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-0.79600000000000004</v>
      </c>
      <c r="P715">
        <f t="shared" si="45"/>
        <v>0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-14.993333333333334</v>
      </c>
      <c r="P716">
        <f t="shared" si="45"/>
        <v>0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-5.0509090909090908</v>
      </c>
      <c r="P717">
        <f t="shared" si="45"/>
        <v>0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-10.214285714285715</v>
      </c>
      <c r="P718">
        <f t="shared" si="45"/>
        <v>0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-0.30499999999999999</v>
      </c>
      <c r="P719">
        <f t="shared" si="45"/>
        <v>0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-0.75</v>
      </c>
      <c r="P720">
        <f t="shared" si="45"/>
        <v>0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-1.2933333333333332</v>
      </c>
      <c r="P721">
        <f t="shared" si="45"/>
        <v>0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-4.7</v>
      </c>
      <c r="P763">
        <f t="shared" si="45"/>
        <v>0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-0.11655011655011654</v>
      </c>
      <c r="P765">
        <f t="shared" si="45"/>
        <v>0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-36.014285714285712</v>
      </c>
      <c r="P767">
        <f t="shared" si="45"/>
        <v>0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-3.54</v>
      </c>
      <c r="P769">
        <f t="shared" si="45"/>
        <v>0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IF(E771&gt;=D771,(E771/D771)*100,(E771/D771*-100))</f>
        <v>-41.4</v>
      </c>
      <c r="P771">
        <f t="shared" ref="P771:P834" si="49">IF(E771&gt;=D771,(E771/L771),0)</f>
        <v>0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-2.6315789473684209E-2</v>
      </c>
      <c r="P773">
        <f t="shared" si="49"/>
        <v>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-3.3333333333333335</v>
      </c>
      <c r="P774">
        <f t="shared" si="49"/>
        <v>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-0.85129023676509719</v>
      </c>
      <c r="P775">
        <f t="shared" si="49"/>
        <v>0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-70.199999999999989</v>
      </c>
      <c r="P776">
        <f t="shared" si="49"/>
        <v>0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-1.7000000000000002</v>
      </c>
      <c r="P777">
        <f t="shared" si="49"/>
        <v>0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-51.4</v>
      </c>
      <c r="P778">
        <f t="shared" si="49"/>
        <v>0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-0.70000000000000007</v>
      </c>
      <c r="P779">
        <f t="shared" si="49"/>
        <v>0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-0.4</v>
      </c>
      <c r="P780">
        <f t="shared" si="49"/>
        <v>0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-2.666666666666667</v>
      </c>
      <c r="P781">
        <f t="shared" si="49"/>
        <v>0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IF(E835&gt;=D835,(E835/D835)*100,(E835/D835*-100))</f>
        <v>101.66666666666666</v>
      </c>
      <c r="P835">
        <f t="shared" ref="P835:P898" si="53">IF(E835&gt;=D835,(E835/L835),0)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-18.142857142857142</v>
      </c>
      <c r="P862">
        <f t="shared" si="53"/>
        <v>0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-2.2444444444444445</v>
      </c>
      <c r="P863">
        <f t="shared" si="53"/>
        <v>0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-0.33999999999999997</v>
      </c>
      <c r="P864">
        <f t="shared" si="53"/>
        <v>0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-4.5</v>
      </c>
      <c r="P865">
        <f t="shared" si="53"/>
        <v>0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-41.53846153846154</v>
      </c>
      <c r="P866">
        <f t="shared" si="53"/>
        <v>0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-2.0454545454545454</v>
      </c>
      <c r="P867">
        <f t="shared" si="53"/>
        <v>0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-18.285714285714285</v>
      </c>
      <c r="P868">
        <f t="shared" si="53"/>
        <v>0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-24.02</v>
      </c>
      <c r="P869">
        <f t="shared" si="53"/>
        <v>0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-0.1111111111111111</v>
      </c>
      <c r="P870">
        <f t="shared" si="53"/>
        <v>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-11.818181818181818</v>
      </c>
      <c r="P871">
        <f t="shared" si="53"/>
        <v>0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-0.31</v>
      </c>
      <c r="P872">
        <f t="shared" si="53"/>
        <v>0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-5.416666666666667</v>
      </c>
      <c r="P873">
        <f t="shared" si="53"/>
        <v>0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-0.8125</v>
      </c>
      <c r="P874">
        <f t="shared" si="53"/>
        <v>0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-1.2857142857142856</v>
      </c>
      <c r="P875">
        <f t="shared" si="53"/>
        <v>0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-24.333333333333336</v>
      </c>
      <c r="P876">
        <f t="shared" si="53"/>
        <v>0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-40.799492385786799</v>
      </c>
      <c r="P878">
        <f t="shared" si="53"/>
        <v>0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-67.55</v>
      </c>
      <c r="P879">
        <f t="shared" si="53"/>
        <v>0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-1.3</v>
      </c>
      <c r="P880">
        <f t="shared" si="53"/>
        <v>0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-30.666666666666664</v>
      </c>
      <c r="P881">
        <f t="shared" si="53"/>
        <v>0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-2.9894179894179893</v>
      </c>
      <c r="P882">
        <f t="shared" si="53"/>
        <v>0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-0.8</v>
      </c>
      <c r="P883">
        <f t="shared" si="53"/>
        <v>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-20.133333333333333</v>
      </c>
      <c r="P884">
        <f t="shared" si="53"/>
        <v>0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-40.020000000000003</v>
      </c>
      <c r="P885">
        <f t="shared" si="53"/>
        <v>0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-1</v>
      </c>
      <c r="P886">
        <f t="shared" si="53"/>
        <v>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-75</v>
      </c>
      <c r="P887">
        <f t="shared" si="53"/>
        <v>0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-41</v>
      </c>
      <c r="P888">
        <f t="shared" si="53"/>
        <v>0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-7.1999999999999993</v>
      </c>
      <c r="P890">
        <f t="shared" si="53"/>
        <v>0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-9.4412800000000008</v>
      </c>
      <c r="P891">
        <f t="shared" si="53"/>
        <v>0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-4.1666666666666661</v>
      </c>
      <c r="P892">
        <f t="shared" si="53"/>
        <v>0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-3.25</v>
      </c>
      <c r="P893">
        <f t="shared" si="53"/>
        <v>0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-40.75</v>
      </c>
      <c r="P894">
        <f t="shared" si="53"/>
        <v>0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-10</v>
      </c>
      <c r="P895">
        <f t="shared" si="53"/>
        <v>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-39.17</v>
      </c>
      <c r="P896">
        <f t="shared" si="53"/>
        <v>0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-2.4375</v>
      </c>
      <c r="P897">
        <f t="shared" si="53"/>
        <v>0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-40</v>
      </c>
      <c r="P898">
        <f t="shared" si="53"/>
        <v>0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IF(E899&gt;=D899,(E899/D899)*100,(E899/D899*-100))</f>
        <v>0</v>
      </c>
      <c r="P899">
        <f t="shared" ref="P899:P962" si="57">IF(E899&gt;=D899,(E899/L899),0)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-2.8000000000000003</v>
      </c>
      <c r="P900">
        <f t="shared" si="57"/>
        <v>0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-37.333333333333336</v>
      </c>
      <c r="P901">
        <f t="shared" si="57"/>
        <v>0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-0.42</v>
      </c>
      <c r="P902">
        <f t="shared" si="57"/>
        <v>0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-0.3</v>
      </c>
      <c r="P904">
        <f t="shared" si="57"/>
        <v>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-3.2</v>
      </c>
      <c r="P905">
        <f t="shared" si="57"/>
        <v>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-0.30199999999999999</v>
      </c>
      <c r="P906">
        <f t="shared" si="57"/>
        <v>0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-3.0153846153846153</v>
      </c>
      <c r="P907">
        <f t="shared" si="57"/>
        <v>0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-3.25</v>
      </c>
      <c r="P911">
        <f t="shared" si="57"/>
        <v>0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-22.363636363636363</v>
      </c>
      <c r="P912">
        <f t="shared" si="57"/>
        <v>0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-0.85714285714285721</v>
      </c>
      <c r="P914">
        <f t="shared" si="57"/>
        <v>0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-6.6066666666666665</v>
      </c>
      <c r="P915">
        <f t="shared" si="57"/>
        <v>0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-5.7692307692307692</v>
      </c>
      <c r="P917">
        <f t="shared" si="57"/>
        <v>0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-0.6</v>
      </c>
      <c r="P919">
        <f t="shared" si="57"/>
        <v>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-5.0256410256410255</v>
      </c>
      <c r="P920">
        <f t="shared" si="57"/>
        <v>0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-0.5</v>
      </c>
      <c r="P921">
        <f t="shared" si="57"/>
        <v>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-30.9</v>
      </c>
      <c r="P923">
        <f t="shared" si="57"/>
        <v>0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-21.037037037037038</v>
      </c>
      <c r="P924">
        <f t="shared" si="57"/>
        <v>0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-2.1999999999999997</v>
      </c>
      <c r="P925">
        <f t="shared" si="57"/>
        <v>0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-10.9</v>
      </c>
      <c r="P926">
        <f t="shared" si="57"/>
        <v>0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-2.666666666666667</v>
      </c>
      <c r="P927">
        <f t="shared" si="57"/>
        <v>0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-10.86206896551724</v>
      </c>
      <c r="P930">
        <f t="shared" si="57"/>
        <v>0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-38.333333333333336</v>
      </c>
      <c r="P932">
        <f t="shared" si="57"/>
        <v>0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-6.5500000000000007</v>
      </c>
      <c r="P933">
        <f t="shared" si="57"/>
        <v>0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-14.536842105263158</v>
      </c>
      <c r="P934">
        <f t="shared" si="57"/>
        <v>0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-6</v>
      </c>
      <c r="P935">
        <f t="shared" si="57"/>
        <v>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-30.4</v>
      </c>
      <c r="P936">
        <f t="shared" si="57"/>
        <v>0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-1.4285714285714286</v>
      </c>
      <c r="P937">
        <f t="shared" si="57"/>
        <v>0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-1.1428571428571428</v>
      </c>
      <c r="P939">
        <f t="shared" si="57"/>
        <v>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-0.35714285714285715</v>
      </c>
      <c r="P940">
        <f t="shared" si="57"/>
        <v>0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-1.4545454545454546</v>
      </c>
      <c r="P941">
        <f t="shared" si="57"/>
        <v>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-17.155555555555555</v>
      </c>
      <c r="P942">
        <f t="shared" si="57"/>
        <v>0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-2.3220000000000001</v>
      </c>
      <c r="P943">
        <f t="shared" si="57"/>
        <v>0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-8.9066666666666663</v>
      </c>
      <c r="P944">
        <f t="shared" si="57"/>
        <v>0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-9.6333333333333346</v>
      </c>
      <c r="P945">
        <f t="shared" si="57"/>
        <v>0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-13.325999999999999</v>
      </c>
      <c r="P946">
        <f t="shared" si="57"/>
        <v>0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-2.484</v>
      </c>
      <c r="P947">
        <f t="shared" si="57"/>
        <v>0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-1.9066666666666665</v>
      </c>
      <c r="P948">
        <f t="shared" si="57"/>
        <v>0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-12</v>
      </c>
      <c r="P950">
        <f t="shared" si="57"/>
        <v>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-1.365</v>
      </c>
      <c r="P951">
        <f t="shared" si="57"/>
        <v>0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-28.04</v>
      </c>
      <c r="P952">
        <f t="shared" si="57"/>
        <v>0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-38.39</v>
      </c>
      <c r="P953">
        <f t="shared" si="57"/>
        <v>0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-39.942857142857143</v>
      </c>
      <c r="P954">
        <f t="shared" si="57"/>
        <v>0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-0.84</v>
      </c>
      <c r="P955">
        <f t="shared" si="57"/>
        <v>0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-43.406666666666666</v>
      </c>
      <c r="P956">
        <f t="shared" si="57"/>
        <v>0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-5.6613333333333333</v>
      </c>
      <c r="P957">
        <f t="shared" si="57"/>
        <v>0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-1.722</v>
      </c>
      <c r="P958">
        <f t="shared" si="57"/>
        <v>0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-1.9416666666666664</v>
      </c>
      <c r="P959">
        <f t="shared" si="57"/>
        <v>0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-11.328275684711327</v>
      </c>
      <c r="P960">
        <f t="shared" si="57"/>
        <v>0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-38.86</v>
      </c>
      <c r="P961">
        <f t="shared" si="57"/>
        <v>0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-46.100628930817614</v>
      </c>
      <c r="P962">
        <f t="shared" si="57"/>
        <v>0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IF(E963&gt;=D963,(E963/D963)*100,(E963/D963*-100))</f>
        <v>-42.188421052631583</v>
      </c>
      <c r="P963">
        <f t="shared" ref="P963:P1026" si="61">IF(E963&gt;=D963,(E963/L963),0)</f>
        <v>0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-28.48</v>
      </c>
      <c r="P964">
        <f t="shared" si="61"/>
        <v>0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-1.077142857142857</v>
      </c>
      <c r="P965">
        <f t="shared" si="61"/>
        <v>0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-0.79909090909090907</v>
      </c>
      <c r="P966">
        <f t="shared" si="61"/>
        <v>0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-1.1919999999999999</v>
      </c>
      <c r="P967">
        <f t="shared" si="61"/>
        <v>0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-14.799999999999999</v>
      </c>
      <c r="P968">
        <f t="shared" si="61"/>
        <v>0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-17.810000000000002</v>
      </c>
      <c r="P969">
        <f t="shared" si="61"/>
        <v>0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-1.325</v>
      </c>
      <c r="P970">
        <f t="shared" si="61"/>
        <v>0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-46.666666666666664</v>
      </c>
      <c r="P971">
        <f t="shared" si="61"/>
        <v>0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-45.92</v>
      </c>
      <c r="P972">
        <f t="shared" si="61"/>
        <v>0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-0.22599999999999998</v>
      </c>
      <c r="P973">
        <f t="shared" si="61"/>
        <v>0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-34.625</v>
      </c>
      <c r="P974">
        <f t="shared" si="61"/>
        <v>0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-2.0549999999999997</v>
      </c>
      <c r="P975">
        <f t="shared" si="61"/>
        <v>0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-0.55999999999999994</v>
      </c>
      <c r="P976">
        <f t="shared" si="61"/>
        <v>0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-2.6069999999999998</v>
      </c>
      <c r="P977">
        <f t="shared" si="61"/>
        <v>0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-1.9259999999999999</v>
      </c>
      <c r="P978">
        <f t="shared" si="61"/>
        <v>0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-33.666666666666664</v>
      </c>
      <c r="P979">
        <f t="shared" si="61"/>
        <v>0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-56.263267182990241</v>
      </c>
      <c r="P980">
        <f t="shared" si="61"/>
        <v>0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-82.817599999999999</v>
      </c>
      <c r="P981">
        <f t="shared" si="61"/>
        <v>0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-14.860000000000001</v>
      </c>
      <c r="P982">
        <f t="shared" si="61"/>
        <v>0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-1.2375123751237513E-2</v>
      </c>
      <c r="P983">
        <f t="shared" si="61"/>
        <v>0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-1.7142857142857144E-2</v>
      </c>
      <c r="P984">
        <f t="shared" si="61"/>
        <v>0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-29.506136117214709</v>
      </c>
      <c r="P985">
        <f t="shared" si="61"/>
        <v>0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-1.06</v>
      </c>
      <c r="P986">
        <f t="shared" si="61"/>
        <v>0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-6.293333333333333</v>
      </c>
      <c r="P987">
        <f t="shared" si="61"/>
        <v>0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-12.75</v>
      </c>
      <c r="P988">
        <f t="shared" si="61"/>
        <v>0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-13.22</v>
      </c>
      <c r="P989">
        <f t="shared" si="61"/>
        <v>0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-16.77</v>
      </c>
      <c r="P991">
        <f t="shared" si="61"/>
        <v>0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-0.104</v>
      </c>
      <c r="P992">
        <f t="shared" si="61"/>
        <v>0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-4.24</v>
      </c>
      <c r="P993">
        <f t="shared" si="61"/>
        <v>0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-0.46699999999999997</v>
      </c>
      <c r="P994">
        <f t="shared" si="61"/>
        <v>0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-25.087142857142858</v>
      </c>
      <c r="P995">
        <f t="shared" si="61"/>
        <v>0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-2.3345000000000002</v>
      </c>
      <c r="P996">
        <f t="shared" si="61"/>
        <v>0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-7.26</v>
      </c>
      <c r="P997">
        <f t="shared" si="61"/>
        <v>0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-1.625</v>
      </c>
      <c r="P998">
        <f t="shared" si="61"/>
        <v>0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-1.3</v>
      </c>
      <c r="P999">
        <f t="shared" si="61"/>
        <v>0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-58.558333333333337</v>
      </c>
      <c r="P1000">
        <f t="shared" si="61"/>
        <v>0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-7.7886666666666677</v>
      </c>
      <c r="P1001">
        <f t="shared" si="61"/>
        <v>0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-2.2157147647256061</v>
      </c>
      <c r="P1002">
        <f t="shared" si="61"/>
        <v>0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-29.6029602960296</v>
      </c>
      <c r="P1004">
        <f t="shared" si="61"/>
        <v>0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-16.055</v>
      </c>
      <c r="P1005">
        <f t="shared" si="61"/>
        <v>0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-82.207999999999998</v>
      </c>
      <c r="P1006">
        <f t="shared" si="61"/>
        <v>0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-75.051000000000002</v>
      </c>
      <c r="P1007">
        <f t="shared" si="61"/>
        <v>0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-5.8500000000000005</v>
      </c>
      <c r="P1008">
        <f t="shared" si="61"/>
        <v>0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-44.32</v>
      </c>
      <c r="P1009">
        <f t="shared" si="61"/>
        <v>0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-0.26737967914438499</v>
      </c>
      <c r="P1010">
        <f t="shared" si="61"/>
        <v>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-13.13</v>
      </c>
      <c r="P1011">
        <f t="shared" si="61"/>
        <v>0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-0.19088937093275488</v>
      </c>
      <c r="P1012">
        <f t="shared" si="61"/>
        <v>0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-0.375</v>
      </c>
      <c r="P1013">
        <f t="shared" si="61"/>
        <v>0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-34.527999999999999</v>
      </c>
      <c r="P1015">
        <f t="shared" si="61"/>
        <v>0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-30.599999999999998</v>
      </c>
      <c r="P1016">
        <f t="shared" si="61"/>
        <v>0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-2.666666666666667</v>
      </c>
      <c r="P1017">
        <f t="shared" si="61"/>
        <v>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-2.8420000000000001</v>
      </c>
      <c r="P1018">
        <f t="shared" si="61"/>
        <v>0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-22.878799999999998</v>
      </c>
      <c r="P1019">
        <f t="shared" si="61"/>
        <v>0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-3.105</v>
      </c>
      <c r="P1020">
        <f t="shared" si="61"/>
        <v>0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-47.333333333333336</v>
      </c>
      <c r="P1021">
        <f t="shared" si="61"/>
        <v>0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IF(E1027&gt;=D1027,(E1027/D1027)*100,(E1027/D1027*-100))</f>
        <v>109.92831428571431</v>
      </c>
      <c r="P1027">
        <f t="shared" ref="P1027:P1090" si="65">IF(E1027&gt;=D1027,(E1027/L1027),0)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-0.29411764705882354</v>
      </c>
      <c r="P1042">
        <f t="shared" si="65"/>
        <v>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-1.5384615384615385</v>
      </c>
      <c r="P1044">
        <f t="shared" si="65"/>
        <v>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-8.5370000000000008</v>
      </c>
      <c r="P1045">
        <f t="shared" si="65"/>
        <v>0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-8.5714285714285715E-2</v>
      </c>
      <c r="P1046">
        <f t="shared" si="65"/>
        <v>0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-2.6599999999999997</v>
      </c>
      <c r="P1047">
        <f t="shared" si="65"/>
        <v>0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-0.05</v>
      </c>
      <c r="P1049">
        <f t="shared" si="65"/>
        <v>0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-1.4133333333333333</v>
      </c>
      <c r="P1050">
        <f t="shared" si="65"/>
        <v>0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-1</v>
      </c>
      <c r="P1055">
        <f t="shared" si="65"/>
        <v>0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-1</v>
      </c>
      <c r="P1062">
        <f t="shared" si="65"/>
        <v>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-95.477386934673376</v>
      </c>
      <c r="P1064">
        <f t="shared" si="65"/>
        <v>0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-8.974444444444444</v>
      </c>
      <c r="P1066">
        <f t="shared" si="65"/>
        <v>0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-2.7</v>
      </c>
      <c r="P1067">
        <f t="shared" si="65"/>
        <v>0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-3.3673333333333333</v>
      </c>
      <c r="P1068">
        <f t="shared" si="65"/>
        <v>0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-26</v>
      </c>
      <c r="P1069">
        <f t="shared" si="65"/>
        <v>0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-0.15</v>
      </c>
      <c r="P1070">
        <f t="shared" si="65"/>
        <v>0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-38.636363636363633</v>
      </c>
      <c r="P1071">
        <f t="shared" si="65"/>
        <v>0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-0.70000000000000007</v>
      </c>
      <c r="P1072">
        <f t="shared" si="65"/>
        <v>0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-6.8000000000000005E-2</v>
      </c>
      <c r="P1074">
        <f t="shared" si="65"/>
        <v>0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-1.3333333333333335</v>
      </c>
      <c r="P1075">
        <f t="shared" si="65"/>
        <v>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-6.3092592592592585</v>
      </c>
      <c r="P1076">
        <f t="shared" si="65"/>
        <v>0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-4.5</v>
      </c>
      <c r="P1077">
        <f t="shared" si="65"/>
        <v>0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-62.765333333333331</v>
      </c>
      <c r="P1078">
        <f t="shared" si="65"/>
        <v>0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-29.376000000000001</v>
      </c>
      <c r="P1079">
        <f t="shared" si="65"/>
        <v>0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-7.5</v>
      </c>
      <c r="P1080">
        <f t="shared" si="65"/>
        <v>0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-2.6076923076923078</v>
      </c>
      <c r="P1081">
        <f t="shared" si="65"/>
        <v>0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-9.1050000000000004</v>
      </c>
      <c r="P1082">
        <f t="shared" si="65"/>
        <v>0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-1.7647058823529412E-2</v>
      </c>
      <c r="P1083">
        <f t="shared" si="65"/>
        <v>0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-0.55999999999999994</v>
      </c>
      <c r="P1084">
        <f t="shared" si="65"/>
        <v>0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-0.82000000000000006</v>
      </c>
      <c r="P1085">
        <f t="shared" si="65"/>
        <v>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-3.42</v>
      </c>
      <c r="P1087">
        <f t="shared" si="65"/>
        <v>0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-8.3333333333333343E-2</v>
      </c>
      <c r="P1088">
        <f t="shared" si="65"/>
        <v>0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-14.182977777777777</v>
      </c>
      <c r="P1090">
        <f t="shared" si="65"/>
        <v>0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IF(E1091&gt;=D1091,(E1091/D1091)*100,(E1091/D1091*-100))</f>
        <v>-7.8266666666666662</v>
      </c>
      <c r="P1091">
        <f t="shared" ref="P1091:P1154" si="69">IF(E1091&gt;=D1091,(E1091/L1091),0)</f>
        <v>0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-3.8464497269020695E-2</v>
      </c>
      <c r="P1092">
        <f t="shared" si="69"/>
        <v>0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-12.5</v>
      </c>
      <c r="P1093">
        <f t="shared" si="69"/>
        <v>0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-1.05</v>
      </c>
      <c r="P1094">
        <f t="shared" si="69"/>
        <v>0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-14.083333333333334</v>
      </c>
      <c r="P1095">
        <f t="shared" si="69"/>
        <v>0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-18.300055555555556</v>
      </c>
      <c r="P1096">
        <f t="shared" si="69"/>
        <v>0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-5.0347999999999997</v>
      </c>
      <c r="P1097">
        <f t="shared" si="69"/>
        <v>0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-17.933333333333334</v>
      </c>
      <c r="P1098">
        <f t="shared" si="69"/>
        <v>0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-4.7E-2</v>
      </c>
      <c r="P1099">
        <f t="shared" si="69"/>
        <v>0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-7.2120000000000006</v>
      </c>
      <c r="P1100">
        <f t="shared" si="69"/>
        <v>0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-0.5</v>
      </c>
      <c r="P1101">
        <f t="shared" si="69"/>
        <v>0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-2.5</v>
      </c>
      <c r="P1102">
        <f t="shared" si="69"/>
        <v>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-4.1000000000000002E-2</v>
      </c>
      <c r="P1103">
        <f t="shared" si="69"/>
        <v>0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-5.3125</v>
      </c>
      <c r="P1104">
        <f t="shared" si="69"/>
        <v>0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-1.6199999999999999</v>
      </c>
      <c r="P1105">
        <f t="shared" si="69"/>
        <v>0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-4.9516666666666671</v>
      </c>
      <c r="P1106">
        <f t="shared" si="69"/>
        <v>0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-0.159</v>
      </c>
      <c r="P1107">
        <f t="shared" si="69"/>
        <v>0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-41.25</v>
      </c>
      <c r="P1108">
        <f t="shared" si="69"/>
        <v>0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-2.93</v>
      </c>
      <c r="P1110">
        <f t="shared" si="69"/>
        <v>0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-0.44999999999999996</v>
      </c>
      <c r="P1111">
        <f t="shared" si="69"/>
        <v>0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-0.51</v>
      </c>
      <c r="P1112">
        <f t="shared" si="69"/>
        <v>0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-0.04</v>
      </c>
      <c r="P1113">
        <f t="shared" si="69"/>
        <v>0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-35.537409090909087</v>
      </c>
      <c r="P1114">
        <f t="shared" si="69"/>
        <v>0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-0.5</v>
      </c>
      <c r="P1115">
        <f t="shared" si="69"/>
        <v>0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-0.16666666666666669</v>
      </c>
      <c r="P1116">
        <f t="shared" si="69"/>
        <v>0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-0.13250000000000001</v>
      </c>
      <c r="P1117">
        <f t="shared" si="69"/>
        <v>0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-3.5704000000000007E-2</v>
      </c>
      <c r="P1118">
        <f t="shared" si="69"/>
        <v>0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-8.3000000000000007</v>
      </c>
      <c r="P1119">
        <f t="shared" si="69"/>
        <v>0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-2.4222222222222221</v>
      </c>
      <c r="P1120">
        <f t="shared" si="69"/>
        <v>0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-0.23809523809523811</v>
      </c>
      <c r="P1121">
        <f t="shared" si="69"/>
        <v>0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-1.1599999999999999E-2</v>
      </c>
      <c r="P1123">
        <f t="shared" si="69"/>
        <v>0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-0.22</v>
      </c>
      <c r="P1125">
        <f t="shared" si="69"/>
        <v>0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-0.47222222222222221</v>
      </c>
      <c r="P1126">
        <f t="shared" si="69"/>
        <v>0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-0.5</v>
      </c>
      <c r="P1128">
        <f t="shared" si="69"/>
        <v>0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-1.6714285714285713</v>
      </c>
      <c r="P1129">
        <f t="shared" si="69"/>
        <v>0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-0.1</v>
      </c>
      <c r="P1130">
        <f t="shared" si="69"/>
        <v>0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-0.105</v>
      </c>
      <c r="P1131">
        <f t="shared" si="69"/>
        <v>0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-0.22</v>
      </c>
      <c r="P1132">
        <f t="shared" si="69"/>
        <v>0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-14.38</v>
      </c>
      <c r="P1134">
        <f t="shared" si="69"/>
        <v>0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-0.66666666666666674</v>
      </c>
      <c r="P1135">
        <f t="shared" si="69"/>
        <v>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-4.0000000000000001E-3</v>
      </c>
      <c r="P1136">
        <f t="shared" si="69"/>
        <v>0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-5</v>
      </c>
      <c r="P1137">
        <f t="shared" si="69"/>
        <v>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-6.4439140811455857</v>
      </c>
      <c r="P1138">
        <f t="shared" si="69"/>
        <v>0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-39.5</v>
      </c>
      <c r="P1139">
        <f t="shared" si="69"/>
        <v>0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-0.35714285714285715</v>
      </c>
      <c r="P1140">
        <f t="shared" si="69"/>
        <v>0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-6.25E-2</v>
      </c>
      <c r="P1141">
        <f t="shared" si="69"/>
        <v>0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-0.41333333333333333</v>
      </c>
      <c r="P1145">
        <f t="shared" si="69"/>
        <v>0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-0.125</v>
      </c>
      <c r="P1147">
        <f t="shared" si="69"/>
        <v>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-8.8333333333333339</v>
      </c>
      <c r="P1148">
        <f t="shared" si="69"/>
        <v>0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-0.48666666666666669</v>
      </c>
      <c r="P1150">
        <f t="shared" si="69"/>
        <v>0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-0.15</v>
      </c>
      <c r="P1151">
        <f t="shared" si="69"/>
        <v>0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-10.08</v>
      </c>
      <c r="P1152">
        <f t="shared" si="69"/>
        <v>0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-5.6937500000000005</v>
      </c>
      <c r="P1154">
        <f t="shared" si="69"/>
        <v>0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IF(E1155&gt;=D1155,(E1155/D1155)*100,(E1155/D1155*-100))</f>
        <v>-0.625</v>
      </c>
      <c r="P1155">
        <f t="shared" ref="P1155:P1218" si="73">IF(E1155&gt;=D1155,(E1155/L1155),0)</f>
        <v>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-6.5</v>
      </c>
      <c r="P1156">
        <f t="shared" si="73"/>
        <v>0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-0.752</v>
      </c>
      <c r="P1157">
        <f t="shared" si="73"/>
        <v>0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-1.51</v>
      </c>
      <c r="P1159">
        <f t="shared" si="73"/>
        <v>0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-0.46666666666666673</v>
      </c>
      <c r="P1160">
        <f t="shared" si="73"/>
        <v>0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-3.85</v>
      </c>
      <c r="P1162">
        <f t="shared" si="73"/>
        <v>0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-5.8333333333333341E-2</v>
      </c>
      <c r="P1164">
        <f t="shared" si="73"/>
        <v>0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-20.705000000000002</v>
      </c>
      <c r="P1167">
        <f t="shared" si="73"/>
        <v>0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-19.139999999999997</v>
      </c>
      <c r="P1168">
        <f t="shared" si="73"/>
        <v>0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-1.6316666666666666</v>
      </c>
      <c r="P1169">
        <f t="shared" si="73"/>
        <v>0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-5.6666666666666661</v>
      </c>
      <c r="P1170">
        <f t="shared" si="73"/>
        <v>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-0.16999999999999998</v>
      </c>
      <c r="P1171">
        <f t="shared" si="73"/>
        <v>0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-0.4</v>
      </c>
      <c r="P1172">
        <f t="shared" si="73"/>
        <v>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-0.1</v>
      </c>
      <c r="P1173">
        <f t="shared" si="73"/>
        <v>0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-2.4E-2</v>
      </c>
      <c r="P1175">
        <f t="shared" si="73"/>
        <v>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-5.9066666666666672</v>
      </c>
      <c r="P1176">
        <f t="shared" si="73"/>
        <v>0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-2.9250000000000003</v>
      </c>
      <c r="P1177">
        <f t="shared" si="73"/>
        <v>0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-5.7142857142857143E-3</v>
      </c>
      <c r="P1178">
        <f t="shared" si="73"/>
        <v>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-6.6666666666666671E-3</v>
      </c>
      <c r="P1180">
        <f t="shared" si="73"/>
        <v>0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-5.3333333333333339</v>
      </c>
      <c r="P1181">
        <f t="shared" si="73"/>
        <v>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-11.75</v>
      </c>
      <c r="P1182">
        <f t="shared" si="73"/>
        <v>0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-8.0000000000000002E-3</v>
      </c>
      <c r="P1183">
        <f t="shared" si="73"/>
        <v>0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-4.2</v>
      </c>
      <c r="P1184">
        <f t="shared" si="73"/>
        <v>0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-4</v>
      </c>
      <c r="P1185">
        <f t="shared" si="73"/>
        <v>0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IF(E1219&gt;=D1219,(E1219/D1219)*100,(E1219/D1219*-100))</f>
        <v>102.60000000000001</v>
      </c>
      <c r="P1219">
        <f t="shared" ref="P1219:P1282" si="77">IF(E1219&gt;=D1219,(E1219/L1219),0)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-7.0666666666666673</v>
      </c>
      <c r="P1226">
        <f t="shared" si="77"/>
        <v>0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-4.3999999999999995</v>
      </c>
      <c r="P1227">
        <f t="shared" si="77"/>
        <v>0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-3.8739999999999997</v>
      </c>
      <c r="P1228">
        <f t="shared" si="77"/>
        <v>0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-29.299999999999997</v>
      </c>
      <c r="P1230">
        <f t="shared" si="77"/>
        <v>0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-0.90909090909090906</v>
      </c>
      <c r="P1231">
        <f t="shared" si="77"/>
        <v>0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-0.8</v>
      </c>
      <c r="P1234">
        <f t="shared" si="77"/>
        <v>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-11.600000000000001</v>
      </c>
      <c r="P1235">
        <f t="shared" si="77"/>
        <v>0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-2.7873639500929119</v>
      </c>
      <c r="P1237">
        <f t="shared" si="77"/>
        <v>0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-17.8</v>
      </c>
      <c r="P1240">
        <f t="shared" si="77"/>
        <v>0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-3.0124999999999997</v>
      </c>
      <c r="P1242">
        <f t="shared" si="77"/>
        <v>0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-50.739999999999995</v>
      </c>
      <c r="P1243">
        <f t="shared" si="77"/>
        <v>0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-0.54884742041712409</v>
      </c>
      <c r="P1244">
        <f t="shared" si="77"/>
        <v>0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-14.091666666666667</v>
      </c>
      <c r="P1245">
        <f t="shared" si="77"/>
        <v>0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IF(E1283&gt;=D1283,(E1283/D1283)*100,(E1283/D1283*-100))</f>
        <v>110.71428571428572</v>
      </c>
      <c r="P1283">
        <f t="shared" ref="P1283:P1346" si="81">IF(E1283&gt;=D1283,(E1283/L1283),0)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-39.627499999999998</v>
      </c>
      <c r="P1306">
        <f t="shared" si="81"/>
        <v>0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-25.976666666666663</v>
      </c>
      <c r="P1307">
        <f t="shared" si="81"/>
        <v>0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-65.24636363636364</v>
      </c>
      <c r="P1308">
        <f t="shared" si="81"/>
        <v>0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-11.514000000000001</v>
      </c>
      <c r="P1309">
        <f t="shared" si="81"/>
        <v>0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-11.360000000000001</v>
      </c>
      <c r="P1310">
        <f t="shared" si="81"/>
        <v>0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-15.5</v>
      </c>
      <c r="P1312">
        <f t="shared" si="81"/>
        <v>0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-32.027999999999999</v>
      </c>
      <c r="P1313">
        <f t="shared" si="81"/>
        <v>0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-0.60869565217391308</v>
      </c>
      <c r="P1314">
        <f t="shared" si="81"/>
        <v>0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-31.114999999999998</v>
      </c>
      <c r="P1315">
        <f t="shared" si="81"/>
        <v>0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-1.1266666666666667</v>
      </c>
      <c r="P1316">
        <f t="shared" si="81"/>
        <v>0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-40.404000000000003</v>
      </c>
      <c r="P1317">
        <f t="shared" si="81"/>
        <v>0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-1.3333333333333333E-3</v>
      </c>
      <c r="P1318">
        <f t="shared" si="81"/>
        <v>0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-5.7334999999999994</v>
      </c>
      <c r="P1319">
        <f t="shared" si="81"/>
        <v>0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-15.324999999999999</v>
      </c>
      <c r="P1320">
        <f t="shared" si="81"/>
        <v>0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-15.103448275862069</v>
      </c>
      <c r="P1321">
        <f t="shared" si="81"/>
        <v>0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-0.503</v>
      </c>
      <c r="P1322">
        <f t="shared" si="81"/>
        <v>0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-1.3028138528138529</v>
      </c>
      <c r="P1323">
        <f t="shared" si="81"/>
        <v>0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-0.30285714285714288</v>
      </c>
      <c r="P1324">
        <f t="shared" si="81"/>
        <v>0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-8.8800000000000008</v>
      </c>
      <c r="P1325">
        <f t="shared" si="81"/>
        <v>0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-9.84</v>
      </c>
      <c r="P1326">
        <f t="shared" si="81"/>
        <v>0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-2.4299999999999997</v>
      </c>
      <c r="P1327">
        <f t="shared" si="81"/>
        <v>0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-1.1299999999999999</v>
      </c>
      <c r="P1328">
        <f t="shared" si="81"/>
        <v>0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-3.5520833333333335</v>
      </c>
      <c r="P1329">
        <f t="shared" si="81"/>
        <v>0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-2.3306666666666667</v>
      </c>
      <c r="P1330">
        <f t="shared" si="81"/>
        <v>0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-0.81600000000000006</v>
      </c>
      <c r="P1331">
        <f t="shared" si="81"/>
        <v>0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-22.494285714285713</v>
      </c>
      <c r="P1332">
        <f t="shared" si="81"/>
        <v>0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-1.3668</v>
      </c>
      <c r="P1333">
        <f t="shared" si="81"/>
        <v>0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-10.754135338345865</v>
      </c>
      <c r="P1336">
        <f t="shared" si="81"/>
        <v>0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-19.759999999999998</v>
      </c>
      <c r="P1337">
        <f t="shared" si="81"/>
        <v>0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-84.946999999999989</v>
      </c>
      <c r="P1338">
        <f t="shared" si="81"/>
        <v>0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-49.381999999999998</v>
      </c>
      <c r="P1339">
        <f t="shared" si="81"/>
        <v>0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-3.3033333333333332</v>
      </c>
      <c r="P1340">
        <f t="shared" si="81"/>
        <v>0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-6.6339999999999995</v>
      </c>
      <c r="P1341">
        <f t="shared" si="81"/>
        <v>0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-70.36</v>
      </c>
      <c r="P1343">
        <f t="shared" si="81"/>
        <v>0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-0.2</v>
      </c>
      <c r="P1344">
        <f t="shared" si="81"/>
        <v>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IF(E1347&gt;=D1347,(E1347/D1347)*100,(E1347/D1347*-100))</f>
        <v>125</v>
      </c>
      <c r="P1347">
        <f t="shared" ref="P1347:P1410" si="85">IF(E1347&gt;=D1347,(E1347/L1347),0)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-1.6620689655172414</v>
      </c>
      <c r="P1406">
        <f t="shared" si="85"/>
        <v>0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-0.42</v>
      </c>
      <c r="P1407">
        <f t="shared" si="85"/>
        <v>0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-0.125</v>
      </c>
      <c r="P1408">
        <f t="shared" si="85"/>
        <v>0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-0.5</v>
      </c>
      <c r="P1409">
        <f t="shared" si="85"/>
        <v>0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-7.1999999999999993</v>
      </c>
      <c r="P1410">
        <f t="shared" si="85"/>
        <v>0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IF(E1411&gt;=D1411,(E1411/D1411)*100,(E1411/D1411*-100))</f>
        <v>0</v>
      </c>
      <c r="P1411">
        <f t="shared" ref="P1411:P1474" si="89">IF(E1411&gt;=D1411,(E1411/L1411),0)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-1.6666666666666666E-2</v>
      </c>
      <c r="P1412">
        <f t="shared" si="89"/>
        <v>0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-0.23333333333333336</v>
      </c>
      <c r="P1413">
        <f t="shared" si="89"/>
        <v>0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-4.5714285714285712</v>
      </c>
      <c r="P1414">
        <f t="shared" si="89"/>
        <v>0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-5</v>
      </c>
      <c r="P1415">
        <f t="shared" si="89"/>
        <v>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-0.2</v>
      </c>
      <c r="P1416">
        <f t="shared" si="89"/>
        <v>0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-18.181818181818183</v>
      </c>
      <c r="P1417">
        <f t="shared" si="89"/>
        <v>0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-1.2222222222222223</v>
      </c>
      <c r="P1419">
        <f t="shared" si="89"/>
        <v>0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-0.2</v>
      </c>
      <c r="P1420">
        <f t="shared" si="89"/>
        <v>0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-7.0634920634920633</v>
      </c>
      <c r="P1421">
        <f t="shared" si="89"/>
        <v>0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-2.7272727272727271</v>
      </c>
      <c r="P1422">
        <f t="shared" si="89"/>
        <v>0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-0.1</v>
      </c>
      <c r="P1423">
        <f t="shared" si="89"/>
        <v>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-0.104</v>
      </c>
      <c r="P1424">
        <f t="shared" si="89"/>
        <v>0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-0.33333333333333337</v>
      </c>
      <c r="P1425">
        <f t="shared" si="89"/>
        <v>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-20.36</v>
      </c>
      <c r="P1426">
        <f t="shared" si="89"/>
        <v>0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-8.3800000000000008</v>
      </c>
      <c r="P1429">
        <f t="shared" si="89"/>
        <v>0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-4.5</v>
      </c>
      <c r="P1430">
        <f t="shared" si="89"/>
        <v>0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-8.06</v>
      </c>
      <c r="P1432">
        <f t="shared" si="89"/>
        <v>0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-31.94705882352941</v>
      </c>
      <c r="P1433">
        <f t="shared" si="89"/>
        <v>0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-6.708333333333333</v>
      </c>
      <c r="P1435">
        <f t="shared" si="89"/>
        <v>0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-9.9878048780487809</v>
      </c>
      <c r="P1436">
        <f t="shared" si="89"/>
        <v>0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-0.1</v>
      </c>
      <c r="P1437">
        <f t="shared" si="89"/>
        <v>0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-0.77</v>
      </c>
      <c r="P1438">
        <f t="shared" si="89"/>
        <v>0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-26.900000000000002</v>
      </c>
      <c r="P1439">
        <f t="shared" si="89"/>
        <v>0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-3</v>
      </c>
      <c r="P1440">
        <f t="shared" si="89"/>
        <v>0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-6.6055045871559637</v>
      </c>
      <c r="P1441">
        <f t="shared" si="89"/>
        <v>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-7.6923076923076927E-3</v>
      </c>
      <c r="P1442">
        <f t="shared" si="89"/>
        <v>0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-1.1222222222222222</v>
      </c>
      <c r="P1443">
        <f t="shared" si="89"/>
        <v>0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-1.4999999999999999E-2</v>
      </c>
      <c r="P1449">
        <f t="shared" si="89"/>
        <v>0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-1E-3</v>
      </c>
      <c r="P1452">
        <f t="shared" si="89"/>
        <v>0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-1.0554089709762533E-2</v>
      </c>
      <c r="P1453">
        <f t="shared" si="89"/>
        <v>0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-0.85714285714285721</v>
      </c>
      <c r="P1456">
        <f t="shared" si="89"/>
        <v>0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-10.5</v>
      </c>
      <c r="P1457">
        <f t="shared" si="89"/>
        <v>0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-2.9000000000000004</v>
      </c>
      <c r="P1458">
        <f t="shared" si="89"/>
        <v>0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IF(E1475&gt;=D1475,(E1475/D1475)*100,(E1475/D1475*-100))</f>
        <v>120.51600000000001</v>
      </c>
      <c r="P1475">
        <f t="shared" ref="P1475:P1538" si="93">IF(E1475&gt;=D1475,(E1475/L1475),0)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-2.1</v>
      </c>
      <c r="P1483">
        <f t="shared" si="93"/>
        <v>0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-0.1</v>
      </c>
      <c r="P1484">
        <f t="shared" si="93"/>
        <v>0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-0.7142857142857143</v>
      </c>
      <c r="P1485">
        <f t="shared" si="93"/>
        <v>0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-2.2388059701492535</v>
      </c>
      <c r="P1487">
        <f t="shared" si="93"/>
        <v>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-0.24</v>
      </c>
      <c r="P1488">
        <f t="shared" si="93"/>
        <v>0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-2.4</v>
      </c>
      <c r="P1490">
        <f t="shared" si="93"/>
        <v>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-30.862068965517242</v>
      </c>
      <c r="P1492">
        <f t="shared" si="93"/>
        <v>0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-8.3333333333333321</v>
      </c>
      <c r="P1493">
        <f t="shared" si="93"/>
        <v>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-0.75</v>
      </c>
      <c r="P1494">
        <f t="shared" si="93"/>
        <v>0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-8.9</v>
      </c>
      <c r="P1496">
        <f t="shared" si="93"/>
        <v>0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-6.6666666666666671E-3</v>
      </c>
      <c r="P1499">
        <f t="shared" si="93"/>
        <v>0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-1.9</v>
      </c>
      <c r="P1500">
        <f t="shared" si="93"/>
        <v>0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-0.25</v>
      </c>
      <c r="P1501">
        <f t="shared" si="93"/>
        <v>0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-25.035714285714285</v>
      </c>
      <c r="P1502">
        <f t="shared" si="93"/>
        <v>0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IF(E1539&gt;=D1539,(E1539/D1539)*100,(E1539/D1539*-100))</f>
        <v>179.9</v>
      </c>
      <c r="P1539">
        <f t="shared" ref="P1539:P1602" si="97">IF(E1539&gt;=D1539,(E1539/L1539),0)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-3.3333333333333333E-2</v>
      </c>
      <c r="P1543">
        <f t="shared" si="97"/>
        <v>0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-4</v>
      </c>
      <c r="P1544">
        <f t="shared" si="97"/>
        <v>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-0.44444444444444442</v>
      </c>
      <c r="P1545">
        <f t="shared" si="97"/>
        <v>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-3.3333333333333333E-2</v>
      </c>
      <c r="P1547">
        <f t="shared" si="97"/>
        <v>0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-28.9</v>
      </c>
      <c r="P1548">
        <f t="shared" si="97"/>
        <v>0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-8.5714285714285712</v>
      </c>
      <c r="P1550">
        <f t="shared" si="97"/>
        <v>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-34</v>
      </c>
      <c r="P1551">
        <f t="shared" si="97"/>
        <v>0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-13.466666666666665</v>
      </c>
      <c r="P1552">
        <f t="shared" si="97"/>
        <v>0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-49.186046511627907</v>
      </c>
      <c r="P1554">
        <f t="shared" si="97"/>
        <v>0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-45.133333333333333</v>
      </c>
      <c r="P1558">
        <f t="shared" si="97"/>
        <v>0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-4</v>
      </c>
      <c r="P1559">
        <f t="shared" si="97"/>
        <v>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-4.666666666666667</v>
      </c>
      <c r="P1560">
        <f t="shared" si="97"/>
        <v>0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-0.33333333333333337</v>
      </c>
      <c r="P1561">
        <f t="shared" si="97"/>
        <v>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-3.7600000000000002</v>
      </c>
      <c r="P1562">
        <f t="shared" si="97"/>
        <v>0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-0.67</v>
      </c>
      <c r="P1563">
        <f t="shared" si="97"/>
        <v>0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-1.4166666666666665</v>
      </c>
      <c r="P1565">
        <f t="shared" si="97"/>
        <v>0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-0.1</v>
      </c>
      <c r="P1566">
        <f t="shared" si="97"/>
        <v>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-2.5</v>
      </c>
      <c r="P1567">
        <f t="shared" si="97"/>
        <v>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-21.25</v>
      </c>
      <c r="P1568">
        <f t="shared" si="97"/>
        <v>0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-4.117647058823529</v>
      </c>
      <c r="P1569">
        <f t="shared" si="97"/>
        <v>0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-13.639999999999999</v>
      </c>
      <c r="P1570">
        <f t="shared" si="97"/>
        <v>0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-41.4</v>
      </c>
      <c r="P1572">
        <f t="shared" si="97"/>
        <v>0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-0.66115702479338845</v>
      </c>
      <c r="P1573">
        <f t="shared" si="97"/>
        <v>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-5</v>
      </c>
      <c r="P1574">
        <f t="shared" si="97"/>
        <v>0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-2.4777777777777779</v>
      </c>
      <c r="P1575">
        <f t="shared" si="97"/>
        <v>0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-5.0599999999999996</v>
      </c>
      <c r="P1576">
        <f t="shared" si="97"/>
        <v>0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-22.91</v>
      </c>
      <c r="P1577">
        <f t="shared" si="97"/>
        <v>0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-13</v>
      </c>
      <c r="P1578">
        <f t="shared" si="97"/>
        <v>0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-0.54999999999999993</v>
      </c>
      <c r="P1579">
        <f t="shared" si="97"/>
        <v>0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-10.806536636794938</v>
      </c>
      <c r="P1580">
        <f t="shared" si="97"/>
        <v>0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-0.84008400840084008</v>
      </c>
      <c r="P1581">
        <f t="shared" si="97"/>
        <v>0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-0.5</v>
      </c>
      <c r="P1583">
        <f t="shared" si="97"/>
        <v>0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-9.3000000000000007</v>
      </c>
      <c r="P1584">
        <f t="shared" si="97"/>
        <v>0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-7.4999999999999997E-2</v>
      </c>
      <c r="P1585">
        <f t="shared" si="97"/>
        <v>0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-79</v>
      </c>
      <c r="P1587">
        <f t="shared" si="97"/>
        <v>0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-1.3333333333333334E-2</v>
      </c>
      <c r="P1589">
        <f t="shared" si="97"/>
        <v>0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-1.7000000000000002</v>
      </c>
      <c r="P1592">
        <f t="shared" si="97"/>
        <v>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-29.228571428571428</v>
      </c>
      <c r="P1593">
        <f t="shared" si="97"/>
        <v>0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-1.3636363636363637E-2</v>
      </c>
      <c r="P1595">
        <f t="shared" si="97"/>
        <v>0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-20.5</v>
      </c>
      <c r="P1596">
        <f t="shared" si="97"/>
        <v>0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-0.27999999999999997</v>
      </c>
      <c r="P1597">
        <f t="shared" si="97"/>
        <v>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-2.3076923076923079</v>
      </c>
      <c r="P1598">
        <f t="shared" si="97"/>
        <v>0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-0.125</v>
      </c>
      <c r="P1600">
        <f t="shared" si="97"/>
        <v>0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-7.3400000000000007</v>
      </c>
      <c r="P1602">
        <f t="shared" si="97"/>
        <v>0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IF(E1603&gt;=D1603,(E1603/D1603)*100,(E1603/D1603*-100))</f>
        <v>108.2492</v>
      </c>
      <c r="P1603">
        <f t="shared" ref="P1603:P1666" si="101">IF(E1603&gt;=D1603,(E1603/L1603),0)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IF(E1667&gt;=D1667,(E1667/D1667)*100,(E1667/D1667*-100))</f>
        <v>119.45714285714286</v>
      </c>
      <c r="P1667">
        <f t="shared" ref="P1667:P1730" si="105">IF(E1667&gt;=D1667,(E1667/L1667),0)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-21.714285714285715</v>
      </c>
      <c r="P1685">
        <f t="shared" si="105"/>
        <v>0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-0.36</v>
      </c>
      <c r="P1688">
        <f t="shared" si="105"/>
        <v>0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-31.25</v>
      </c>
      <c r="P1689">
        <f t="shared" si="105"/>
        <v>0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-44.3</v>
      </c>
      <c r="P1690">
        <f t="shared" si="105"/>
        <v>0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-25.4</v>
      </c>
      <c r="P1692">
        <f t="shared" si="105"/>
        <v>0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-33.473333333333329</v>
      </c>
      <c r="P1693">
        <f t="shared" si="105"/>
        <v>0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-47.8</v>
      </c>
      <c r="P1694">
        <f t="shared" si="105"/>
        <v>0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-9.3333333333333339</v>
      </c>
      <c r="P1695">
        <f t="shared" si="105"/>
        <v>0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-0.05</v>
      </c>
      <c r="P1696">
        <f t="shared" si="105"/>
        <v>0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-11.708333333333334</v>
      </c>
      <c r="P1697">
        <f t="shared" si="105"/>
        <v>0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-20.208000000000002</v>
      </c>
      <c r="P1699">
        <f t="shared" si="105"/>
        <v>0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-4.2311459353574925</v>
      </c>
      <c r="P1701">
        <f t="shared" si="105"/>
        <v>0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-26.06</v>
      </c>
      <c r="P1702">
        <f t="shared" si="105"/>
        <v>0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-0.19801980198019803</v>
      </c>
      <c r="P1703">
        <f t="shared" si="105"/>
        <v>0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-6.0606060606060606E-3</v>
      </c>
      <c r="P1704">
        <f t="shared" si="105"/>
        <v>0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-1.02</v>
      </c>
      <c r="P1705">
        <f t="shared" si="105"/>
        <v>0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-65.100000000000009</v>
      </c>
      <c r="P1706">
        <f t="shared" si="105"/>
        <v>0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-9.74</v>
      </c>
      <c r="P1709">
        <f t="shared" si="105"/>
        <v>0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-4.8571428571428568</v>
      </c>
      <c r="P1711">
        <f t="shared" si="105"/>
        <v>0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-0.67999999999999994</v>
      </c>
      <c r="P1712">
        <f t="shared" si="105"/>
        <v>0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-10.5</v>
      </c>
      <c r="P1713">
        <f t="shared" si="105"/>
        <v>0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-1.6666666666666667</v>
      </c>
      <c r="P1715">
        <f t="shared" si="105"/>
        <v>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-7.8680000000000003</v>
      </c>
      <c r="P1716">
        <f t="shared" si="105"/>
        <v>0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-0.22</v>
      </c>
      <c r="P1717">
        <f t="shared" si="105"/>
        <v>0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-7.5</v>
      </c>
      <c r="P1718">
        <f t="shared" si="105"/>
        <v>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-42.725880551301685</v>
      </c>
      <c r="P1719">
        <f t="shared" si="105"/>
        <v>0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-0.2142857142857143</v>
      </c>
      <c r="P1720">
        <f t="shared" si="105"/>
        <v>0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-0.87500000000000011</v>
      </c>
      <c r="P1721">
        <f t="shared" si="105"/>
        <v>0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-5.625</v>
      </c>
      <c r="P1722">
        <f t="shared" si="105"/>
        <v>0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-3.4722222222222224E-2</v>
      </c>
      <c r="P1724">
        <f t="shared" si="105"/>
        <v>0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-6.5</v>
      </c>
      <c r="P1725">
        <f t="shared" si="105"/>
        <v>0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-0.58333333333333337</v>
      </c>
      <c r="P1726">
        <f t="shared" si="105"/>
        <v>0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-10.181818181818182</v>
      </c>
      <c r="P1727">
        <f t="shared" si="105"/>
        <v>0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-33.784615384615385</v>
      </c>
      <c r="P1728">
        <f t="shared" si="105"/>
        <v>0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-3.3333333333333333E-2</v>
      </c>
      <c r="P1729">
        <f t="shared" si="105"/>
        <v>0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-68.400000000000006</v>
      </c>
      <c r="P1730">
        <f t="shared" si="105"/>
        <v>0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IF(E1731&gt;=D1731,(E1731/D1731)*100,(E1731/D1731*-100))</f>
        <v>0</v>
      </c>
      <c r="P1731">
        <f t="shared" ref="P1731:P1794" si="109">IF(E1731&gt;=D1731,(E1731/L1731),0)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-2.2222222222222223E-2</v>
      </c>
      <c r="P1736">
        <f t="shared" si="109"/>
        <v>0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-11</v>
      </c>
      <c r="P1737">
        <f t="shared" si="109"/>
        <v>0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-0.73333333333333328</v>
      </c>
      <c r="P1738">
        <f t="shared" si="109"/>
        <v>0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-21.25</v>
      </c>
      <c r="P1739">
        <f t="shared" si="109"/>
        <v>0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-0.4</v>
      </c>
      <c r="P1740">
        <f t="shared" si="109"/>
        <v>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-0.1</v>
      </c>
      <c r="P1741">
        <f t="shared" si="109"/>
        <v>0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-19.600000000000001</v>
      </c>
      <c r="P1766">
        <f t="shared" si="109"/>
        <v>0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-59.467839999999995</v>
      </c>
      <c r="P1767">
        <f t="shared" si="109"/>
        <v>0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-45.72</v>
      </c>
      <c r="P1769">
        <f t="shared" si="109"/>
        <v>0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-3.74</v>
      </c>
      <c r="P1770">
        <f t="shared" si="109"/>
        <v>0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-2.7025000000000001</v>
      </c>
      <c r="P1771">
        <f t="shared" si="109"/>
        <v>0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-56.51428571428572</v>
      </c>
      <c r="P1772">
        <f t="shared" si="109"/>
        <v>0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-21.30952380952381</v>
      </c>
      <c r="P1773">
        <f t="shared" si="109"/>
        <v>0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-15.6</v>
      </c>
      <c r="P1774">
        <f t="shared" si="109"/>
        <v>0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-6.2566666666666677</v>
      </c>
      <c r="P1775">
        <f t="shared" si="109"/>
        <v>0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-45.92</v>
      </c>
      <c r="P1776">
        <f t="shared" si="109"/>
        <v>0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-65.101538461538468</v>
      </c>
      <c r="P1777">
        <f t="shared" si="109"/>
        <v>0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-6.7</v>
      </c>
      <c r="P1778">
        <f t="shared" si="109"/>
        <v>0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-13.5625</v>
      </c>
      <c r="P1779">
        <f t="shared" si="109"/>
        <v>0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-1.9900000000000002</v>
      </c>
      <c r="P1780">
        <f t="shared" si="109"/>
        <v>0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-36.236363636363642</v>
      </c>
      <c r="P1781">
        <f t="shared" si="109"/>
        <v>0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-39.743333333333339</v>
      </c>
      <c r="P1782">
        <f t="shared" si="109"/>
        <v>0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-25.763636363636365</v>
      </c>
      <c r="P1783">
        <f t="shared" si="109"/>
        <v>0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-15.491428571428573</v>
      </c>
      <c r="P1784">
        <f t="shared" si="109"/>
        <v>0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-23.692499999999999</v>
      </c>
      <c r="P1785">
        <f t="shared" si="109"/>
        <v>0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-39.76</v>
      </c>
      <c r="P1786">
        <f t="shared" si="109"/>
        <v>0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-20.220833333333331</v>
      </c>
      <c r="P1787">
        <f t="shared" si="109"/>
        <v>0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-47.631578947368418</v>
      </c>
      <c r="P1788">
        <f t="shared" si="109"/>
        <v>0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-15.329999999999998</v>
      </c>
      <c r="P1789">
        <f t="shared" si="109"/>
        <v>0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-1.3818181818181818</v>
      </c>
      <c r="P1790">
        <f t="shared" si="109"/>
        <v>0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-0.5</v>
      </c>
      <c r="P1791">
        <f t="shared" si="109"/>
        <v>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-4.957575757575758</v>
      </c>
      <c r="P1792">
        <f t="shared" si="109"/>
        <v>0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-3.5666666666666664</v>
      </c>
      <c r="P1793">
        <f t="shared" si="109"/>
        <v>0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-61.124000000000002</v>
      </c>
      <c r="P1794">
        <f t="shared" si="109"/>
        <v>0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IF(E1795&gt;=D1795,(E1795/D1795)*100,(E1795/D1795*-100))</f>
        <v>-1.3333333333333335</v>
      </c>
      <c r="P1795">
        <f t="shared" ref="P1795:P1858" si="113">IF(E1795&gt;=D1795,(E1795/L1795),0)</f>
        <v>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-11.077777777777778</v>
      </c>
      <c r="P1796">
        <f t="shared" si="113"/>
        <v>0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-38.735714285714288</v>
      </c>
      <c r="P1797">
        <f t="shared" si="113"/>
        <v>0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-22.05263157894737</v>
      </c>
      <c r="P1798">
        <f t="shared" si="113"/>
        <v>0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-67.55</v>
      </c>
      <c r="P1799">
        <f t="shared" si="113"/>
        <v>0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-13.637499999999999</v>
      </c>
      <c r="P1800">
        <f t="shared" si="113"/>
        <v>0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-1.7457500000000001</v>
      </c>
      <c r="P1801">
        <f t="shared" si="113"/>
        <v>0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-20.44963251188932</v>
      </c>
      <c r="P1802">
        <f t="shared" si="113"/>
        <v>0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-13.852941176470587</v>
      </c>
      <c r="P1803">
        <f t="shared" si="113"/>
        <v>0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-48.485714285714288</v>
      </c>
      <c r="P1804">
        <f t="shared" si="113"/>
        <v>0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-30.8</v>
      </c>
      <c r="P1805">
        <f t="shared" si="113"/>
        <v>0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-35.174193548387095</v>
      </c>
      <c r="P1806">
        <f t="shared" si="113"/>
        <v>0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-36.404444444444444</v>
      </c>
      <c r="P1807">
        <f t="shared" si="113"/>
        <v>0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-2.9550000000000001</v>
      </c>
      <c r="P1808">
        <f t="shared" si="113"/>
        <v>0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-11.06</v>
      </c>
      <c r="P1809">
        <f t="shared" si="113"/>
        <v>0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-41.407142857142858</v>
      </c>
      <c r="P1810">
        <f t="shared" si="113"/>
        <v>0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-10.857142857142858</v>
      </c>
      <c r="P1811">
        <f t="shared" si="113"/>
        <v>0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-3.3333333333333335</v>
      </c>
      <c r="P1812">
        <f t="shared" si="113"/>
        <v>0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-7.407407407407407E-2</v>
      </c>
      <c r="P1813">
        <f t="shared" si="113"/>
        <v>0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-13.307692307692307</v>
      </c>
      <c r="P1814">
        <f t="shared" si="113"/>
        <v>0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-49.183333333333337</v>
      </c>
      <c r="P1816">
        <f t="shared" si="113"/>
        <v>0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-2.036</v>
      </c>
      <c r="P1818">
        <f t="shared" si="113"/>
        <v>0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-52.327777777777776</v>
      </c>
      <c r="P1819">
        <f t="shared" si="113"/>
        <v>0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-2.083333333333333</v>
      </c>
      <c r="P1821">
        <f t="shared" si="113"/>
        <v>0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-6.565384615384616</v>
      </c>
      <c r="P1822">
        <f t="shared" si="113"/>
        <v>0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IF(E1859&gt;=D1859,(E1859/D1859)*100,(E1859/D1859*-100))</f>
        <v>100</v>
      </c>
      <c r="P1859">
        <f t="shared" ref="P1859:P1922" si="117">IF(E1859&gt;=D1859,(E1859/L1859),0)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-8.0833333333333321</v>
      </c>
      <c r="P1864">
        <f t="shared" si="117"/>
        <v>0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-0.4</v>
      </c>
      <c r="P1865">
        <f t="shared" si="117"/>
        <v>0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-42.892307692307689</v>
      </c>
      <c r="P1866">
        <f t="shared" si="117"/>
        <v>0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-3.6363636363636364E-3</v>
      </c>
      <c r="P1867">
        <f t="shared" si="117"/>
        <v>0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-0.5</v>
      </c>
      <c r="P1868">
        <f t="shared" si="117"/>
        <v>0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-0.05</v>
      </c>
      <c r="P1869">
        <f t="shared" si="117"/>
        <v>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-4.8680000000000003</v>
      </c>
      <c r="P1870">
        <f t="shared" si="117"/>
        <v>0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-10.314285714285715</v>
      </c>
      <c r="P1872">
        <f t="shared" si="117"/>
        <v>0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-71.784615384615378</v>
      </c>
      <c r="P1873">
        <f t="shared" si="117"/>
        <v>0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-1.06</v>
      </c>
      <c r="P1874">
        <f t="shared" si="117"/>
        <v>0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-0.44999999999999996</v>
      </c>
      <c r="P1875">
        <f t="shared" si="117"/>
        <v>0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-1.6250000000000001E-2</v>
      </c>
      <c r="P1876">
        <f t="shared" si="117"/>
        <v>0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-0.51</v>
      </c>
      <c r="P1877">
        <f t="shared" si="117"/>
        <v>0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-0.12</v>
      </c>
      <c r="P1881">
        <f t="shared" si="117"/>
        <v>0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-20.080000000000002</v>
      </c>
      <c r="P1882">
        <f t="shared" si="117"/>
        <v>0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-2.6969696969696968</v>
      </c>
      <c r="P1903">
        <f t="shared" si="117"/>
        <v>0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-1.2</v>
      </c>
      <c r="P1904">
        <f t="shared" si="117"/>
        <v>0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-46.6</v>
      </c>
      <c r="P1905">
        <f t="shared" si="117"/>
        <v>0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-0.1</v>
      </c>
      <c r="P1906">
        <f t="shared" si="117"/>
        <v>0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-0.16800000000000001</v>
      </c>
      <c r="P1907">
        <f t="shared" si="117"/>
        <v>0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-42.76</v>
      </c>
      <c r="P1908">
        <f t="shared" si="117"/>
        <v>0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-0.28333333333333333</v>
      </c>
      <c r="P1909">
        <f t="shared" si="117"/>
        <v>0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-1.7319999999999998</v>
      </c>
      <c r="P1910">
        <f t="shared" si="117"/>
        <v>0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-14.111428571428572</v>
      </c>
      <c r="P1911">
        <f t="shared" si="117"/>
        <v>0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-39.395294117647055</v>
      </c>
      <c r="P1912">
        <f t="shared" si="117"/>
        <v>0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-2.3529411764705882E-2</v>
      </c>
      <c r="P1913">
        <f t="shared" si="117"/>
        <v>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-59.3</v>
      </c>
      <c r="P1914">
        <f t="shared" si="117"/>
        <v>0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-1.3270833333333334</v>
      </c>
      <c r="P1915">
        <f t="shared" si="117"/>
        <v>0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-9.0090090090090094</v>
      </c>
      <c r="P1916">
        <f t="shared" si="117"/>
        <v>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-1.6</v>
      </c>
      <c r="P1917">
        <f t="shared" si="117"/>
        <v>0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-0.51</v>
      </c>
      <c r="P1918">
        <f t="shared" si="117"/>
        <v>0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-52.570512820512818</v>
      </c>
      <c r="P1919">
        <f t="shared" si="117"/>
        <v>0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-1.04</v>
      </c>
      <c r="P1920">
        <f t="shared" si="117"/>
        <v>0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-47.4</v>
      </c>
      <c r="P1921">
        <f t="shared" si="117"/>
        <v>0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-43.03</v>
      </c>
      <c r="P1922">
        <f t="shared" si="117"/>
        <v>0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IF(E1923&gt;=D1923,(E1923/D1923)*100,(E1923/D1923*-100))</f>
        <v>136.80000000000001</v>
      </c>
      <c r="P1923">
        <f t="shared" ref="P1923:P1986" si="121">IF(E1923&gt;=D1923,(E1923/L1923),0)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-5.08</v>
      </c>
      <c r="P1983">
        <f t="shared" si="121"/>
        <v>0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-4.3</v>
      </c>
      <c r="P1985">
        <f t="shared" si="121"/>
        <v>0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-21.146666666666665</v>
      </c>
      <c r="P1986">
        <f t="shared" si="121"/>
        <v>0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IF(E1987&gt;=D1987,(E1987/D1987)*100,(E1987/D1987*-100))</f>
        <v>-3.1875</v>
      </c>
      <c r="P1987">
        <f t="shared" ref="P1987:P2050" si="125">IF(E1987&gt;=D1987,(E1987/L1987),0)</f>
        <v>0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-0.05</v>
      </c>
      <c r="P1988">
        <f t="shared" si="125"/>
        <v>0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-42.472727272727276</v>
      </c>
      <c r="P1989">
        <f t="shared" si="125"/>
        <v>0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-0.41666666666666669</v>
      </c>
      <c r="P1990">
        <f t="shared" si="125"/>
        <v>0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-1</v>
      </c>
      <c r="P1991">
        <f t="shared" si="125"/>
        <v>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-16.966666666666665</v>
      </c>
      <c r="P1992">
        <f t="shared" si="125"/>
        <v>0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-7.0000000000000009</v>
      </c>
      <c r="P1993">
        <f t="shared" si="125"/>
        <v>0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-0.13333333333333333</v>
      </c>
      <c r="P1994">
        <f t="shared" si="125"/>
        <v>0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-7.8</v>
      </c>
      <c r="P1997">
        <f t="shared" si="125"/>
        <v>0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-26.200000000000003</v>
      </c>
      <c r="P2000">
        <f t="shared" si="125"/>
        <v>0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-0.76129032258064511</v>
      </c>
      <c r="P2001">
        <f t="shared" si="125"/>
        <v>0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-12.5</v>
      </c>
      <c r="P2002">
        <f t="shared" si="125"/>
        <v>0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IF(E2051&gt;=D2051,(E2051/D2051)*100,(E2051/D2051*-100))</f>
        <v>120.19070000000001</v>
      </c>
      <c r="P2051">
        <f t="shared" ref="P2051:P2114" si="129">IF(E2051&gt;=D2051,(E2051/L2051),0)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IF(E2115&gt;=D2115,(E2115/D2115)*100,(E2115/D2115*-100))</f>
        <v>104.85714285714285</v>
      </c>
      <c r="P2115">
        <f t="shared" ref="P2115:P2178" si="133">IF(E2115&gt;=D2115,(E2115/L2115),0)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-0.56800000000000006</v>
      </c>
      <c r="P2123">
        <f t="shared" si="133"/>
        <v>0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-0.38750000000000001</v>
      </c>
      <c r="P2124">
        <f t="shared" si="133"/>
        <v>0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-10</v>
      </c>
      <c r="P2125">
        <f t="shared" si="133"/>
        <v>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-10.454545454545453</v>
      </c>
      <c r="P2126">
        <f t="shared" si="133"/>
        <v>0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-1.4200000000000002</v>
      </c>
      <c r="P2127">
        <f t="shared" si="133"/>
        <v>0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-0.05</v>
      </c>
      <c r="P2128">
        <f t="shared" si="133"/>
        <v>0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-28.842857142857142</v>
      </c>
      <c r="P2129">
        <f t="shared" si="133"/>
        <v>0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-0.16666666666666669</v>
      </c>
      <c r="P2130">
        <f t="shared" si="133"/>
        <v>0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-11.799999999999999</v>
      </c>
      <c r="P2131">
        <f t="shared" si="133"/>
        <v>0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-0.20238095238095236</v>
      </c>
      <c r="P2132">
        <f t="shared" si="133"/>
        <v>0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-5</v>
      </c>
      <c r="P2133">
        <f t="shared" si="133"/>
        <v>0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-2.1129899999999995</v>
      </c>
      <c r="P2134">
        <f t="shared" si="133"/>
        <v>0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-1.6</v>
      </c>
      <c r="P2135">
        <f t="shared" si="133"/>
        <v>0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-1.7333333333333332</v>
      </c>
      <c r="P2136">
        <f t="shared" si="133"/>
        <v>0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-9.56</v>
      </c>
      <c r="P2137">
        <f t="shared" si="133"/>
        <v>0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-5.9612499999999999E-2</v>
      </c>
      <c r="P2138">
        <f t="shared" si="133"/>
        <v>0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-28.405999999999999</v>
      </c>
      <c r="P2139">
        <f t="shared" si="133"/>
        <v>0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-12.8</v>
      </c>
      <c r="P2140">
        <f t="shared" si="133"/>
        <v>0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-5.42</v>
      </c>
      <c r="P2141">
        <f t="shared" si="133"/>
        <v>0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-0.11199999999999999</v>
      </c>
      <c r="P2142">
        <f t="shared" si="133"/>
        <v>0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-5.7238095238095239</v>
      </c>
      <c r="P2144">
        <f t="shared" si="133"/>
        <v>0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-11.25</v>
      </c>
      <c r="P2145">
        <f t="shared" si="133"/>
        <v>0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-1.7098591549295776</v>
      </c>
      <c r="P2146">
        <f t="shared" si="133"/>
        <v>0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-30.433333333333334</v>
      </c>
      <c r="P2147">
        <f t="shared" si="133"/>
        <v>0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-0.02</v>
      </c>
      <c r="P2148">
        <f t="shared" si="133"/>
        <v>0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-0.69641025641025645</v>
      </c>
      <c r="P2149">
        <f t="shared" si="133"/>
        <v>0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-2</v>
      </c>
      <c r="P2150">
        <f t="shared" si="133"/>
        <v>0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-0.80999999999999994</v>
      </c>
      <c r="P2152">
        <f t="shared" si="133"/>
        <v>0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-0.26222222222222225</v>
      </c>
      <c r="P2153">
        <f t="shared" si="133"/>
        <v>0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-0.16666666666666669</v>
      </c>
      <c r="P2154">
        <f t="shared" si="133"/>
        <v>0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-9.124454880912446E-3</v>
      </c>
      <c r="P2155">
        <f t="shared" si="133"/>
        <v>0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-0.8</v>
      </c>
      <c r="P2156">
        <f t="shared" si="133"/>
        <v>0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-2.2999999999999998</v>
      </c>
      <c r="P2157">
        <f t="shared" si="133"/>
        <v>0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-2.6660714285714282</v>
      </c>
      <c r="P2158">
        <f t="shared" si="133"/>
        <v>0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-28.192</v>
      </c>
      <c r="P2159">
        <f t="shared" si="133"/>
        <v>0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-6.5900366666666672</v>
      </c>
      <c r="P2160">
        <f t="shared" si="133"/>
        <v>0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-0.72222222222222221</v>
      </c>
      <c r="P2161">
        <f t="shared" si="133"/>
        <v>0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-0.85000000000000009</v>
      </c>
      <c r="P2162">
        <f t="shared" si="133"/>
        <v>0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IF(E2179&gt;=D2179,(E2179/D2179)*100,(E2179/D2179*-100))</f>
        <v>100.12</v>
      </c>
      <c r="P2179">
        <f t="shared" ref="P2179:P2242" si="137">IF(E2179&gt;=D2179,(E2179/L2179),0)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IF(E2243&gt;=D2243,(E2243/D2243)*100,(E2243/D2243*-100))</f>
        <v>806.4</v>
      </c>
      <c r="P2243">
        <f t="shared" ref="P2243:P2306" si="141">IF(E2243&gt;=D2243,(E2243/L2243),0)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IF(E2307&gt;=D2307,(E2307/D2307)*100,(E2307/D2307*-100))</f>
        <v>101.22777777777779</v>
      </c>
      <c r="P2307">
        <f t="shared" ref="P2307:P2370" si="145">IF(E2307&gt;=D2307,(E2307/L2307),0)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-39.120962394619681</v>
      </c>
      <c r="P2323">
        <f t="shared" si="145"/>
        <v>0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-3.1481481481481479</v>
      </c>
      <c r="P2324">
        <f t="shared" si="145"/>
        <v>0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-48</v>
      </c>
      <c r="P2325">
        <f t="shared" si="145"/>
        <v>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-20.733333333333334</v>
      </c>
      <c r="P2326">
        <f t="shared" si="145"/>
        <v>0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-8</v>
      </c>
      <c r="P2327">
        <f t="shared" si="145"/>
        <v>0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-0.72</v>
      </c>
      <c r="P2328">
        <f t="shared" si="145"/>
        <v>0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-3</v>
      </c>
      <c r="P2345">
        <f t="shared" si="145"/>
        <v>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-0.1</v>
      </c>
      <c r="P2346">
        <f t="shared" si="145"/>
        <v>0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-6.5000000000000002E-2</v>
      </c>
      <c r="P2348">
        <f t="shared" si="145"/>
        <v>0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-1.5</v>
      </c>
      <c r="P2349">
        <f t="shared" si="145"/>
        <v>0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-0.38571428571428573</v>
      </c>
      <c r="P2350">
        <f t="shared" si="145"/>
        <v>0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-0.5714285714285714</v>
      </c>
      <c r="P2353">
        <f t="shared" si="145"/>
        <v>0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-7.1428571428571425E-2</v>
      </c>
      <c r="P2356">
        <f t="shared" si="145"/>
        <v>0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-0.6875</v>
      </c>
      <c r="P2357">
        <f t="shared" si="145"/>
        <v>0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-14.680000000000001</v>
      </c>
      <c r="P2361">
        <f t="shared" si="145"/>
        <v>0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-0.04</v>
      </c>
      <c r="P2362">
        <f t="shared" si="145"/>
        <v>0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-28.571428571428569</v>
      </c>
      <c r="P2364">
        <f t="shared" si="145"/>
        <v>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-10.52</v>
      </c>
      <c r="P2368">
        <f t="shared" si="145"/>
        <v>0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-1.34</v>
      </c>
      <c r="P2369">
        <f t="shared" si="145"/>
        <v>0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-0.25</v>
      </c>
      <c r="P2370">
        <f t="shared" si="145"/>
        <v>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IF(E2371&gt;=D2371,(E2371/D2371)*100,(E2371/D2371*-100))</f>
        <v>0</v>
      </c>
      <c r="P2371">
        <f t="shared" ref="P2371:P2434" si="149">IF(E2371&gt;=D2371,(E2371/L2371),0)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-0.32800000000000001</v>
      </c>
      <c r="P2372">
        <f t="shared" si="149"/>
        <v>0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-3.2727272727272729</v>
      </c>
      <c r="P2374">
        <f t="shared" si="149"/>
        <v>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-5.8823529411764705E-3</v>
      </c>
      <c r="P2375">
        <f t="shared" si="149"/>
        <v>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-4.5454545454545456E-2</v>
      </c>
      <c r="P2376">
        <f t="shared" si="149"/>
        <v>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-10.877666666666666</v>
      </c>
      <c r="P2378">
        <f t="shared" si="149"/>
        <v>0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-0.36666666666666664</v>
      </c>
      <c r="P2382">
        <f t="shared" si="149"/>
        <v>0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-1.8193398957730169</v>
      </c>
      <c r="P2383">
        <f t="shared" si="149"/>
        <v>0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-2.5</v>
      </c>
      <c r="P2384">
        <f t="shared" si="149"/>
        <v>0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-4.3499999999999996</v>
      </c>
      <c r="P2385">
        <f t="shared" si="149"/>
        <v>0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-0.8</v>
      </c>
      <c r="P2386">
        <f t="shared" si="149"/>
        <v>0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-1.2123076923076923</v>
      </c>
      <c r="P2387">
        <f t="shared" si="149"/>
        <v>0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-0.68399999999999994</v>
      </c>
      <c r="P2389">
        <f t="shared" si="149"/>
        <v>0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-1.2513513513513512</v>
      </c>
      <c r="P2390">
        <f t="shared" si="149"/>
        <v>0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-0.1875</v>
      </c>
      <c r="P2391">
        <f t="shared" si="149"/>
        <v>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-0.125</v>
      </c>
      <c r="P2393">
        <f t="shared" si="149"/>
        <v>0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-0.05</v>
      </c>
      <c r="P2395">
        <f t="shared" si="149"/>
        <v>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-0.06</v>
      </c>
      <c r="P2396">
        <f t="shared" si="149"/>
        <v>0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-0.2</v>
      </c>
      <c r="P2398">
        <f t="shared" si="149"/>
        <v>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-0.71785714285714286</v>
      </c>
      <c r="P2403">
        <f t="shared" si="149"/>
        <v>0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-0.43333333333333329</v>
      </c>
      <c r="P2404">
        <f t="shared" si="149"/>
        <v>0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-16.833333333333332</v>
      </c>
      <c r="P2405">
        <f t="shared" si="149"/>
        <v>0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-22.52</v>
      </c>
      <c r="P2407">
        <f t="shared" si="149"/>
        <v>0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-41.384615384615387</v>
      </c>
      <c r="P2408">
        <f t="shared" si="149"/>
        <v>0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-25.259090909090908</v>
      </c>
      <c r="P2409">
        <f t="shared" si="149"/>
        <v>0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-0.2</v>
      </c>
      <c r="P2410">
        <f t="shared" si="149"/>
        <v>0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-1.8399999999999999</v>
      </c>
      <c r="P2411">
        <f t="shared" si="149"/>
        <v>0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-0.60399999999999998</v>
      </c>
      <c r="P2413">
        <f t="shared" si="149"/>
        <v>0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-0.83333333333333337</v>
      </c>
      <c r="P2415">
        <f t="shared" si="149"/>
        <v>0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-3.0666666666666664</v>
      </c>
      <c r="P2416">
        <f t="shared" si="149"/>
        <v>0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-0.55833333333333335</v>
      </c>
      <c r="P2417">
        <f t="shared" si="149"/>
        <v>0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-2.5000000000000001E-2</v>
      </c>
      <c r="P2418">
        <f t="shared" si="149"/>
        <v>0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-0.02</v>
      </c>
      <c r="P2420">
        <f t="shared" si="149"/>
        <v>0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-14.825133372851216</v>
      </c>
      <c r="P2422">
        <f t="shared" si="149"/>
        <v>0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-1.6666666666666666E-2</v>
      </c>
      <c r="P2423">
        <f t="shared" si="149"/>
        <v>0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-0.2</v>
      </c>
      <c r="P2424">
        <f t="shared" si="149"/>
        <v>0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-1.3333333333333334E-2</v>
      </c>
      <c r="P2425">
        <f t="shared" si="149"/>
        <v>0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-1.24</v>
      </c>
      <c r="P2426">
        <f t="shared" si="149"/>
        <v>0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-2.8571428571428574E-2</v>
      </c>
      <c r="P2427">
        <f t="shared" si="149"/>
        <v>0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-2E-3</v>
      </c>
      <c r="P2429">
        <f t="shared" si="149"/>
        <v>0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-2.8571428571428571E-3</v>
      </c>
      <c r="P2430">
        <f t="shared" si="149"/>
        <v>0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-1.4321428571428572</v>
      </c>
      <c r="P2431">
        <f t="shared" si="149"/>
        <v>0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-0.70000000000000007</v>
      </c>
      <c r="P2432">
        <f t="shared" si="149"/>
        <v>0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-2E-3</v>
      </c>
      <c r="P2433">
        <f t="shared" si="149"/>
        <v>0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-1.4285714285714287E-2</v>
      </c>
      <c r="P2434">
        <f t="shared" si="149"/>
        <v>0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IF(E2435&gt;=D2435,(E2435/D2435)*100,(E2435/D2435*-100))</f>
        <v>0</v>
      </c>
      <c r="P2435">
        <f t="shared" ref="P2435:P2498" si="153">IF(E2435&gt;=D2435,(E2435/L2435),0)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-0.13</v>
      </c>
      <c r="P2436">
        <f t="shared" si="153"/>
        <v>0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-0.48960000000000004</v>
      </c>
      <c r="P2437">
        <f t="shared" si="153"/>
        <v>0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-3.8461538461538464E-2</v>
      </c>
      <c r="P2438">
        <f t="shared" si="153"/>
        <v>0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-0.33333333333333337</v>
      </c>
      <c r="P2440">
        <f t="shared" si="153"/>
        <v>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-0.2</v>
      </c>
      <c r="P2442">
        <f t="shared" si="153"/>
        <v>0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IF(E2499&gt;=D2499,(E2499/D2499)*100,(E2499/D2499*-100))</f>
        <v>112.7715</v>
      </c>
      <c r="P2499">
        <f t="shared" ref="P2499:P2562" si="157">IF(E2499&gt;=D2499,(E2499/L2499),0)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-2.5545454545454547</v>
      </c>
      <c r="P2503">
        <f t="shared" si="157"/>
        <v>0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-7.8181818181818186E-2</v>
      </c>
      <c r="P2504">
        <f t="shared" si="157"/>
        <v>0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-0.6</v>
      </c>
      <c r="P2508">
        <f t="shared" si="157"/>
        <v>0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-1.0526315789473684</v>
      </c>
      <c r="P2511">
        <f t="shared" si="157"/>
        <v>0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-0.15</v>
      </c>
      <c r="P2512">
        <f t="shared" si="157"/>
        <v>0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-1.7500000000000002</v>
      </c>
      <c r="P2516">
        <f t="shared" si="157"/>
        <v>0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-18.600000000000001</v>
      </c>
      <c r="P2517">
        <f t="shared" si="157"/>
        <v>0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-9.8166666666666664</v>
      </c>
      <c r="P2519">
        <f t="shared" si="157"/>
        <v>0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-4.3333333333333335E-2</v>
      </c>
      <c r="P2521">
        <f t="shared" si="157"/>
        <v>0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IF(E2563&gt;=D2563,(E2563/D2563)*100,(E2563/D2563*-100))</f>
        <v>0</v>
      </c>
      <c r="P2563">
        <f t="shared" ref="P2563:P2626" si="161">IF(E2563&gt;=D2563,(E2563/L2563),0)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-0.75</v>
      </c>
      <c r="P2564">
        <f t="shared" si="161"/>
        <v>0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-1</v>
      </c>
      <c r="P2567">
        <f t="shared" si="161"/>
        <v>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-0.26666666666666666</v>
      </c>
      <c r="P2569">
        <f t="shared" si="161"/>
        <v>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-0.5</v>
      </c>
      <c r="P2570">
        <f t="shared" si="161"/>
        <v>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-2.2307692307692308</v>
      </c>
      <c r="P2571">
        <f t="shared" si="161"/>
        <v>0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-0.84285714285714297</v>
      </c>
      <c r="P2572">
        <f t="shared" si="161"/>
        <v>0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-0.25</v>
      </c>
      <c r="P2573">
        <f t="shared" si="161"/>
        <v>0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-0.13849999999999998</v>
      </c>
      <c r="P2581">
        <f t="shared" si="161"/>
        <v>0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-0.6</v>
      </c>
      <c r="P2582">
        <f t="shared" si="161"/>
        <v>0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-10.6</v>
      </c>
      <c r="P2583">
        <f t="shared" si="161"/>
        <v>0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-1.1111111111111111E-3</v>
      </c>
      <c r="P2584">
        <f t="shared" si="161"/>
        <v>0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-0.5</v>
      </c>
      <c r="P2585">
        <f t="shared" si="161"/>
        <v>0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-0.16666666666666669</v>
      </c>
      <c r="P2587">
        <f t="shared" si="161"/>
        <v>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-0.16666666666666669</v>
      </c>
      <c r="P2588">
        <f t="shared" si="161"/>
        <v>0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-2.4340000000000002</v>
      </c>
      <c r="P2589">
        <f t="shared" si="161"/>
        <v>0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-3.8833333333333329</v>
      </c>
      <c r="P2590">
        <f t="shared" si="161"/>
        <v>0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-0.01</v>
      </c>
      <c r="P2591">
        <f t="shared" si="161"/>
        <v>0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-1.7333333333333332</v>
      </c>
      <c r="P2593">
        <f t="shared" si="161"/>
        <v>0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-0.16666666666666669</v>
      </c>
      <c r="P2594">
        <f t="shared" si="161"/>
        <v>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-1.25E-3</v>
      </c>
      <c r="P2596">
        <f t="shared" si="161"/>
        <v>0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-12.166666666666668</v>
      </c>
      <c r="P2597">
        <f t="shared" si="161"/>
        <v>0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-23.588571428571427</v>
      </c>
      <c r="P2598">
        <f t="shared" si="161"/>
        <v>0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-5.6666666666666661</v>
      </c>
      <c r="P2599">
        <f t="shared" si="161"/>
        <v>0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-39</v>
      </c>
      <c r="P2600">
        <f t="shared" si="161"/>
        <v>0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-0.99546510341776351</v>
      </c>
      <c r="P2601">
        <f t="shared" si="161"/>
        <v>0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-6.9320000000000004</v>
      </c>
      <c r="P2602">
        <f t="shared" si="161"/>
        <v>0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IF(E2627&gt;=D2627,(E2627/D2627)*100,(E2627/D2627*-100))</f>
        <v>956</v>
      </c>
      <c r="P2627">
        <f t="shared" ref="P2627:P2690" si="165">IF(E2627&gt;=D2627,(E2627/L2627),0)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-1</v>
      </c>
      <c r="P2643">
        <f t="shared" si="165"/>
        <v>0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-33.559730999999999</v>
      </c>
      <c r="P2645">
        <f t="shared" si="165"/>
        <v>0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-2.0529999999999999</v>
      </c>
      <c r="P2646">
        <f t="shared" si="165"/>
        <v>0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-10.5</v>
      </c>
      <c r="P2647">
        <f t="shared" si="165"/>
        <v>0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-8.4172840000000004</v>
      </c>
      <c r="P2648">
        <f t="shared" si="165"/>
        <v>0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-1.44</v>
      </c>
      <c r="P2649">
        <f t="shared" si="165"/>
        <v>0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-0.88333333333333341</v>
      </c>
      <c r="P2650">
        <f t="shared" si="165"/>
        <v>0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-9.920000000000001E-2</v>
      </c>
      <c r="P2651">
        <f t="shared" si="165"/>
        <v>0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-0.59666666666666668</v>
      </c>
      <c r="P2652">
        <f t="shared" si="165"/>
        <v>0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-1.8689285714285715</v>
      </c>
      <c r="P2653">
        <f t="shared" si="165"/>
        <v>0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-0.88500000000000001</v>
      </c>
      <c r="P2654">
        <f t="shared" si="165"/>
        <v>0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-11.52156862745098</v>
      </c>
      <c r="P2655">
        <f t="shared" si="165"/>
        <v>0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-5.1000000000000004E-2</v>
      </c>
      <c r="P2656">
        <f t="shared" si="165"/>
        <v>0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-21.033333333333335</v>
      </c>
      <c r="P2657">
        <f t="shared" si="165"/>
        <v>0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-11.436666666666667</v>
      </c>
      <c r="P2658">
        <f t="shared" si="165"/>
        <v>0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-18.737933333333334</v>
      </c>
      <c r="P2659">
        <f t="shared" si="165"/>
        <v>0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-9.285714285714286E-2</v>
      </c>
      <c r="P2660">
        <f t="shared" si="165"/>
        <v>0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-2.7204081632653061</v>
      </c>
      <c r="P2661">
        <f t="shared" si="165"/>
        <v>0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-9.5000000000000001E-2</v>
      </c>
      <c r="P2662">
        <f t="shared" si="165"/>
        <v>0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-6.4158609339642041</v>
      </c>
      <c r="P2672">
        <f t="shared" si="165"/>
        <v>0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-11.343999999999999</v>
      </c>
      <c r="P2673">
        <f t="shared" si="165"/>
        <v>0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-33.19</v>
      </c>
      <c r="P2674">
        <f t="shared" si="165"/>
        <v>0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-27.58</v>
      </c>
      <c r="P2675">
        <f t="shared" si="165"/>
        <v>0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-62.839999999999996</v>
      </c>
      <c r="P2676">
        <f t="shared" si="165"/>
        <v>0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-7.5880000000000001</v>
      </c>
      <c r="P2677">
        <f t="shared" si="165"/>
        <v>0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-50.38095238095238</v>
      </c>
      <c r="P2678">
        <f t="shared" si="165"/>
        <v>0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-17.512820512820511</v>
      </c>
      <c r="P2679">
        <f t="shared" si="165"/>
        <v>0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-1.375E-2</v>
      </c>
      <c r="P2680">
        <f t="shared" si="165"/>
        <v>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-0.33</v>
      </c>
      <c r="P2681">
        <f t="shared" si="165"/>
        <v>0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-0.86250000000000004</v>
      </c>
      <c r="P2682">
        <f t="shared" si="165"/>
        <v>0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-0.6875</v>
      </c>
      <c r="P2683">
        <f t="shared" si="165"/>
        <v>0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-28.299999999999997</v>
      </c>
      <c r="P2684">
        <f t="shared" si="165"/>
        <v>0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-0.24</v>
      </c>
      <c r="P2685">
        <f t="shared" si="165"/>
        <v>0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-1.1428571428571428</v>
      </c>
      <c r="P2686">
        <f t="shared" si="165"/>
        <v>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-0.02</v>
      </c>
      <c r="P2687">
        <f t="shared" si="165"/>
        <v>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-0.14799999999999999</v>
      </c>
      <c r="P2690">
        <f t="shared" si="165"/>
        <v>0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IF(E2691&gt;=D2691,(E2691/D2691)*100,(E2691/D2691*-100))</f>
        <v>-2.8571428571428571E-3</v>
      </c>
      <c r="P2691">
        <f t="shared" ref="P2691:P2754" si="169">IF(E2691&gt;=D2691,(E2691/L2691),0)</f>
        <v>0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-10.7325</v>
      </c>
      <c r="P2692">
        <f t="shared" si="169"/>
        <v>0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-5.3846153846153842E-2</v>
      </c>
      <c r="P2693">
        <f t="shared" si="169"/>
        <v>0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-0.7142857142857143</v>
      </c>
      <c r="P2694">
        <f t="shared" si="169"/>
        <v>0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-0.8</v>
      </c>
      <c r="P2695">
        <f t="shared" si="169"/>
        <v>0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-3.3333333333333335E-3</v>
      </c>
      <c r="P2696">
        <f t="shared" si="169"/>
        <v>0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-0.47333333333333333</v>
      </c>
      <c r="P2697">
        <f t="shared" si="169"/>
        <v>0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-5.65</v>
      </c>
      <c r="P2698">
        <f t="shared" si="169"/>
        <v>0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-26.35217391304348</v>
      </c>
      <c r="P2699">
        <f t="shared" si="169"/>
        <v>0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-0.325125</v>
      </c>
      <c r="P2700">
        <f t="shared" si="169"/>
        <v>0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-0.7000700070007001</v>
      </c>
      <c r="P2702">
        <f t="shared" si="169"/>
        <v>0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-46.176470588235297</v>
      </c>
      <c r="P2703">
        <f t="shared" si="169"/>
        <v>0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-34.410000000000004</v>
      </c>
      <c r="P2704">
        <f t="shared" si="169"/>
        <v>0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-6.0263157894736841</v>
      </c>
      <c r="P2706">
        <f t="shared" si="169"/>
        <v>0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-10.539393939393939</v>
      </c>
      <c r="P2707">
        <f t="shared" si="169"/>
        <v>0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-0.43750000000000006</v>
      </c>
      <c r="P2743">
        <f t="shared" si="169"/>
        <v>0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-29.24</v>
      </c>
      <c r="P2744">
        <f t="shared" si="169"/>
        <v>0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-5.21875</v>
      </c>
      <c r="P2746">
        <f t="shared" si="169"/>
        <v>0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-21.887499999999999</v>
      </c>
      <c r="P2747">
        <f t="shared" si="169"/>
        <v>0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-26.700000000000003</v>
      </c>
      <c r="P2748">
        <f t="shared" si="169"/>
        <v>0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-28.000000000000004</v>
      </c>
      <c r="P2749">
        <f t="shared" si="169"/>
        <v>0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-1.06</v>
      </c>
      <c r="P2750">
        <f t="shared" si="169"/>
        <v>0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-1.0999999999999999</v>
      </c>
      <c r="P2751">
        <f t="shared" si="169"/>
        <v>0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-11.458333333333332</v>
      </c>
      <c r="P2754">
        <f t="shared" si="169"/>
        <v>0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IF(E2755&gt;=D2755,(E2755/D2755)*100,(E2755/D2755*-100))</f>
        <v>-19</v>
      </c>
      <c r="P2755">
        <f t="shared" ref="P2755:P2818" si="173">IF(E2755&gt;=D2755,(E2755/L2755),0)</f>
        <v>0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-52</v>
      </c>
      <c r="P2757">
        <f t="shared" si="173"/>
        <v>0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-10.48</v>
      </c>
      <c r="P2758">
        <f t="shared" si="173"/>
        <v>0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-0.66666666666666674</v>
      </c>
      <c r="P2759">
        <f t="shared" si="173"/>
        <v>0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-11.700000000000001</v>
      </c>
      <c r="P2760">
        <f t="shared" si="173"/>
        <v>0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-10.5</v>
      </c>
      <c r="P2761">
        <f t="shared" si="173"/>
        <v>0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-0.72</v>
      </c>
      <c r="P2763">
        <f t="shared" si="173"/>
        <v>0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-0.76923076923076927</v>
      </c>
      <c r="P2764">
        <f t="shared" si="173"/>
        <v>0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-0.22842639593908631</v>
      </c>
      <c r="P2765">
        <f t="shared" si="173"/>
        <v>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-1.125</v>
      </c>
      <c r="P2766">
        <f t="shared" si="173"/>
        <v>0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-2</v>
      </c>
      <c r="P2768">
        <f t="shared" si="173"/>
        <v>0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-0.85000000000000009</v>
      </c>
      <c r="P2769">
        <f t="shared" si="173"/>
        <v>0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-14.314285714285715</v>
      </c>
      <c r="P2770">
        <f t="shared" si="173"/>
        <v>0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-0.25</v>
      </c>
      <c r="P2771">
        <f t="shared" si="173"/>
        <v>0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-10.411249999999999</v>
      </c>
      <c r="P2772">
        <f t="shared" si="173"/>
        <v>0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-0.18867924528301888</v>
      </c>
      <c r="P2775">
        <f t="shared" si="173"/>
        <v>0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-14.249999999999998</v>
      </c>
      <c r="P2776">
        <f t="shared" si="173"/>
        <v>0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-3</v>
      </c>
      <c r="P2777">
        <f t="shared" si="173"/>
        <v>0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-7.8809523809523814</v>
      </c>
      <c r="P2778">
        <f t="shared" si="173"/>
        <v>0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-0.33333333333333337</v>
      </c>
      <c r="P2779">
        <f t="shared" si="173"/>
        <v>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-25.545454545454543</v>
      </c>
      <c r="P2780">
        <f t="shared" si="173"/>
        <v>0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-2.12</v>
      </c>
      <c r="P2781">
        <f t="shared" si="173"/>
        <v>0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IF(E2819&gt;=D2819,(E2819/D2819)*100,(E2819/D2819*-100))</f>
        <v>130</v>
      </c>
      <c r="P2819">
        <f t="shared" ref="P2819:P2882" si="177">IF(E2819&gt;=D2819,(E2819/L2819),0)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-1</v>
      </c>
      <c r="P2843">
        <f t="shared" si="177"/>
        <v>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-5.4545454545454541</v>
      </c>
      <c r="P2846">
        <f t="shared" si="177"/>
        <v>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-31.546666666666667</v>
      </c>
      <c r="P2847">
        <f t="shared" si="177"/>
        <v>0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-0.2</v>
      </c>
      <c r="P2850">
        <f t="shared" si="177"/>
        <v>0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-1</v>
      </c>
      <c r="P2851">
        <f t="shared" si="177"/>
        <v>0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-3.8875000000000002</v>
      </c>
      <c r="P2852">
        <f t="shared" si="177"/>
        <v>0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-1.9</v>
      </c>
      <c r="P2854">
        <f t="shared" si="177"/>
        <v>0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-41.699999999999996</v>
      </c>
      <c r="P2856">
        <f t="shared" si="177"/>
        <v>0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-50</v>
      </c>
      <c r="P2857">
        <f t="shared" si="177"/>
        <v>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-4.8666666666666663</v>
      </c>
      <c r="P2858">
        <f t="shared" si="177"/>
        <v>0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-19.736842105263158</v>
      </c>
      <c r="P2859">
        <f t="shared" si="177"/>
        <v>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-1.7500000000000002</v>
      </c>
      <c r="P2861">
        <f t="shared" si="177"/>
        <v>0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-6.65</v>
      </c>
      <c r="P2862">
        <f t="shared" si="177"/>
        <v>0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-32</v>
      </c>
      <c r="P2863">
        <f t="shared" si="177"/>
        <v>0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-0.43307086614173229</v>
      </c>
      <c r="P2864">
        <f t="shared" si="177"/>
        <v>0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-0.04</v>
      </c>
      <c r="P2865">
        <f t="shared" si="177"/>
        <v>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-1.6</v>
      </c>
      <c r="P2866">
        <f t="shared" si="177"/>
        <v>0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-0.89999999999999991</v>
      </c>
      <c r="P2868">
        <f t="shared" si="177"/>
        <v>0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-20.16</v>
      </c>
      <c r="P2869">
        <f t="shared" si="177"/>
        <v>0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-42.011733333333332</v>
      </c>
      <c r="P2870">
        <f t="shared" si="177"/>
        <v>0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-0.88500000000000001</v>
      </c>
      <c r="P2871">
        <f t="shared" si="177"/>
        <v>0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-15</v>
      </c>
      <c r="P2872">
        <f t="shared" si="177"/>
        <v>0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-4.67</v>
      </c>
      <c r="P2873">
        <f t="shared" si="177"/>
        <v>0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-38.119999999999997</v>
      </c>
      <c r="P2875">
        <f t="shared" si="177"/>
        <v>0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-5.42</v>
      </c>
      <c r="P2876">
        <f t="shared" si="177"/>
        <v>0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-3.4999999999999996E-2</v>
      </c>
      <c r="P2877">
        <f t="shared" si="177"/>
        <v>0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-10.833333333333334</v>
      </c>
      <c r="P2879">
        <f t="shared" si="177"/>
        <v>0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-2.1</v>
      </c>
      <c r="P2880">
        <f t="shared" si="177"/>
        <v>0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-0.2589285714285714</v>
      </c>
      <c r="P2881">
        <f t="shared" si="177"/>
        <v>0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-23.333333333333332</v>
      </c>
      <c r="P2882">
        <f t="shared" si="177"/>
        <v>0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IF(E2883&gt;=D2883,(E2883/D2883)*100,(E2883/D2883*-100))</f>
        <v>0</v>
      </c>
      <c r="P2883">
        <f t="shared" ref="P2883:P2946" si="181">IF(E2883&gt;=D2883,(E2883/L2883),0)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-33.6</v>
      </c>
      <c r="P2884">
        <f t="shared" si="181"/>
        <v>0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-19.079999999999998</v>
      </c>
      <c r="P2885">
        <f t="shared" si="181"/>
        <v>0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-0.41111111111111115</v>
      </c>
      <c r="P2886">
        <f t="shared" si="181"/>
        <v>0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-32.5</v>
      </c>
      <c r="P2887">
        <f t="shared" si="181"/>
        <v>0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-5</v>
      </c>
      <c r="P2888">
        <f t="shared" si="181"/>
        <v>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-0.16666666666666669</v>
      </c>
      <c r="P2889">
        <f t="shared" si="181"/>
        <v>0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-38.066666666666663</v>
      </c>
      <c r="P2891">
        <f t="shared" si="181"/>
        <v>0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-1.05</v>
      </c>
      <c r="P2892">
        <f t="shared" si="181"/>
        <v>0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-2.73</v>
      </c>
      <c r="P2893">
        <f t="shared" si="181"/>
        <v>0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-9.0909090909090917</v>
      </c>
      <c r="P2894">
        <f t="shared" si="181"/>
        <v>0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-0.5</v>
      </c>
      <c r="P2895">
        <f t="shared" si="181"/>
        <v>0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-4.5999999999999996</v>
      </c>
      <c r="P2897">
        <f t="shared" si="181"/>
        <v>0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-20.833333333333336</v>
      </c>
      <c r="P2898">
        <f t="shared" si="181"/>
        <v>0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-4.583333333333333</v>
      </c>
      <c r="P2899">
        <f t="shared" si="181"/>
        <v>0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-4.2133333333333338</v>
      </c>
      <c r="P2900">
        <f t="shared" si="181"/>
        <v>0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-61.909090909090914</v>
      </c>
      <c r="P2902">
        <f t="shared" si="181"/>
        <v>0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-0.8</v>
      </c>
      <c r="P2903">
        <f t="shared" si="181"/>
        <v>0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-1.6666666666666666E-2</v>
      </c>
      <c r="P2904">
        <f t="shared" si="181"/>
        <v>0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-0.77999999999999992</v>
      </c>
      <c r="P2905">
        <f t="shared" si="181"/>
        <v>0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-5</v>
      </c>
      <c r="P2906">
        <f t="shared" si="181"/>
        <v>0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-17.771428571428572</v>
      </c>
      <c r="P2907">
        <f t="shared" si="181"/>
        <v>0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-9.4166666666666661</v>
      </c>
      <c r="P2908">
        <f t="shared" si="181"/>
        <v>0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-0.08</v>
      </c>
      <c r="P2909">
        <f t="shared" si="181"/>
        <v>0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-2.75</v>
      </c>
      <c r="P2910">
        <f t="shared" si="181"/>
        <v>0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-1.1111111111111112E-2</v>
      </c>
      <c r="P2911">
        <f t="shared" si="181"/>
        <v>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-3.3333333333333335E-3</v>
      </c>
      <c r="P2912">
        <f t="shared" si="181"/>
        <v>0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-36.5</v>
      </c>
      <c r="P2913">
        <f t="shared" si="181"/>
        <v>0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-14.058171745152354</v>
      </c>
      <c r="P2914">
        <f t="shared" si="181"/>
        <v>0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-0.02</v>
      </c>
      <c r="P2915">
        <f t="shared" si="181"/>
        <v>0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-4.0000000000000001E-3</v>
      </c>
      <c r="P2916">
        <f t="shared" si="181"/>
        <v>0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-61.1</v>
      </c>
      <c r="P2917">
        <f t="shared" si="181"/>
        <v>0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-7.8378378378378386</v>
      </c>
      <c r="P2918">
        <f t="shared" si="181"/>
        <v>0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-21.85</v>
      </c>
      <c r="P2919">
        <f t="shared" si="181"/>
        <v>0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-27.24</v>
      </c>
      <c r="P2920">
        <f t="shared" si="181"/>
        <v>0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-8.5</v>
      </c>
      <c r="P2921">
        <f t="shared" si="181"/>
        <v>0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-26.840000000000003</v>
      </c>
      <c r="P2922">
        <f t="shared" si="181"/>
        <v>0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-4.0000000000000001E-3</v>
      </c>
      <c r="P2943">
        <f t="shared" si="181"/>
        <v>0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-20.424999999999997</v>
      </c>
      <c r="P2944">
        <f t="shared" si="181"/>
        <v>0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-1</v>
      </c>
      <c r="P2946">
        <f t="shared" si="181"/>
        <v>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IF(E2947&gt;=D2947,(E2947/D2947)*100,(E2947/D2947*-100))</f>
        <v>0</v>
      </c>
      <c r="P2947">
        <f t="shared" ref="P2947:P3010" si="185">IF(E2947&gt;=D2947,(E2947/L2947),0)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-0.1</v>
      </c>
      <c r="P2948">
        <f t="shared" si="185"/>
        <v>0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-4.2880000000000003</v>
      </c>
      <c r="P2949">
        <f t="shared" si="185"/>
        <v>0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-4.8000000000000004E-3</v>
      </c>
      <c r="P2950">
        <f t="shared" si="185"/>
        <v>0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-2.5</v>
      </c>
      <c r="P2951">
        <f t="shared" si="185"/>
        <v>0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-2.1919999999999997</v>
      </c>
      <c r="P2953">
        <f t="shared" si="185"/>
        <v>0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-8.0250000000000004</v>
      </c>
      <c r="P2954">
        <f t="shared" si="185"/>
        <v>0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-0.15125</v>
      </c>
      <c r="P2955">
        <f t="shared" si="185"/>
        <v>0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-59.583333333333336</v>
      </c>
      <c r="P2957">
        <f t="shared" si="185"/>
        <v>0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-16.734177215189874</v>
      </c>
      <c r="P2958">
        <f t="shared" si="185"/>
        <v>0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-1.8666666666666669</v>
      </c>
      <c r="P2959">
        <f t="shared" si="185"/>
        <v>0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IF(E3011&gt;=D3011,(E3011/D3011)*100,(E3011/D3011*-100))</f>
        <v>119.756</v>
      </c>
      <c r="P3011">
        <f t="shared" ref="P3011:P3074" si="189">IF(E3011&gt;=D3011,(E3011/L3011),0)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-23.62857142857143</v>
      </c>
      <c r="P3053">
        <f t="shared" si="189"/>
        <v>0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-0.15</v>
      </c>
      <c r="P3054">
        <f t="shared" si="189"/>
        <v>0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-0.4</v>
      </c>
      <c r="P3055">
        <f t="shared" si="189"/>
        <v>0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-5.0000000000000001E-3</v>
      </c>
      <c r="P3057">
        <f t="shared" si="189"/>
        <v>0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-1.6666666666666666E-2</v>
      </c>
      <c r="P3060">
        <f t="shared" si="189"/>
        <v>0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-3.0066666666666664</v>
      </c>
      <c r="P3061">
        <f t="shared" si="189"/>
        <v>0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-0.15227272727272728</v>
      </c>
      <c r="P3062">
        <f t="shared" si="189"/>
        <v>0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-66.84</v>
      </c>
      <c r="P3064">
        <f t="shared" si="189"/>
        <v>0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-19.566666666666666</v>
      </c>
      <c r="P3065">
        <f t="shared" si="189"/>
        <v>0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-11.294666666666666</v>
      </c>
      <c r="P3066">
        <f t="shared" si="189"/>
        <v>0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-0.04</v>
      </c>
      <c r="P3067">
        <f t="shared" si="189"/>
        <v>0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-11.985714285714286</v>
      </c>
      <c r="P3068">
        <f t="shared" si="189"/>
        <v>0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-2.5</v>
      </c>
      <c r="P3069">
        <f t="shared" si="189"/>
        <v>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-6.9999999999999993E-2</v>
      </c>
      <c r="P3070">
        <f t="shared" si="189"/>
        <v>0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-14.099999999999998</v>
      </c>
      <c r="P3071">
        <f t="shared" si="189"/>
        <v>0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-3.34</v>
      </c>
      <c r="P3072">
        <f t="shared" si="189"/>
        <v>0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-59.774999999999999</v>
      </c>
      <c r="P3073">
        <f t="shared" si="189"/>
        <v>0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-1.6666666666666666E-2</v>
      </c>
      <c r="P3074">
        <f t="shared" si="189"/>
        <v>0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IF(E3075&gt;=D3075,(E3075/D3075)*100,(E3075/D3075*-100))</f>
        <v>-2.3035714285714284E-2</v>
      </c>
      <c r="P3075">
        <f t="shared" ref="P3075:P3138" si="193">IF(E3075&gt;=D3075,(E3075/L3075),0)</f>
        <v>0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-8.8000000000000009E-2</v>
      </c>
      <c r="P3076">
        <f t="shared" si="193"/>
        <v>0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-8.64</v>
      </c>
      <c r="P3077">
        <f t="shared" si="193"/>
        <v>0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-15.06</v>
      </c>
      <c r="P3078">
        <f t="shared" si="193"/>
        <v>0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-0.47727272727272729</v>
      </c>
      <c r="P3079">
        <f t="shared" si="193"/>
        <v>0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-0.11833333333333333</v>
      </c>
      <c r="P3080">
        <f t="shared" si="193"/>
        <v>0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-0.8417399858735245</v>
      </c>
      <c r="P3081">
        <f t="shared" si="193"/>
        <v>0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-1.8799999999999997E-2</v>
      </c>
      <c r="P3082">
        <f t="shared" si="193"/>
        <v>0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-0.21029999999999999</v>
      </c>
      <c r="P3083">
        <f t="shared" si="193"/>
        <v>0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-0.27999999999999997</v>
      </c>
      <c r="P3085">
        <f t="shared" si="193"/>
        <v>0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-11.57920670115792</v>
      </c>
      <c r="P3086">
        <f t="shared" si="193"/>
        <v>0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-2.44</v>
      </c>
      <c r="P3087">
        <f t="shared" si="193"/>
        <v>0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-0.25</v>
      </c>
      <c r="P3088">
        <f t="shared" si="193"/>
        <v>0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-0.625</v>
      </c>
      <c r="P3089">
        <f t="shared" si="193"/>
        <v>0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-0.19384615384615383</v>
      </c>
      <c r="P3090">
        <f t="shared" si="193"/>
        <v>0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-23.416</v>
      </c>
      <c r="P3091">
        <f t="shared" si="193"/>
        <v>0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-5.0808888888888886</v>
      </c>
      <c r="P3092">
        <f t="shared" si="193"/>
        <v>0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-15.920000000000002</v>
      </c>
      <c r="P3093">
        <f t="shared" si="193"/>
        <v>0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-1.1831900000000002</v>
      </c>
      <c r="P3094">
        <f t="shared" si="193"/>
        <v>0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-22.75</v>
      </c>
      <c r="P3095">
        <f t="shared" si="193"/>
        <v>0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-2.5000000000000001E-2</v>
      </c>
      <c r="P3096">
        <f t="shared" si="193"/>
        <v>0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-0.33512064343163539</v>
      </c>
      <c r="P3097">
        <f t="shared" si="193"/>
        <v>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-3.9750000000000001</v>
      </c>
      <c r="P3098">
        <f t="shared" si="193"/>
        <v>0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-17.150000000000002</v>
      </c>
      <c r="P3099">
        <f t="shared" si="193"/>
        <v>0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-3.6080041046690612</v>
      </c>
      <c r="P3100">
        <f t="shared" si="193"/>
        <v>0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-13.900000000000002</v>
      </c>
      <c r="P3101">
        <f t="shared" si="193"/>
        <v>0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-15.225</v>
      </c>
      <c r="P3102">
        <f t="shared" si="193"/>
        <v>0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-12</v>
      </c>
      <c r="P3103">
        <f t="shared" si="193"/>
        <v>0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-39.112499999999997</v>
      </c>
      <c r="P3104">
        <f t="shared" si="193"/>
        <v>0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-0.26829268292682928</v>
      </c>
      <c r="P3105">
        <f t="shared" si="193"/>
        <v>0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-29.625</v>
      </c>
      <c r="P3106">
        <f t="shared" si="193"/>
        <v>0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-42.360992301112063</v>
      </c>
      <c r="P3107">
        <f t="shared" si="193"/>
        <v>0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-4.1000000000000005</v>
      </c>
      <c r="P3108">
        <f t="shared" si="193"/>
        <v>0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-19.762499999999999</v>
      </c>
      <c r="P3109">
        <f t="shared" si="193"/>
        <v>0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-5.1999999999999998E-2</v>
      </c>
      <c r="P3110">
        <f t="shared" si="193"/>
        <v>0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-25.030188679245285</v>
      </c>
      <c r="P3111">
        <f t="shared" si="193"/>
        <v>0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-0.04</v>
      </c>
      <c r="P3112">
        <f t="shared" si="193"/>
        <v>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-26.640000000000004</v>
      </c>
      <c r="P3113">
        <f t="shared" si="193"/>
        <v>0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-4.7363636363636363</v>
      </c>
      <c r="P3114">
        <f t="shared" si="193"/>
        <v>0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-4.2435339894712749</v>
      </c>
      <c r="P3115">
        <f t="shared" si="193"/>
        <v>0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-3</v>
      </c>
      <c r="P3117">
        <f t="shared" si="193"/>
        <v>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-57.333333333333336</v>
      </c>
      <c r="P3118">
        <f t="shared" si="193"/>
        <v>0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-0.1</v>
      </c>
      <c r="P3119">
        <f t="shared" si="193"/>
        <v>0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-0.31</v>
      </c>
      <c r="P3120">
        <f t="shared" si="193"/>
        <v>0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-0.05</v>
      </c>
      <c r="P3121">
        <f t="shared" si="193"/>
        <v>0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-9.8461538461538465E-3</v>
      </c>
      <c r="P3122">
        <f t="shared" si="193"/>
        <v>0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-0.66666666666666674</v>
      </c>
      <c r="P3123">
        <f t="shared" si="193"/>
        <v>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-58.291457286432156</v>
      </c>
      <c r="P3124">
        <f t="shared" si="193"/>
        <v>0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-68.153599999999997</v>
      </c>
      <c r="P3125">
        <f t="shared" si="193"/>
        <v>0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-3.2499999999999999E-3</v>
      </c>
      <c r="P3126">
        <f t="shared" si="193"/>
        <v>0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-4.16</v>
      </c>
      <c r="P3128">
        <f t="shared" si="193"/>
        <v>0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-0.8</v>
      </c>
      <c r="P3131">
        <f t="shared" si="193"/>
        <v>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-3.75</v>
      </c>
      <c r="P3132">
        <f t="shared" si="193"/>
        <v>0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-15.731707317073171</v>
      </c>
      <c r="P3133">
        <f t="shared" si="193"/>
        <v>0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-3.3333333333333333E-2</v>
      </c>
      <c r="P3134">
        <f t="shared" si="193"/>
        <v>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-22.5</v>
      </c>
      <c r="P3136">
        <f t="shared" si="193"/>
        <v>0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-20.849420849420849</v>
      </c>
      <c r="P3137">
        <f t="shared" si="193"/>
        <v>0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IF(E3139&gt;=D3139,(E3139/D3139)*100,(E3139/D3139*-100))</f>
        <v>-3.3333333333333335</v>
      </c>
      <c r="P3139">
        <f t="shared" ref="P3139:P3202" si="197">IF(E3139&gt;=D3139,(E3139/L3139),0)</f>
        <v>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-5.4</v>
      </c>
      <c r="P3141">
        <f t="shared" si="197"/>
        <v>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-0.96</v>
      </c>
      <c r="P3142">
        <f t="shared" si="197"/>
        <v>0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-51.6</v>
      </c>
      <c r="P3143">
        <f t="shared" si="197"/>
        <v>0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-1.6363636363636365</v>
      </c>
      <c r="P3144">
        <f t="shared" si="197"/>
        <v>0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-75.400000000000006</v>
      </c>
      <c r="P3146">
        <f t="shared" si="197"/>
        <v>0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-10.5</v>
      </c>
      <c r="P3148">
        <f t="shared" si="197"/>
        <v>0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-65</v>
      </c>
      <c r="P3190">
        <f t="shared" si="197"/>
        <v>0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-12.327272727272726</v>
      </c>
      <c r="P3191">
        <f t="shared" si="197"/>
        <v>0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-4.0266666666666664</v>
      </c>
      <c r="P3193">
        <f t="shared" si="197"/>
        <v>0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-1.02</v>
      </c>
      <c r="P3194">
        <f t="shared" si="197"/>
        <v>0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-11.74</v>
      </c>
      <c r="P3195">
        <f t="shared" si="197"/>
        <v>0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-59.142857142857139</v>
      </c>
      <c r="P3197">
        <f t="shared" si="197"/>
        <v>0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-0.06</v>
      </c>
      <c r="P3198">
        <f t="shared" si="197"/>
        <v>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-11.450000000000001</v>
      </c>
      <c r="P3199">
        <f t="shared" si="197"/>
        <v>0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-0.36666666666666664</v>
      </c>
      <c r="P3200">
        <f t="shared" si="197"/>
        <v>0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-52.16</v>
      </c>
      <c r="P3201">
        <f t="shared" si="197"/>
        <v>0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-2E-3</v>
      </c>
      <c r="P3202">
        <f t="shared" si="197"/>
        <v>0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IF(E3203&gt;=D3203,(E3203/D3203)*100,(E3203/D3203*-100))</f>
        <v>-1.25</v>
      </c>
      <c r="P3203">
        <f t="shared" ref="P3203:P3266" si="201">IF(E3203&gt;=D3203,(E3203/L3203),0)</f>
        <v>0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-54.52</v>
      </c>
      <c r="P3204">
        <f t="shared" si="201"/>
        <v>0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-25</v>
      </c>
      <c r="P3205">
        <f t="shared" si="201"/>
        <v>0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-3.4125000000000001</v>
      </c>
      <c r="P3207">
        <f t="shared" si="201"/>
        <v>0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-46.36363636363636</v>
      </c>
      <c r="P3209">
        <f t="shared" si="201"/>
        <v>0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IF(E3267&gt;=D3267,(E3267/D3267)*100,(E3267/D3267*-100))</f>
        <v>164</v>
      </c>
      <c r="P3267">
        <f t="shared" ref="P3267:P3330" si="205">IF(E3267&gt;=D3267,(E3267/L3267),0)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IF(E3331&gt;=D3331,(E3331/D3331)*100,(E3331/D3331*-100))</f>
        <v>116.8</v>
      </c>
      <c r="P3331">
        <f t="shared" ref="P3331:P3394" si="209">IF(E3331&gt;=D3331,(E3331/L3331),0)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IF(E3395&gt;=D3395,(E3395/D3395)*100,(E3395/D3395*-100))</f>
        <v>105.80000000000001</v>
      </c>
      <c r="P3395">
        <f t="shared" ref="P3395:P3458" si="213">IF(E3395&gt;=D3395,(E3395/L3395),0)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IF(E3459&gt;=D3459,(E3459/D3459)*100,(E3459/D3459*-100))</f>
        <v>140.19999999999999</v>
      </c>
      <c r="P3459">
        <f t="shared" ref="P3459:P3522" si="217">IF(E3459&gt;=D3459,(E3459/L3459),0)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IF(E3523&gt;=D3523,(E3523/D3523)*100,(E3523/D3523*-100))</f>
        <v>169.42857142857144</v>
      </c>
      <c r="P3523">
        <f t="shared" ref="P3523:P3586" si="221">IF(E3523&gt;=D3523,(E3523/L3523),0)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IF(E3587&gt;=D3587,(E3587/D3587)*100,(E3587/D3587*-100))</f>
        <v>119.11764705882352</v>
      </c>
      <c r="P3587">
        <f t="shared" ref="P3587:P3650" si="225">IF(E3587&gt;=D3587,(E3587/L3587),0)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-1.9999999999999998E-4</v>
      </c>
      <c r="P3631">
        <f t="shared" si="225"/>
        <v>0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-3.3333333333333333E-2</v>
      </c>
      <c r="P3632">
        <f t="shared" si="225"/>
        <v>0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-51.023391812865491</v>
      </c>
      <c r="P3633">
        <f t="shared" si="225"/>
        <v>0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-20</v>
      </c>
      <c r="P3634">
        <f t="shared" si="225"/>
        <v>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-35.24</v>
      </c>
      <c r="P3635">
        <f t="shared" si="225"/>
        <v>0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-4.246666666666667</v>
      </c>
      <c r="P3636">
        <f t="shared" si="225"/>
        <v>0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-36.457142857142856</v>
      </c>
      <c r="P3637">
        <f t="shared" si="225"/>
        <v>0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-30.866666666666664</v>
      </c>
      <c r="P3639">
        <f t="shared" si="225"/>
        <v>0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-6.5454545454545459</v>
      </c>
      <c r="P3640">
        <f t="shared" si="225"/>
        <v>0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-4.0000000000000001E-3</v>
      </c>
      <c r="P3641">
        <f t="shared" si="225"/>
        <v>0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-5.5</v>
      </c>
      <c r="P3642">
        <f t="shared" si="225"/>
        <v>0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-2.1428571428571428</v>
      </c>
      <c r="P3644">
        <f t="shared" si="225"/>
        <v>0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-16.420000000000002</v>
      </c>
      <c r="P3646">
        <f t="shared" si="225"/>
        <v>0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-0.1</v>
      </c>
      <c r="P3647">
        <f t="shared" si="225"/>
        <v>0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-4.8099999999999996</v>
      </c>
      <c r="P3648">
        <f t="shared" si="225"/>
        <v>0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-6</v>
      </c>
      <c r="P3649">
        <f t="shared" si="225"/>
        <v>0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IF(E3651&gt;=D3651,(E3651/D3651)*100,(E3651/D3651*-100))</f>
        <v>104</v>
      </c>
      <c r="P3651">
        <f t="shared" ref="P3651:P3714" si="229">IF(E3651&gt;=D3651,(E3651/L3651),0)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IF(E3715&gt;=D3715,(E3715/D3715)*100,(E3715/D3715*-100))</f>
        <v>101.49999999999999</v>
      </c>
      <c r="P3715">
        <f t="shared" ref="P3715:P3778" si="233">IF(E3715&gt;=D3715,(E3715/L3715),0)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-9.31</v>
      </c>
      <c r="P3730">
        <f t="shared" si="233"/>
        <v>0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-7.24</v>
      </c>
      <c r="P3731">
        <f t="shared" si="233"/>
        <v>0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-10</v>
      </c>
      <c r="P3732">
        <f t="shared" si="233"/>
        <v>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-11.272727272727273</v>
      </c>
      <c r="P3733">
        <f t="shared" si="233"/>
        <v>0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-15.411764705882353</v>
      </c>
      <c r="P3734">
        <f t="shared" si="233"/>
        <v>0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-28.466666666666669</v>
      </c>
      <c r="P3736">
        <f t="shared" si="233"/>
        <v>0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-13.333333333333334</v>
      </c>
      <c r="P3737">
        <f t="shared" si="233"/>
        <v>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-0.66666666666666674</v>
      </c>
      <c r="P3738">
        <f t="shared" si="233"/>
        <v>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-21.428571428571427</v>
      </c>
      <c r="P3739">
        <f t="shared" si="233"/>
        <v>0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-18</v>
      </c>
      <c r="P3740">
        <f t="shared" si="233"/>
        <v>0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-20.125</v>
      </c>
      <c r="P3741">
        <f t="shared" si="233"/>
        <v>0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-17.899999999999999</v>
      </c>
      <c r="P3742">
        <f t="shared" si="233"/>
        <v>0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-2</v>
      </c>
      <c r="P3744">
        <f t="shared" si="233"/>
        <v>0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-10</v>
      </c>
      <c r="P3747">
        <f t="shared" si="233"/>
        <v>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-2.3764705882352941</v>
      </c>
      <c r="P3748">
        <f t="shared" si="233"/>
        <v>0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-1</v>
      </c>
      <c r="P3749">
        <f t="shared" si="233"/>
        <v>0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IF(E3779&gt;=D3779,(E3779/D3779)*100,(E3779/D3779*-100))</f>
        <v>143.19999999999999</v>
      </c>
      <c r="P3779">
        <f t="shared" ref="P3779:P3842" si="237">IF(E3779&gt;=D3779,(E3779/L3779),0)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-0.66666666666666674</v>
      </c>
      <c r="P3790">
        <f t="shared" si="237"/>
        <v>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-3.267605633802817</v>
      </c>
      <c r="P3791">
        <f t="shared" si="237"/>
        <v>0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-0.27999999999999997</v>
      </c>
      <c r="P3794">
        <f t="shared" si="237"/>
        <v>0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-59.657142857142851</v>
      </c>
      <c r="P3795">
        <f t="shared" si="237"/>
        <v>0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-1</v>
      </c>
      <c r="P3796">
        <f t="shared" si="237"/>
        <v>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-1.6666666666666667</v>
      </c>
      <c r="P3797">
        <f t="shared" si="237"/>
        <v>0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-4.4444444444444444E-3</v>
      </c>
      <c r="P3798">
        <f t="shared" si="237"/>
        <v>0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-89.666666666666657</v>
      </c>
      <c r="P3799">
        <f t="shared" si="237"/>
        <v>0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-1.4642857142857144</v>
      </c>
      <c r="P3800">
        <f t="shared" si="237"/>
        <v>0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-4.0199999999999996</v>
      </c>
      <c r="P3801">
        <f t="shared" si="237"/>
        <v>0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-4.004545454545454</v>
      </c>
      <c r="P3802">
        <f t="shared" si="237"/>
        <v>0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-8.52</v>
      </c>
      <c r="P3803">
        <f t="shared" si="237"/>
        <v>0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-19.650000000000002</v>
      </c>
      <c r="P3805">
        <f t="shared" si="237"/>
        <v>0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-2E-3</v>
      </c>
      <c r="P3807">
        <f t="shared" si="237"/>
        <v>0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-6.6666666666666666E-2</v>
      </c>
      <c r="P3808">
        <f t="shared" si="237"/>
        <v>0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-30.333333333333336</v>
      </c>
      <c r="P3809">
        <f t="shared" si="237"/>
        <v>0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IF(E3843&gt;=D3843,(E3843/D3843)*100,(E3843/D3843*-100))</f>
        <v>-8.7200000000000006</v>
      </c>
      <c r="P3843">
        <f t="shared" ref="P3843:P3906" si="241">IF(E3843&gt;=D3843,(E3843/L3843),0)</f>
        <v>0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-21.94</v>
      </c>
      <c r="P3844">
        <f t="shared" si="241"/>
        <v>0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-21.3</v>
      </c>
      <c r="P3845">
        <f t="shared" si="241"/>
        <v>0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-41.489795918367342</v>
      </c>
      <c r="P3846">
        <f t="shared" si="241"/>
        <v>0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-2.105</v>
      </c>
      <c r="P3847">
        <f t="shared" si="241"/>
        <v>0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-2.7</v>
      </c>
      <c r="P3848">
        <f t="shared" si="241"/>
        <v>0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-16.161904761904761</v>
      </c>
      <c r="P3849">
        <f t="shared" si="241"/>
        <v>0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-16.376923076923077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-7.043333333333333</v>
      </c>
      <c r="P3851">
        <f t="shared" si="241"/>
        <v>0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-3.8</v>
      </c>
      <c r="P3852">
        <f t="shared" si="241"/>
        <v>0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-34.08</v>
      </c>
      <c r="P3853">
        <f t="shared" si="241"/>
        <v>0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-0.2</v>
      </c>
      <c r="P3854">
        <f t="shared" si="241"/>
        <v>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-2.5999999999999999E-2</v>
      </c>
      <c r="P3855">
        <f t="shared" si="241"/>
        <v>0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-16.254545454545454</v>
      </c>
      <c r="P3856">
        <f t="shared" si="241"/>
        <v>0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-2.5</v>
      </c>
      <c r="P3857">
        <f t="shared" si="241"/>
        <v>0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-0.02</v>
      </c>
      <c r="P3858">
        <f t="shared" si="241"/>
        <v>0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-5.2</v>
      </c>
      <c r="P3859">
        <f t="shared" si="241"/>
        <v>0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-2</v>
      </c>
      <c r="P3860">
        <f t="shared" si="241"/>
        <v>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-0.04</v>
      </c>
      <c r="P3861">
        <f t="shared" si="241"/>
        <v>0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-17.666666666666668</v>
      </c>
      <c r="P3862">
        <f t="shared" si="241"/>
        <v>0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-5</v>
      </c>
      <c r="P3863">
        <f t="shared" si="241"/>
        <v>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-1.3333333333333334E-2</v>
      </c>
      <c r="P3864">
        <f t="shared" si="241"/>
        <v>0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-1.2</v>
      </c>
      <c r="P3866">
        <f t="shared" si="241"/>
        <v>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-26.937422295897225</v>
      </c>
      <c r="P3867">
        <f t="shared" si="241"/>
        <v>0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-0.54999999999999993</v>
      </c>
      <c r="P3868">
        <f t="shared" si="241"/>
        <v>0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-12.55</v>
      </c>
      <c r="P3869">
        <f t="shared" si="241"/>
        <v>0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-0.2</v>
      </c>
      <c r="P3870">
        <f t="shared" si="241"/>
        <v>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-3.4474868431088401</v>
      </c>
      <c r="P3871">
        <f t="shared" si="241"/>
        <v>0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-15</v>
      </c>
      <c r="P3872">
        <f t="shared" si="241"/>
        <v>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-2.666666666666667</v>
      </c>
      <c r="P3873">
        <f t="shared" si="241"/>
        <v>0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-52.794871794871788</v>
      </c>
      <c r="P3878">
        <f t="shared" si="241"/>
        <v>0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-4.9639999999999995</v>
      </c>
      <c r="P3879">
        <f t="shared" si="241"/>
        <v>0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-5.5555555555555552E-2</v>
      </c>
      <c r="P3880">
        <f t="shared" si="241"/>
        <v>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-13.066666666666665</v>
      </c>
      <c r="P3882">
        <f t="shared" si="241"/>
        <v>0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-5</v>
      </c>
      <c r="P3883">
        <f t="shared" si="241"/>
        <v>0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-1.7500000000000002</v>
      </c>
      <c r="P3889">
        <f t="shared" si="241"/>
        <v>0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-27.1</v>
      </c>
      <c r="P3890">
        <f t="shared" si="241"/>
        <v>0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-1.4749999999999999</v>
      </c>
      <c r="P3891">
        <f t="shared" si="241"/>
        <v>0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-16.826666666666668</v>
      </c>
      <c r="P3892">
        <f t="shared" si="241"/>
        <v>0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-32.5</v>
      </c>
      <c r="P3893">
        <f t="shared" si="241"/>
        <v>0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-21.55</v>
      </c>
      <c r="P3895">
        <f t="shared" si="241"/>
        <v>0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-3.4666666666666663</v>
      </c>
      <c r="P3896">
        <f t="shared" si="241"/>
        <v>0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-5</v>
      </c>
      <c r="P3897">
        <f t="shared" si="241"/>
        <v>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-10.625</v>
      </c>
      <c r="P3898">
        <f t="shared" si="241"/>
        <v>0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-17.599999999999998</v>
      </c>
      <c r="P3899">
        <f t="shared" si="241"/>
        <v>0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-32.56</v>
      </c>
      <c r="P3900">
        <f t="shared" si="241"/>
        <v>0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-1.25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-5.4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-0.83333333333333337</v>
      </c>
      <c r="P3903">
        <f t="shared" si="241"/>
        <v>0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-48.833333333333336</v>
      </c>
      <c r="P3904">
        <f t="shared" si="241"/>
        <v>0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-0.03</v>
      </c>
      <c r="P3906">
        <f t="shared" si="241"/>
        <v>0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IF(E3907&gt;=D3907,(E3907/D3907)*100,(E3907/D3907*-100))</f>
        <v>-11.533333333333333</v>
      </c>
      <c r="P3907">
        <f t="shared" ref="P3907:P3970" si="245">IF(E3907&gt;=D3907,(E3907/L3907),0)</f>
        <v>0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-67.333333333333329</v>
      </c>
      <c r="P3908">
        <f t="shared" si="245"/>
        <v>0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-15.299999999999999</v>
      </c>
      <c r="P3909">
        <f t="shared" si="245"/>
        <v>0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-8.6666666666666679</v>
      </c>
      <c r="P3910">
        <f t="shared" si="245"/>
        <v>0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-0.22499999999999998</v>
      </c>
      <c r="P3911">
        <f t="shared" si="245"/>
        <v>0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-3.0833333333333335</v>
      </c>
      <c r="P3912">
        <f t="shared" si="245"/>
        <v>0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-37.412500000000001</v>
      </c>
      <c r="P3913">
        <f t="shared" si="245"/>
        <v>0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-6.6666666666666671E-3</v>
      </c>
      <c r="P3914">
        <f t="shared" si="245"/>
        <v>0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-10</v>
      </c>
      <c r="P3915">
        <f t="shared" si="245"/>
        <v>0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-36.36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-0.33333333333333337</v>
      </c>
      <c r="P3917">
        <f t="shared" si="245"/>
        <v>0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-0.2857142857142857</v>
      </c>
      <c r="P3919">
        <f t="shared" si="245"/>
        <v>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-0.2</v>
      </c>
      <c r="P3920">
        <f t="shared" si="245"/>
        <v>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-1.7999999999999998</v>
      </c>
      <c r="P3921">
        <f t="shared" si="245"/>
        <v>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-5.4</v>
      </c>
      <c r="P3922">
        <f t="shared" si="245"/>
        <v>0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-8.1333333333333329</v>
      </c>
      <c r="P3924">
        <f t="shared" si="245"/>
        <v>0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-12.034782608695652</v>
      </c>
      <c r="P3925">
        <f t="shared" si="245"/>
        <v>0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-15.266666666666667</v>
      </c>
      <c r="P3926">
        <f t="shared" si="245"/>
        <v>0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-10</v>
      </c>
      <c r="P3927">
        <f t="shared" si="245"/>
        <v>0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-0.3</v>
      </c>
      <c r="P3928">
        <f t="shared" si="245"/>
        <v>0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-1</v>
      </c>
      <c r="P3929">
        <f t="shared" si="245"/>
        <v>0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-13.020000000000001</v>
      </c>
      <c r="P3930">
        <f t="shared" si="245"/>
        <v>0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-2.2650000000000001</v>
      </c>
      <c r="P3931">
        <f t="shared" si="245"/>
        <v>0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-8.3333333333333332E-3</v>
      </c>
      <c r="P3934">
        <f t="shared" si="245"/>
        <v>0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-15.742857142857142</v>
      </c>
      <c r="P3935">
        <f t="shared" si="245"/>
        <v>0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-11</v>
      </c>
      <c r="P3936">
        <f t="shared" si="245"/>
        <v>0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-43.833333333333336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-86.135181975736558</v>
      </c>
      <c r="P3939">
        <f t="shared" si="245"/>
        <v>0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-12.196620583717358</v>
      </c>
      <c r="P3940">
        <f t="shared" si="245"/>
        <v>0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-0.1</v>
      </c>
      <c r="P3941">
        <f t="shared" si="245"/>
        <v>0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-0.22</v>
      </c>
      <c r="P3942">
        <f t="shared" si="245"/>
        <v>0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-0.90909090909090906</v>
      </c>
      <c r="P3943">
        <f t="shared" si="245"/>
        <v>0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-35.64</v>
      </c>
      <c r="P3945">
        <f t="shared" si="245"/>
        <v>0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-0.25</v>
      </c>
      <c r="P3947">
        <f t="shared" si="245"/>
        <v>0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-3.25</v>
      </c>
      <c r="P3948">
        <f t="shared" si="245"/>
        <v>0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-3.3666666666666663</v>
      </c>
      <c r="P3949">
        <f t="shared" si="245"/>
        <v>0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-15.770000000000001</v>
      </c>
      <c r="P3951">
        <f t="shared" si="245"/>
        <v>0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-0.625</v>
      </c>
      <c r="P3952">
        <f t="shared" si="245"/>
        <v>0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-5.0000000000000001E-4</v>
      </c>
      <c r="P3953">
        <f t="shared" si="245"/>
        <v>0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-9.6153846153846159E-2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-24.285714285714285</v>
      </c>
      <c r="P3957">
        <f t="shared" si="245"/>
        <v>0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-2.5000000000000001E-2</v>
      </c>
      <c r="P3959">
        <f t="shared" si="245"/>
        <v>0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-32.049999999999997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-24.333333333333336</v>
      </c>
      <c r="P3961">
        <f t="shared" si="245"/>
        <v>0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-1.5</v>
      </c>
      <c r="P3962">
        <f t="shared" si="245"/>
        <v>0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-0.42</v>
      </c>
      <c r="P3963">
        <f t="shared" si="245"/>
        <v>0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-3.214285714285714</v>
      </c>
      <c r="P3964">
        <f t="shared" si="245"/>
        <v>0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-6.3</v>
      </c>
      <c r="P3966">
        <f t="shared" si="245"/>
        <v>0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-14.249999999999998</v>
      </c>
      <c r="P3967">
        <f t="shared" si="245"/>
        <v>0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-0.6</v>
      </c>
      <c r="P3968">
        <f t="shared" si="245"/>
        <v>0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-24.117647058823529</v>
      </c>
      <c r="P3969">
        <f t="shared" si="245"/>
        <v>0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-10.54</v>
      </c>
      <c r="P3970">
        <f t="shared" si="245"/>
        <v>0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IF(E3971&gt;=D3971,(E3971/D3971)*100,(E3971/D3971*-100))</f>
        <v>-7.4690265486725664</v>
      </c>
      <c r="P3971">
        <f t="shared" ref="P3971:P4034" si="249">IF(E3971&gt;=D3971,(E3971/L3971),0)</f>
        <v>0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-7.3333333333333334E-2</v>
      </c>
      <c r="P3972">
        <f t="shared" si="249"/>
        <v>0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-0.97142857142857131</v>
      </c>
      <c r="P3973">
        <f t="shared" si="249"/>
        <v>0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-21.099999999999998</v>
      </c>
      <c r="P3974">
        <f t="shared" si="249"/>
        <v>0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-78.100000000000009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-32</v>
      </c>
      <c r="P3976">
        <f t="shared" si="249"/>
        <v>0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-47.692307692307693</v>
      </c>
      <c r="P3978">
        <f t="shared" si="249"/>
        <v>0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-1.4500000000000002</v>
      </c>
      <c r="P3979">
        <f t="shared" si="249"/>
        <v>0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-10.7</v>
      </c>
      <c r="P3980">
        <f t="shared" si="249"/>
        <v>0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-1.8333333333333333</v>
      </c>
      <c r="P3981">
        <f t="shared" si="249"/>
        <v>0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-18</v>
      </c>
      <c r="P3982">
        <f t="shared" si="249"/>
        <v>0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-4.083333333333333</v>
      </c>
      <c r="P3983">
        <f t="shared" si="249"/>
        <v>0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-20</v>
      </c>
      <c r="P3984">
        <f t="shared" si="249"/>
        <v>0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-34.802513464991023</v>
      </c>
      <c r="P3985">
        <f t="shared" si="249"/>
        <v>0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-6.3333333333333339</v>
      </c>
      <c r="P3986">
        <f t="shared" si="249"/>
        <v>0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-32.049999999999997</v>
      </c>
      <c r="P3987">
        <f t="shared" si="249"/>
        <v>0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-9.76</v>
      </c>
      <c r="P3988">
        <f t="shared" si="249"/>
        <v>0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-37.75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-2.1333333333333333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-4.1818181818181817</v>
      </c>
      <c r="P3992">
        <f t="shared" si="249"/>
        <v>0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-20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-5.41</v>
      </c>
      <c r="P3994">
        <f t="shared" si="249"/>
        <v>0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-6.0000000000000001E-3</v>
      </c>
      <c r="P3995">
        <f t="shared" si="249"/>
        <v>0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-0.25</v>
      </c>
      <c r="P3996">
        <f t="shared" si="249"/>
        <v>0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-35</v>
      </c>
      <c r="P3997">
        <f t="shared" si="249"/>
        <v>0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-16.566666666666666</v>
      </c>
      <c r="P3998">
        <f t="shared" si="249"/>
        <v>0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-57.199999999999996</v>
      </c>
      <c r="P4000">
        <f t="shared" si="249"/>
        <v>0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-16.514285714285716</v>
      </c>
      <c r="P4001">
        <f t="shared" si="249"/>
        <v>0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-0.125</v>
      </c>
      <c r="P4002">
        <f t="shared" si="249"/>
        <v>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-37.75</v>
      </c>
      <c r="P4003">
        <f t="shared" si="249"/>
        <v>0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-1.8399999999999999</v>
      </c>
      <c r="P4004">
        <f t="shared" si="249"/>
        <v>0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-10.050000000000001</v>
      </c>
      <c r="P4005">
        <f t="shared" si="249"/>
        <v>0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-0.2</v>
      </c>
      <c r="P4006">
        <f t="shared" si="249"/>
        <v>0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-1.3333333333333335</v>
      </c>
      <c r="P4007">
        <f t="shared" si="249"/>
        <v>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-6.6666666666666671E-3</v>
      </c>
      <c r="P4008">
        <f t="shared" si="249"/>
        <v>0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-0.25</v>
      </c>
      <c r="P4009">
        <f t="shared" si="249"/>
        <v>0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-6</v>
      </c>
      <c r="P4010">
        <f t="shared" si="249"/>
        <v>0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-3.8860103626943006</v>
      </c>
      <c r="P4011">
        <f t="shared" si="249"/>
        <v>0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-24.194444444444443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-7.6</v>
      </c>
      <c r="P4013">
        <f t="shared" si="249"/>
        <v>0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-1.3</v>
      </c>
      <c r="P4015">
        <f t="shared" si="249"/>
        <v>0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-1.4285714285714287E-2</v>
      </c>
      <c r="P4017">
        <f t="shared" si="249"/>
        <v>0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-14.000000000000002</v>
      </c>
      <c r="P4018">
        <f t="shared" si="249"/>
        <v>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-1.05</v>
      </c>
      <c r="P4019">
        <f t="shared" si="249"/>
        <v>0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-8.6666666666666679</v>
      </c>
      <c r="P4020">
        <f t="shared" si="249"/>
        <v>0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-0.82857142857142851</v>
      </c>
      <c r="P4021">
        <f t="shared" si="249"/>
        <v>0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-16.666666666666664</v>
      </c>
      <c r="P4022">
        <f t="shared" si="249"/>
        <v>0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-0.83333333333333337</v>
      </c>
      <c r="P4023">
        <f t="shared" si="249"/>
        <v>0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-69.561111111111103</v>
      </c>
      <c r="P4024">
        <f t="shared" si="249"/>
        <v>0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-1.25</v>
      </c>
      <c r="P4026">
        <f t="shared" si="249"/>
        <v>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-5</v>
      </c>
      <c r="P4027">
        <f t="shared" si="249"/>
        <v>0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-7.166666666666667</v>
      </c>
      <c r="P4029">
        <f t="shared" si="249"/>
        <v>0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-28.050000000000004</v>
      </c>
      <c r="P4030">
        <f t="shared" si="249"/>
        <v>0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-16</v>
      </c>
      <c r="P4032">
        <f t="shared" si="249"/>
        <v>0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-6.8287037037037033</v>
      </c>
      <c r="P4034">
        <f t="shared" si="249"/>
        <v>0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IF(E4035&gt;=D4035,(E4035/D4035)*100,(E4035/D4035*-100))</f>
        <v>-25.698702928870294</v>
      </c>
      <c r="P4035">
        <f t="shared" ref="P4035:P4098" si="253">IF(E4035&gt;=D4035,(E4035/L4035),0)</f>
        <v>0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-1.4814814814814816</v>
      </c>
      <c r="P4036">
        <f t="shared" si="253"/>
        <v>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-36.85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-47.05</v>
      </c>
      <c r="P4038">
        <f t="shared" si="253"/>
        <v>0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-11.428571428571429</v>
      </c>
      <c r="P4039">
        <f t="shared" si="253"/>
        <v>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-12.04</v>
      </c>
      <c r="P4040">
        <f t="shared" si="253"/>
        <v>0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-60</v>
      </c>
      <c r="P4041">
        <f t="shared" si="253"/>
        <v>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-31.25</v>
      </c>
      <c r="P4042">
        <f t="shared" si="253"/>
        <v>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-0.42</v>
      </c>
      <c r="P4043">
        <f t="shared" si="253"/>
        <v>0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-0.21</v>
      </c>
      <c r="P4044">
        <f t="shared" si="253"/>
        <v>0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-37.5</v>
      </c>
      <c r="P4046">
        <f t="shared" si="253"/>
        <v>0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-0.02</v>
      </c>
      <c r="P4047">
        <f t="shared" si="253"/>
        <v>0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-8.2142857142857135</v>
      </c>
      <c r="P4048">
        <f t="shared" si="253"/>
        <v>0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-2.1999999999999997</v>
      </c>
      <c r="P4049">
        <f t="shared" si="253"/>
        <v>0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-17.652941176470588</v>
      </c>
      <c r="P4050">
        <f t="shared" si="253"/>
        <v>0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-0.08</v>
      </c>
      <c r="P4051">
        <f t="shared" si="253"/>
        <v>0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-6.6666666666666666E-2</v>
      </c>
      <c r="P4052">
        <f t="shared" si="253"/>
        <v>0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-37.533333333333339</v>
      </c>
      <c r="P4054">
        <f t="shared" si="253"/>
        <v>0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-22</v>
      </c>
      <c r="P4055">
        <f t="shared" si="253"/>
        <v>0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-17.62</v>
      </c>
      <c r="P4057">
        <f t="shared" si="253"/>
        <v>0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-53</v>
      </c>
      <c r="P4058">
        <f t="shared" si="253"/>
        <v>0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-22.142857142857142</v>
      </c>
      <c r="P4059">
        <f t="shared" si="253"/>
        <v>0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-2.5333333333333332</v>
      </c>
      <c r="P4060">
        <f t="shared" si="253"/>
        <v>0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-2.5</v>
      </c>
      <c r="P4061">
        <f t="shared" si="253"/>
        <v>0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-2.85</v>
      </c>
      <c r="P4062">
        <f t="shared" si="253"/>
        <v>0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-2.4500000000000002</v>
      </c>
      <c r="P4064">
        <f t="shared" si="253"/>
        <v>0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-1.4210526315789473</v>
      </c>
      <c r="P4065">
        <f t="shared" si="253"/>
        <v>0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-19.25</v>
      </c>
      <c r="P4066">
        <f t="shared" si="253"/>
        <v>0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-0.67500000000000004</v>
      </c>
      <c r="P4067">
        <f t="shared" si="253"/>
        <v>0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-0.16666666666666669</v>
      </c>
      <c r="P4068">
        <f t="shared" si="253"/>
        <v>0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-60.9</v>
      </c>
      <c r="P4069">
        <f t="shared" si="253"/>
        <v>0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-1</v>
      </c>
      <c r="P4070">
        <f t="shared" si="253"/>
        <v>0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-34.4</v>
      </c>
      <c r="P4071">
        <f t="shared" si="253"/>
        <v>0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-16.5</v>
      </c>
      <c r="P4072">
        <f t="shared" si="253"/>
        <v>0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-0.4</v>
      </c>
      <c r="P4074">
        <f t="shared" si="253"/>
        <v>0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-1.0571428571428572</v>
      </c>
      <c r="P4075">
        <f t="shared" si="253"/>
        <v>0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-26.727272727272727</v>
      </c>
      <c r="P4076">
        <f t="shared" si="253"/>
        <v>0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-28.799999999999997</v>
      </c>
      <c r="P4077">
        <f t="shared" si="253"/>
        <v>0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-8.9</v>
      </c>
      <c r="P4079">
        <f t="shared" si="253"/>
        <v>0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-0.16666666666666669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-15.737410071942445</v>
      </c>
      <c r="P4083">
        <f t="shared" si="253"/>
        <v>0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-2</v>
      </c>
      <c r="P4084">
        <f t="shared" si="253"/>
        <v>0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-21.685714285714287</v>
      </c>
      <c r="P4085">
        <f t="shared" si="253"/>
        <v>0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-0.33333333333333337</v>
      </c>
      <c r="P4086">
        <f t="shared" si="253"/>
        <v>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-0.2857142857142857</v>
      </c>
      <c r="P4087">
        <f t="shared" si="253"/>
        <v>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-4.7</v>
      </c>
      <c r="P4088">
        <f t="shared" si="253"/>
        <v>0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-10.8</v>
      </c>
      <c r="P4090">
        <f t="shared" si="253"/>
        <v>0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-4.8</v>
      </c>
      <c r="P4091">
        <f t="shared" si="253"/>
        <v>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-3.2</v>
      </c>
      <c r="P4092">
        <f t="shared" si="253"/>
        <v>0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-12.75</v>
      </c>
      <c r="P4093">
        <f t="shared" si="253"/>
        <v>0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-1.8181818181818181E-2</v>
      </c>
      <c r="P4094">
        <f t="shared" si="253"/>
        <v>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-2.4</v>
      </c>
      <c r="P4095">
        <f t="shared" si="253"/>
        <v>0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-36.5</v>
      </c>
      <c r="P4096">
        <f t="shared" si="253"/>
        <v>0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-2.666666666666667</v>
      </c>
      <c r="P4097">
        <f t="shared" si="253"/>
        <v>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-11.428571428571429</v>
      </c>
      <c r="P4098">
        <f t="shared" si="253"/>
        <v>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IF(E4099&gt;=D4099,(E4099/D4099)*100,(E4099/D4099*-100))</f>
        <v>0</v>
      </c>
      <c r="P4099">
        <f t="shared" ref="P4099:P4115" si="257">IF(E4099&gt;=D4099,(E4099/L4099),0)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-1.1111111111111112</v>
      </c>
      <c r="P4101">
        <f t="shared" si="257"/>
        <v>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-27.400000000000002</v>
      </c>
      <c r="P4104">
        <f t="shared" si="257"/>
        <v>0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-10</v>
      </c>
      <c r="P4105">
        <f t="shared" si="257"/>
        <v>0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-21.366666666666667</v>
      </c>
      <c r="P4106">
        <f t="shared" si="257"/>
        <v>0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-6.9696969696969706</v>
      </c>
      <c r="P4107">
        <f t="shared" si="257"/>
        <v>0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-70.599999999999994</v>
      </c>
      <c r="P4108">
        <f t="shared" si="257"/>
        <v>0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-2.0500000000000003</v>
      </c>
      <c r="P4109">
        <f t="shared" si="257"/>
        <v>0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-1.9666666666666666</v>
      </c>
      <c r="P4110">
        <f t="shared" si="257"/>
        <v>0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-28.666666666666668</v>
      </c>
      <c r="P4112">
        <f t="shared" si="257"/>
        <v>0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-3.1333333333333333</v>
      </c>
      <c r="P4113">
        <f t="shared" si="257"/>
        <v>0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-0.04</v>
      </c>
      <c r="P4114">
        <f t="shared" si="257"/>
        <v>0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-0.2</v>
      </c>
      <c r="P4115">
        <f t="shared" si="257"/>
        <v>0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Outcomes</vt:lpstr>
      <vt:lpstr>Goal Outcomes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Fernandez</cp:lastModifiedBy>
  <dcterms:created xsi:type="dcterms:W3CDTF">2017-04-20T15:17:24Z</dcterms:created>
  <dcterms:modified xsi:type="dcterms:W3CDTF">2020-08-16T03:28:19Z</dcterms:modified>
</cp:coreProperties>
</file>