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2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X3" i="3" l="1"/>
  <c r="Y3" i="3"/>
  <c r="Z3" i="3"/>
  <c r="AA3" i="3"/>
  <c r="AB3" i="3"/>
  <c r="AC3" i="3"/>
  <c r="AD3" i="3"/>
  <c r="AE3" i="3"/>
  <c r="X4" i="3"/>
  <c r="Y4" i="3"/>
  <c r="Z4" i="3"/>
  <c r="AA4" i="3"/>
  <c r="AB4" i="3"/>
  <c r="AC4" i="3"/>
  <c r="AD4" i="3"/>
  <c r="AE4" i="3"/>
  <c r="X5" i="3"/>
  <c r="Y5" i="3"/>
  <c r="Z5" i="3"/>
  <c r="AA5" i="3"/>
  <c r="AB5" i="3"/>
  <c r="AC5" i="3"/>
  <c r="AD5" i="3"/>
  <c r="AE5" i="3"/>
  <c r="X6" i="3"/>
  <c r="Y6" i="3"/>
  <c r="Z6" i="3"/>
  <c r="AA6" i="3"/>
  <c r="AB6" i="3"/>
  <c r="AC6" i="3"/>
  <c r="AD6" i="3"/>
  <c r="AE6" i="3"/>
  <c r="X7" i="3"/>
  <c r="Y7" i="3"/>
  <c r="Z7" i="3"/>
  <c r="AA7" i="3"/>
  <c r="AB7" i="3"/>
  <c r="AC7" i="3"/>
  <c r="AD7" i="3"/>
  <c r="AE7" i="3"/>
  <c r="X8" i="3"/>
  <c r="Y8" i="3"/>
  <c r="Z8" i="3"/>
  <c r="AA8" i="3"/>
  <c r="AB8" i="3"/>
  <c r="AC8" i="3"/>
  <c r="AD8" i="3"/>
  <c r="AE8" i="3"/>
  <c r="X9" i="3"/>
  <c r="Y9" i="3"/>
  <c r="Z9" i="3"/>
  <c r="AA9" i="3"/>
  <c r="AB9" i="3"/>
  <c r="AC9" i="3"/>
  <c r="AD9" i="3"/>
  <c r="AE9" i="3"/>
  <c r="X10" i="3"/>
  <c r="Y10" i="3"/>
  <c r="Z10" i="3"/>
  <c r="AA10" i="3"/>
  <c r="AB10" i="3"/>
  <c r="AC10" i="3"/>
  <c r="AD10" i="3"/>
  <c r="AE10" i="3"/>
  <c r="X11" i="3"/>
  <c r="Y11" i="3"/>
  <c r="Z11" i="3"/>
  <c r="AA11" i="3"/>
  <c r="AB11" i="3"/>
  <c r="AC11" i="3"/>
  <c r="AD11" i="3"/>
  <c r="AE11" i="3"/>
  <c r="W4" i="3"/>
  <c r="W5" i="3"/>
  <c r="W6" i="3"/>
  <c r="W7" i="3"/>
  <c r="W8" i="3"/>
  <c r="W9" i="3"/>
  <c r="W10" i="3"/>
  <c r="W11" i="3"/>
  <c r="W3" i="3"/>
  <c r="A15" i="3"/>
  <c r="T11" i="3"/>
  <c r="S11" i="3"/>
  <c r="R11" i="3"/>
  <c r="Q11" i="3"/>
  <c r="P11" i="3"/>
  <c r="O11" i="3"/>
  <c r="N11" i="3"/>
  <c r="M11" i="3"/>
  <c r="L11" i="3"/>
  <c r="F11" i="3"/>
  <c r="E11" i="3"/>
  <c r="S10" i="3"/>
  <c r="R10" i="3"/>
  <c r="Q10" i="3"/>
  <c r="P10" i="3"/>
  <c r="O10" i="3"/>
  <c r="N10" i="3"/>
  <c r="M10" i="3"/>
  <c r="L10" i="3"/>
  <c r="F10" i="3"/>
  <c r="E10" i="3"/>
  <c r="R9" i="3"/>
  <c r="Q9" i="3"/>
  <c r="P9" i="3"/>
  <c r="O9" i="3"/>
  <c r="N9" i="3"/>
  <c r="M9" i="3"/>
  <c r="L9" i="3"/>
  <c r="F9" i="3"/>
  <c r="E9" i="3"/>
  <c r="H9" i="3" s="1"/>
  <c r="Q8" i="3"/>
  <c r="P8" i="3"/>
  <c r="O8" i="3"/>
  <c r="N8" i="3"/>
  <c r="M8" i="3"/>
  <c r="L8" i="3"/>
  <c r="F8" i="3"/>
  <c r="E8" i="3"/>
  <c r="P7" i="3"/>
  <c r="O7" i="3"/>
  <c r="N7" i="3"/>
  <c r="M7" i="3"/>
  <c r="L7" i="3"/>
  <c r="F7" i="3"/>
  <c r="E7" i="3"/>
  <c r="O6" i="3"/>
  <c r="N6" i="3"/>
  <c r="M6" i="3"/>
  <c r="L6" i="3"/>
  <c r="F6" i="3"/>
  <c r="E6" i="3"/>
  <c r="N5" i="3"/>
  <c r="M5" i="3"/>
  <c r="L5" i="3"/>
  <c r="F5" i="3"/>
  <c r="E5" i="3"/>
  <c r="H5" i="3" s="1"/>
  <c r="M4" i="3"/>
  <c r="L4" i="3"/>
  <c r="F4" i="3"/>
  <c r="E4" i="3"/>
  <c r="L3" i="3"/>
  <c r="F3" i="3"/>
  <c r="E3" i="3"/>
  <c r="F2" i="3"/>
  <c r="E2" i="3"/>
  <c r="H2" i="3" s="1"/>
  <c r="C15" i="1"/>
  <c r="AD10" i="1"/>
  <c r="AD11" i="1"/>
  <c r="AE11" i="1"/>
  <c r="AB10" i="1"/>
  <c r="AC10" i="1"/>
  <c r="AB11" i="1"/>
  <c r="AC11" i="1"/>
  <c r="AC9" i="1"/>
  <c r="AB9" i="1"/>
  <c r="AB8" i="1"/>
  <c r="AA8" i="1"/>
  <c r="AA9" i="1"/>
  <c r="AA10" i="1"/>
  <c r="AA11" i="1"/>
  <c r="AA7" i="1"/>
  <c r="Z7" i="1"/>
  <c r="Z8" i="1"/>
  <c r="Z9" i="1"/>
  <c r="Z10" i="1"/>
  <c r="Z11" i="1"/>
  <c r="Z6" i="1"/>
  <c r="Y6" i="1"/>
  <c r="Y7" i="1"/>
  <c r="Y8" i="1"/>
  <c r="Y9" i="1"/>
  <c r="Y10" i="1"/>
  <c r="Y11" i="1"/>
  <c r="Y5" i="1"/>
  <c r="W5" i="1"/>
  <c r="X5" i="1"/>
  <c r="W6" i="1"/>
  <c r="X6" i="1"/>
  <c r="W7" i="1"/>
  <c r="X7" i="1"/>
  <c r="W8" i="1"/>
  <c r="X8" i="1"/>
  <c r="W9" i="1"/>
  <c r="X9" i="1"/>
  <c r="W10" i="1"/>
  <c r="X10" i="1"/>
  <c r="W11" i="1"/>
  <c r="X11" i="1"/>
  <c r="X4" i="1"/>
  <c r="W4" i="1"/>
  <c r="W3" i="1"/>
  <c r="S11" i="1"/>
  <c r="S10" i="1"/>
  <c r="R10" i="1"/>
  <c r="R11" i="1"/>
  <c r="R9" i="1"/>
  <c r="Q9" i="1"/>
  <c r="Q10" i="1"/>
  <c r="Q11" i="1"/>
  <c r="Q8" i="1"/>
  <c r="P8" i="1"/>
  <c r="P9" i="1"/>
  <c r="P10" i="1"/>
  <c r="P11" i="1"/>
  <c r="P7" i="1"/>
  <c r="T11" i="1"/>
  <c r="O6" i="1"/>
  <c r="O7" i="1"/>
  <c r="O8" i="1"/>
  <c r="O9" i="1"/>
  <c r="O10" i="1"/>
  <c r="O11" i="1"/>
  <c r="N5" i="1"/>
  <c r="N6" i="1"/>
  <c r="N7" i="1"/>
  <c r="N8" i="1"/>
  <c r="N9" i="1"/>
  <c r="N10" i="1"/>
  <c r="N11" i="1"/>
  <c r="M4" i="1"/>
  <c r="M5" i="1"/>
  <c r="M6" i="1"/>
  <c r="M7" i="1"/>
  <c r="M8" i="1"/>
  <c r="M9" i="1"/>
  <c r="M10" i="1"/>
  <c r="M11" i="1"/>
  <c r="L3" i="1"/>
  <c r="L4" i="1"/>
  <c r="L5" i="1"/>
  <c r="L6" i="1"/>
  <c r="L7" i="1"/>
  <c r="L8" i="1"/>
  <c r="L9" i="1"/>
  <c r="L10" i="1"/>
  <c r="L11" i="1"/>
  <c r="H3" i="1"/>
  <c r="H4" i="1"/>
  <c r="H5" i="1"/>
  <c r="H11" i="1"/>
  <c r="H2" i="1"/>
  <c r="A15" i="1"/>
  <c r="F3" i="1"/>
  <c r="F4" i="1"/>
  <c r="F5" i="1"/>
  <c r="F6" i="1"/>
  <c r="F7" i="1"/>
  <c r="F8" i="1"/>
  <c r="F9" i="1"/>
  <c r="H9" i="1" s="1"/>
  <c r="F10" i="1"/>
  <c r="H10" i="1" s="1"/>
  <c r="F11" i="1"/>
  <c r="F2" i="1"/>
  <c r="E3" i="1"/>
  <c r="E4" i="1"/>
  <c r="E5" i="1"/>
  <c r="E6" i="1"/>
  <c r="H6" i="1" s="1"/>
  <c r="E7" i="1"/>
  <c r="H7" i="1" s="1"/>
  <c r="E8" i="1"/>
  <c r="H8" i="1" s="1"/>
  <c r="E9" i="1"/>
  <c r="E10" i="1"/>
  <c r="E11" i="1"/>
  <c r="E2" i="1"/>
  <c r="H3" i="3" l="1"/>
  <c r="H6" i="3"/>
  <c r="B15" i="3" s="1"/>
  <c r="H10" i="3"/>
  <c r="H7" i="3"/>
  <c r="H8" i="3"/>
  <c r="H11" i="3"/>
  <c r="H4" i="3"/>
  <c r="C15" i="3"/>
  <c r="B15" i="1"/>
</calcChain>
</file>

<file path=xl/sharedStrings.xml><?xml version="1.0" encoding="utf-8"?>
<sst xmlns="http://schemas.openxmlformats.org/spreadsheetml/2006/main" count="18" uniqueCount="9">
  <si>
    <t>歌手编号</t>
  </si>
  <si>
    <t>甲评委评分</t>
  </si>
  <si>
    <t>乙评委评分</t>
  </si>
  <si>
    <t>甲评分排名</t>
    <phoneticPr fontId="2" type="noConversion"/>
  </si>
  <si>
    <t>乙评分排名</t>
    <phoneticPr fontId="2" type="noConversion"/>
  </si>
  <si>
    <t>差的平方</t>
    <phoneticPr fontId="2" type="noConversion"/>
  </si>
  <si>
    <t>spearman</t>
    <phoneticPr fontId="2" type="noConversion"/>
  </si>
  <si>
    <t>pearson</t>
    <phoneticPr fontId="2" type="noConversion"/>
  </si>
  <si>
    <t>kendall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</si>
</sst>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scheme val="minor"/>
    </font>
    <font>
      <sz val="14"/>
      <name val="宋体"/>
      <charset val="134"/>
    </font>
    <font>
      <sz val="9"/>
      <name val="宋体"/>
      <family val="3"/>
      <charset val="134"/>
      <scheme val="minor"/>
    </font>
    <font>
      <sz val="14"/>
      <name val="宋体"/>
      <family val="3"/>
      <charset val="134"/>
    </font>
    <font>
      <b/>
      <sz val="24"/>
      <color rgb="FF000000"/>
      <name val="Arial"/>
      <family val="2"/>
    </font>
    <font>
      <sz val="22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9999FF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3" fillId="0" borderId="2" xfId="0" applyFont="1" applyFill="1" applyBorder="1" applyAlignment="1">
      <alignment vertical="top" wrapText="1"/>
    </xf>
    <xf numFmtId="0" fontId="3" fillId="0" borderId="0" xfId="0" applyFont="1" applyFill="1" applyBorder="1" applyAlignment="1">
      <alignment vertical="top" wrapText="1"/>
    </xf>
    <xf numFmtId="0" fontId="4" fillId="0" borderId="3" xfId="0" applyFont="1" applyBorder="1" applyAlignment="1">
      <alignment horizontal="center" vertical="center" wrapText="1" readingOrder="1"/>
    </xf>
    <xf numFmtId="0" fontId="4" fillId="0" borderId="4" xfId="0" applyFont="1" applyBorder="1" applyAlignment="1">
      <alignment horizontal="center" vertical="center" wrapText="1" readingOrder="1"/>
    </xf>
    <xf numFmtId="0" fontId="4" fillId="0" borderId="5" xfId="0" applyFont="1" applyBorder="1" applyAlignment="1">
      <alignment horizontal="center" vertical="center" wrapText="1" readingOrder="1"/>
    </xf>
    <xf numFmtId="0" fontId="4" fillId="0" borderId="6" xfId="0" applyFont="1" applyBorder="1" applyAlignment="1">
      <alignment horizontal="center" vertical="center" wrapText="1" readingOrder="1"/>
    </xf>
    <xf numFmtId="0" fontId="5" fillId="2" borderId="3" xfId="0" applyFont="1" applyFill="1" applyBorder="1" applyAlignment="1">
      <alignment horizontal="center" vertical="center" wrapText="1" readingOrder="1"/>
    </xf>
    <xf numFmtId="0" fontId="5" fillId="2" borderId="4" xfId="0" applyFont="1" applyFill="1" applyBorder="1" applyAlignment="1">
      <alignment horizontal="center" vertical="center" wrapText="1" readingOrder="1"/>
    </xf>
    <xf numFmtId="0" fontId="5" fillId="2" borderId="5" xfId="0" applyFont="1" applyFill="1" applyBorder="1" applyAlignment="1">
      <alignment horizontal="center" vertical="center" wrapText="1" readingOrder="1"/>
    </xf>
    <xf numFmtId="0" fontId="5" fillId="2" borderId="6" xfId="0" applyFont="1" applyFill="1" applyBorder="1" applyAlignment="1">
      <alignment horizontal="center" vertical="center" wrapText="1" readingOrder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5"/>
  <sheetViews>
    <sheetView zoomScale="85" zoomScaleNormal="85" workbookViewId="0">
      <selection activeCell="P12" sqref="A1:XFD1048576"/>
    </sheetView>
  </sheetViews>
  <sheetFormatPr defaultRowHeight="13.5" x14ac:dyDescent="0.15"/>
  <cols>
    <col min="12" max="36" width="4.625" customWidth="1"/>
  </cols>
  <sheetData>
    <row r="1" spans="1:32" ht="37.5" x14ac:dyDescent="0.15">
      <c r="A1" s="1" t="s">
        <v>0</v>
      </c>
      <c r="B1" s="2" t="s">
        <v>1</v>
      </c>
      <c r="C1" s="2" t="s">
        <v>2</v>
      </c>
      <c r="E1" s="3" t="s">
        <v>3</v>
      </c>
      <c r="F1" s="3" t="s">
        <v>4</v>
      </c>
      <c r="G1" s="4"/>
      <c r="H1" s="4" t="s">
        <v>5</v>
      </c>
      <c r="L1">
        <v>1</v>
      </c>
      <c r="M1">
        <v>2</v>
      </c>
      <c r="N1">
        <v>3</v>
      </c>
      <c r="O1">
        <v>4</v>
      </c>
      <c r="P1">
        <v>5</v>
      </c>
      <c r="Q1">
        <v>6</v>
      </c>
      <c r="R1">
        <v>7</v>
      </c>
      <c r="S1">
        <v>8</v>
      </c>
      <c r="T1">
        <v>9</v>
      </c>
      <c r="U1">
        <v>10</v>
      </c>
      <c r="W1">
        <v>1</v>
      </c>
      <c r="X1">
        <v>2</v>
      </c>
      <c r="Y1">
        <v>3</v>
      </c>
      <c r="Z1">
        <v>4</v>
      </c>
      <c r="AA1">
        <v>5</v>
      </c>
      <c r="AB1">
        <v>6</v>
      </c>
      <c r="AC1">
        <v>7</v>
      </c>
      <c r="AD1">
        <v>8</v>
      </c>
      <c r="AE1">
        <v>9</v>
      </c>
      <c r="AF1">
        <v>10</v>
      </c>
    </row>
    <row r="2" spans="1:32" ht="18.75" x14ac:dyDescent="0.15">
      <c r="A2" s="2">
        <v>9</v>
      </c>
      <c r="B2" s="2">
        <v>8.3000000000000007</v>
      </c>
      <c r="C2" s="2">
        <v>8.9</v>
      </c>
      <c r="E2">
        <f>_xlfn.RANK.AVG(B2,B$2:B$11)</f>
        <v>10</v>
      </c>
      <c r="F2">
        <f>_xlfn.RANK.AVG(C2,C$2:C$11)</f>
        <v>7</v>
      </c>
      <c r="H2">
        <f>(E2-F2)^2</f>
        <v>9</v>
      </c>
      <c r="K2">
        <v>1</v>
      </c>
    </row>
    <row r="3" spans="1:32" ht="18.75" x14ac:dyDescent="0.15">
      <c r="A3" s="2">
        <v>4</v>
      </c>
      <c r="B3" s="2">
        <v>8.4</v>
      </c>
      <c r="C3" s="2">
        <v>9</v>
      </c>
      <c r="E3">
        <f t="shared" ref="E3:E11" si="0">_xlfn.RANK.AVG(B3,B$2:B$11)</f>
        <v>9</v>
      </c>
      <c r="F3">
        <f t="shared" ref="F3:F11" si="1">_xlfn.RANK.AVG(C3,C$2:C$11)</f>
        <v>6</v>
      </c>
      <c r="H3">
        <f>(E3-F3)^2</f>
        <v>9</v>
      </c>
      <c r="K3">
        <v>2</v>
      </c>
      <c r="L3">
        <f>(B2-B3)*(C2-C3)</f>
        <v>9.9999999999999291E-3</v>
      </c>
      <c r="W3">
        <f>L3/ABS(L3)</f>
        <v>1</v>
      </c>
    </row>
    <row r="4" spans="1:32" ht="18.75" x14ac:dyDescent="0.15">
      <c r="A4" s="2">
        <v>10</v>
      </c>
      <c r="B4" s="2">
        <v>8.5</v>
      </c>
      <c r="C4" s="2">
        <v>8.3000000000000007</v>
      </c>
      <c r="E4">
        <f t="shared" si="0"/>
        <v>8</v>
      </c>
      <c r="F4">
        <f t="shared" si="1"/>
        <v>10</v>
      </c>
      <c r="H4">
        <f>(E4-F4)^2</f>
        <v>4</v>
      </c>
      <c r="K4">
        <v>3</v>
      </c>
      <c r="L4">
        <f t="shared" ref="L4:L11" si="2">($B$2-B4)*($C$2-C4)</f>
        <v>-0.1199999999999995</v>
      </c>
      <c r="M4">
        <f>($B3-B4)*($C3-C4)</f>
        <v>-6.9999999999999674E-2</v>
      </c>
      <c r="W4">
        <f t="shared" ref="W4:X11" si="3">L4/ABS(L4)</f>
        <v>-1</v>
      </c>
      <c r="X4">
        <f t="shared" si="3"/>
        <v>-1</v>
      </c>
    </row>
    <row r="5" spans="1:32" ht="18.75" x14ac:dyDescent="0.15">
      <c r="A5" s="2">
        <v>8</v>
      </c>
      <c r="B5" s="2">
        <v>8.8000000000000007</v>
      </c>
      <c r="C5" s="2">
        <v>9.9</v>
      </c>
      <c r="E5">
        <f t="shared" si="0"/>
        <v>7</v>
      </c>
      <c r="F5">
        <f t="shared" si="1"/>
        <v>1</v>
      </c>
      <c r="H5">
        <f>(E5-F5)^2</f>
        <v>36</v>
      </c>
      <c r="K5">
        <v>4</v>
      </c>
      <c r="L5">
        <f t="shared" si="2"/>
        <v>0.5</v>
      </c>
      <c r="M5">
        <f t="shared" ref="M5:M11" si="4">($B$3-B5)*($C$3-C5)</f>
        <v>0.36000000000000049</v>
      </c>
      <c r="N5">
        <f>($B4-$B5)*($C4-$C5)</f>
        <v>0.48000000000000104</v>
      </c>
      <c r="W5">
        <f t="shared" ref="W5:W11" si="5">L5/ABS(L5)</f>
        <v>1</v>
      </c>
      <c r="X5">
        <f t="shared" ref="X5:AC11" si="6">M5/ABS(M5)</f>
        <v>1</v>
      </c>
      <c r="Y5">
        <f t="shared" si="6"/>
        <v>1</v>
      </c>
    </row>
    <row r="6" spans="1:32" ht="18.75" x14ac:dyDescent="0.15">
      <c r="A6" s="2">
        <v>6</v>
      </c>
      <c r="B6" s="2">
        <v>9</v>
      </c>
      <c r="C6" s="2">
        <v>9.1999999999999993</v>
      </c>
      <c r="E6">
        <f t="shared" si="0"/>
        <v>6</v>
      </c>
      <c r="F6">
        <f t="shared" si="1"/>
        <v>4</v>
      </c>
      <c r="H6">
        <f>(E6-F6)^2</f>
        <v>4</v>
      </c>
      <c r="K6">
        <v>5</v>
      </c>
      <c r="L6">
        <f t="shared" si="2"/>
        <v>0.20999999999999905</v>
      </c>
      <c r="M6">
        <f t="shared" si="4"/>
        <v>0.1199999999999995</v>
      </c>
      <c r="N6">
        <f t="shared" ref="N6:N11" si="7">($B$4-B6)*($C$4-C6)</f>
        <v>0.44999999999999929</v>
      </c>
      <c r="O6">
        <f>($B5-$B6)*($C5-$C6)</f>
        <v>-0.13999999999999971</v>
      </c>
      <c r="W6">
        <f t="shared" si="5"/>
        <v>1</v>
      </c>
      <c r="X6">
        <f t="shared" si="6"/>
        <v>1</v>
      </c>
      <c r="Y6">
        <f t="shared" si="6"/>
        <v>1</v>
      </c>
      <c r="Z6">
        <f t="shared" si="6"/>
        <v>-1</v>
      </c>
    </row>
    <row r="7" spans="1:32" ht="18.75" x14ac:dyDescent="0.15">
      <c r="A7" s="2">
        <v>3</v>
      </c>
      <c r="B7" s="2">
        <v>9.1</v>
      </c>
      <c r="C7" s="2">
        <v>8.5</v>
      </c>
      <c r="E7">
        <f t="shared" si="0"/>
        <v>5</v>
      </c>
      <c r="F7">
        <f t="shared" si="1"/>
        <v>9</v>
      </c>
      <c r="H7">
        <f>(E7-F7)^2</f>
        <v>16</v>
      </c>
      <c r="K7">
        <v>6</v>
      </c>
      <c r="L7">
        <f t="shared" si="2"/>
        <v>-0.31999999999999984</v>
      </c>
      <c r="M7">
        <f t="shared" si="4"/>
        <v>-0.34999999999999964</v>
      </c>
      <c r="N7">
        <f t="shared" si="7"/>
        <v>0.1199999999999995</v>
      </c>
      <c r="O7">
        <f t="shared" ref="O7:O11" si="8">($B$5-$B7)*($C$5-$C7)</f>
        <v>-0.4199999999999986</v>
      </c>
      <c r="P7">
        <f>($B$6-$B7)*($C$6-$C7)</f>
        <v>-6.9999999999999674E-2</v>
      </c>
      <c r="W7">
        <f t="shared" si="5"/>
        <v>-1</v>
      </c>
      <c r="X7">
        <f t="shared" si="6"/>
        <v>-1</v>
      </c>
      <c r="Y7">
        <f t="shared" si="6"/>
        <v>1</v>
      </c>
      <c r="Z7">
        <f t="shared" si="6"/>
        <v>-1</v>
      </c>
      <c r="AA7">
        <f t="shared" si="6"/>
        <v>-1</v>
      </c>
    </row>
    <row r="8" spans="1:32" ht="18.75" x14ac:dyDescent="0.15">
      <c r="A8" s="2">
        <v>5</v>
      </c>
      <c r="B8" s="2">
        <v>9.1999999999999993</v>
      </c>
      <c r="C8" s="2">
        <v>8.6</v>
      </c>
      <c r="E8">
        <f t="shared" si="0"/>
        <v>4</v>
      </c>
      <c r="F8">
        <f t="shared" si="1"/>
        <v>8</v>
      </c>
      <c r="H8">
        <f>(E8-F8)^2</f>
        <v>16</v>
      </c>
      <c r="K8">
        <v>7</v>
      </c>
      <c r="L8">
        <f t="shared" si="2"/>
        <v>-0.27000000000000024</v>
      </c>
      <c r="M8">
        <f t="shared" si="4"/>
        <v>-0.31999999999999984</v>
      </c>
      <c r="N8">
        <f t="shared" si="7"/>
        <v>0.20999999999999905</v>
      </c>
      <c r="O8">
        <f t="shared" si="8"/>
        <v>-0.51999999999999846</v>
      </c>
      <c r="P8">
        <f t="shared" ref="P8:P11" si="9">($B$6-$B8)*($C$6-$C8)</f>
        <v>-0.1199999999999995</v>
      </c>
      <c r="Q8">
        <f>($B$7-$B8)*($C$7-$C8)</f>
        <v>9.9999999999999291E-3</v>
      </c>
      <c r="W8">
        <f t="shared" si="5"/>
        <v>-1</v>
      </c>
      <c r="X8">
        <f t="shared" si="6"/>
        <v>-1</v>
      </c>
      <c r="Y8">
        <f t="shared" si="6"/>
        <v>1</v>
      </c>
      <c r="Z8">
        <f t="shared" si="6"/>
        <v>-1</v>
      </c>
      <c r="AA8">
        <f t="shared" si="6"/>
        <v>-1</v>
      </c>
      <c r="AB8">
        <f t="shared" si="6"/>
        <v>1</v>
      </c>
    </row>
    <row r="9" spans="1:32" ht="18.75" x14ac:dyDescent="0.15">
      <c r="A9" s="2">
        <v>7</v>
      </c>
      <c r="B9" s="2">
        <v>9.4</v>
      </c>
      <c r="C9" s="2">
        <v>9.6</v>
      </c>
      <c r="E9">
        <f t="shared" si="0"/>
        <v>3</v>
      </c>
      <c r="F9">
        <f t="shared" si="1"/>
        <v>2</v>
      </c>
      <c r="H9">
        <f>(E9-F9)^2</f>
        <v>1</v>
      </c>
      <c r="K9">
        <v>8</v>
      </c>
      <c r="L9">
        <f t="shared" si="2"/>
        <v>0.76999999999999902</v>
      </c>
      <c r="M9">
        <f t="shared" si="4"/>
        <v>0.59999999999999964</v>
      </c>
      <c r="N9">
        <f t="shared" si="7"/>
        <v>1.1699999999999995</v>
      </c>
      <c r="O9">
        <f t="shared" si="8"/>
        <v>-0.18000000000000033</v>
      </c>
      <c r="P9">
        <f t="shared" si="9"/>
        <v>0.16000000000000028</v>
      </c>
      <c r="Q9">
        <f t="shared" ref="Q9:Q11" si="10">($B$7-$B9)*($C$7-$C9)</f>
        <v>0.33000000000000068</v>
      </c>
      <c r="R9">
        <f>($B$8-$B9)*($C$8-$C9)</f>
        <v>0.20000000000000107</v>
      </c>
      <c r="W9">
        <f t="shared" si="5"/>
        <v>1</v>
      </c>
      <c r="X9">
        <f t="shared" si="6"/>
        <v>1</v>
      </c>
      <c r="Y9">
        <f t="shared" si="6"/>
        <v>1</v>
      </c>
      <c r="Z9">
        <f t="shared" si="6"/>
        <v>-1</v>
      </c>
      <c r="AA9">
        <f t="shared" si="6"/>
        <v>1</v>
      </c>
      <c r="AB9">
        <f t="shared" si="6"/>
        <v>1</v>
      </c>
      <c r="AC9">
        <f t="shared" si="6"/>
        <v>1</v>
      </c>
    </row>
    <row r="10" spans="1:32" ht="18.75" x14ac:dyDescent="0.15">
      <c r="A10" s="2">
        <v>2</v>
      </c>
      <c r="B10" s="2">
        <v>9.6</v>
      </c>
      <c r="C10" s="2">
        <v>9.4</v>
      </c>
      <c r="E10">
        <f t="shared" si="0"/>
        <v>2</v>
      </c>
      <c r="F10">
        <f t="shared" si="1"/>
        <v>3</v>
      </c>
      <c r="H10">
        <f>(E10-F10)^2</f>
        <v>1</v>
      </c>
      <c r="K10">
        <v>9</v>
      </c>
      <c r="L10">
        <f t="shared" si="2"/>
        <v>0.64999999999999947</v>
      </c>
      <c r="M10">
        <f t="shared" si="4"/>
        <v>0.48000000000000015</v>
      </c>
      <c r="N10">
        <f t="shared" si="7"/>
        <v>1.2099999999999993</v>
      </c>
      <c r="O10">
        <f t="shared" si="8"/>
        <v>-0.39999999999999947</v>
      </c>
      <c r="P10">
        <f t="shared" si="9"/>
        <v>0.12000000000000056</v>
      </c>
      <c r="Q10">
        <f t="shared" si="10"/>
        <v>0.45000000000000018</v>
      </c>
      <c r="R10">
        <f t="shared" ref="R10:R11" si="11">($B$8-$B10)*($C$8-$C10)</f>
        <v>0.32000000000000056</v>
      </c>
      <c r="S10">
        <f>($B$9-$B10)*($C$9-$C10)</f>
        <v>-3.9999999999999716E-2</v>
      </c>
      <c r="W10">
        <f t="shared" si="5"/>
        <v>1</v>
      </c>
      <c r="X10">
        <f t="shared" si="6"/>
        <v>1</v>
      </c>
      <c r="Y10">
        <f t="shared" si="6"/>
        <v>1</v>
      </c>
      <c r="Z10">
        <f t="shared" si="6"/>
        <v>-1</v>
      </c>
      <c r="AA10">
        <f t="shared" si="6"/>
        <v>1</v>
      </c>
      <c r="AB10">
        <f t="shared" ref="AB10:AB11" si="12">Q10/ABS(Q10)</f>
        <v>1</v>
      </c>
      <c r="AC10">
        <f t="shared" ref="AC10:AC11" si="13">R10/ABS(R10)</f>
        <v>1</v>
      </c>
      <c r="AD10">
        <f t="shared" ref="AD9:AD11" si="14">S10/ABS(S10)</f>
        <v>-1</v>
      </c>
    </row>
    <row r="11" spans="1:32" ht="18.75" x14ac:dyDescent="0.15">
      <c r="A11" s="2">
        <v>1</v>
      </c>
      <c r="B11" s="2">
        <v>9.6999999999999993</v>
      </c>
      <c r="C11" s="2">
        <v>9.1</v>
      </c>
      <c r="E11">
        <f t="shared" si="0"/>
        <v>1</v>
      </c>
      <c r="F11">
        <f t="shared" si="1"/>
        <v>5</v>
      </c>
      <c r="H11">
        <f>(E11-F11)^2</f>
        <v>16</v>
      </c>
      <c r="K11">
        <v>10</v>
      </c>
      <c r="L11">
        <f t="shared" si="2"/>
        <v>0.27999999999999869</v>
      </c>
      <c r="M11">
        <f t="shared" si="4"/>
        <v>0.12999999999999942</v>
      </c>
      <c r="N11">
        <f t="shared" si="7"/>
        <v>0.95999999999999819</v>
      </c>
      <c r="O11">
        <f t="shared" si="8"/>
        <v>-0.71999999999999953</v>
      </c>
      <c r="P11">
        <f t="shared" si="9"/>
        <v>-6.9999999999999674E-2</v>
      </c>
      <c r="Q11">
        <f t="shared" si="10"/>
        <v>0.3599999999999996</v>
      </c>
      <c r="R11">
        <f t="shared" si="11"/>
        <v>0.25</v>
      </c>
      <c r="S11">
        <f>($B$9-$B11)*($C$9-$C11)</f>
        <v>-0.14999999999999947</v>
      </c>
      <c r="T11">
        <f>($B10-$B11)*($C10-$C11)</f>
        <v>-2.9999999999999964E-2</v>
      </c>
      <c r="W11">
        <f t="shared" si="5"/>
        <v>1</v>
      </c>
      <c r="X11">
        <f t="shared" si="6"/>
        <v>1</v>
      </c>
      <c r="Y11">
        <f t="shared" si="6"/>
        <v>1</v>
      </c>
      <c r="Z11">
        <f t="shared" si="6"/>
        <v>-1</v>
      </c>
      <c r="AA11">
        <f t="shared" si="6"/>
        <v>-1</v>
      </c>
      <c r="AB11">
        <f t="shared" si="12"/>
        <v>1</v>
      </c>
      <c r="AC11">
        <f t="shared" si="13"/>
        <v>1</v>
      </c>
      <c r="AD11">
        <f t="shared" si="14"/>
        <v>-1</v>
      </c>
      <c r="AE11">
        <f t="shared" ref="AE9:AE11" si="15">T11/ABS(T11)</f>
        <v>-1</v>
      </c>
    </row>
    <row r="14" spans="1:32" ht="37.5" x14ac:dyDescent="0.15">
      <c r="A14" s="4" t="s">
        <v>7</v>
      </c>
      <c r="B14" t="s">
        <v>6</v>
      </c>
      <c r="C14" t="s">
        <v>8</v>
      </c>
    </row>
    <row r="15" spans="1:32" x14ac:dyDescent="0.15">
      <c r="A15">
        <f>PEARSON(B2:B11,C2:C11)</f>
        <v>0.29566402984307466</v>
      </c>
      <c r="B15">
        <f>1-(6*SUM(H2:H11)/(COUNT(B2:B11)*(COUNT(B2:B11)^2-1)))</f>
        <v>0.32121212121212117</v>
      </c>
      <c r="C15">
        <f>SUM(W3:AE11)*2/(COUNT(A2:A11)*(COUNT(A2:A11)-1))</f>
        <v>0.2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topLeftCell="A2" zoomScale="85" zoomScaleNormal="85" workbookViewId="0">
      <selection activeCell="D17" sqref="D17"/>
    </sheetView>
  </sheetViews>
  <sheetFormatPr defaultRowHeight="13.5" x14ac:dyDescent="0.15"/>
  <sheetData>
    <row r="1" spans="1:15" ht="30.75" thickBot="1" x14ac:dyDescent="0.2">
      <c r="A1" s="5">
        <v>83</v>
      </c>
      <c r="B1" s="7">
        <v>56</v>
      </c>
      <c r="D1" s="9">
        <v>2</v>
      </c>
      <c r="E1" s="9">
        <v>6</v>
      </c>
      <c r="F1" s="9">
        <v>5</v>
      </c>
      <c r="G1" s="9">
        <v>1</v>
      </c>
      <c r="H1" s="9">
        <v>10</v>
      </c>
      <c r="I1" s="9">
        <v>9</v>
      </c>
      <c r="J1" s="9">
        <v>8</v>
      </c>
      <c r="K1" s="9">
        <v>3</v>
      </c>
      <c r="L1" s="9">
        <v>4</v>
      </c>
      <c r="M1" s="9">
        <v>12</v>
      </c>
      <c r="N1" s="9">
        <v>7</v>
      </c>
      <c r="O1" s="10">
        <v>11</v>
      </c>
    </row>
    <row r="2" spans="1:15" ht="30.75" thickBot="1" x14ac:dyDescent="0.2">
      <c r="A2" s="5">
        <v>72</v>
      </c>
      <c r="B2" s="7">
        <v>42</v>
      </c>
      <c r="D2" s="11">
        <v>3</v>
      </c>
      <c r="E2" s="11">
        <v>4</v>
      </c>
      <c r="F2" s="11">
        <v>2</v>
      </c>
      <c r="G2" s="11">
        <v>1</v>
      </c>
      <c r="H2" s="11">
        <v>8</v>
      </c>
      <c r="I2" s="11">
        <v>11</v>
      </c>
      <c r="J2" s="11">
        <v>10</v>
      </c>
      <c r="K2" s="11">
        <v>6</v>
      </c>
      <c r="L2" s="11">
        <v>7</v>
      </c>
      <c r="M2" s="11">
        <v>12</v>
      </c>
      <c r="N2" s="11">
        <v>5</v>
      </c>
      <c r="O2" s="12">
        <v>9</v>
      </c>
    </row>
    <row r="3" spans="1:15" ht="30.75" thickBot="1" x14ac:dyDescent="0.2">
      <c r="A3" s="5">
        <v>69</v>
      </c>
      <c r="B3" s="7">
        <v>18</v>
      </c>
    </row>
    <row r="4" spans="1:15" ht="30.75" thickBot="1" x14ac:dyDescent="0.2">
      <c r="A4" s="5">
        <v>90</v>
      </c>
      <c r="B4" s="7">
        <v>84</v>
      </c>
      <c r="D4" s="9">
        <v>2</v>
      </c>
      <c r="E4" s="11">
        <v>3</v>
      </c>
    </row>
    <row r="5" spans="1:15" ht="30.75" thickBot="1" x14ac:dyDescent="0.2">
      <c r="A5" s="5">
        <v>90</v>
      </c>
      <c r="B5" s="7">
        <v>56</v>
      </c>
      <c r="D5" s="9">
        <v>6</v>
      </c>
      <c r="E5" s="11">
        <v>4</v>
      </c>
    </row>
    <row r="6" spans="1:15" ht="30.75" thickBot="1" x14ac:dyDescent="0.2">
      <c r="A6" s="5">
        <v>95</v>
      </c>
      <c r="B6" s="7">
        <v>107</v>
      </c>
      <c r="D6" s="9">
        <v>5</v>
      </c>
      <c r="E6" s="11">
        <v>2</v>
      </c>
    </row>
    <row r="7" spans="1:15" ht="30.75" thickBot="1" x14ac:dyDescent="0.2">
      <c r="A7" s="5">
        <v>90</v>
      </c>
      <c r="B7" s="7">
        <v>90</v>
      </c>
      <c r="D7" s="9">
        <v>1</v>
      </c>
      <c r="E7" s="11">
        <v>1</v>
      </c>
    </row>
    <row r="8" spans="1:15" ht="30.75" thickBot="1" x14ac:dyDescent="0.2">
      <c r="A8" s="5">
        <v>91</v>
      </c>
      <c r="B8" s="7">
        <v>68</v>
      </c>
      <c r="D8" s="9">
        <v>10</v>
      </c>
      <c r="E8" s="11">
        <v>8</v>
      </c>
    </row>
    <row r="9" spans="1:15" ht="30.75" thickBot="1" x14ac:dyDescent="0.2">
      <c r="A9" s="5">
        <v>75</v>
      </c>
      <c r="B9" s="7">
        <v>31</v>
      </c>
      <c r="D9" s="9">
        <v>9</v>
      </c>
      <c r="E9" s="11">
        <v>11</v>
      </c>
    </row>
    <row r="10" spans="1:15" ht="30.75" thickBot="1" x14ac:dyDescent="0.2">
      <c r="A10" s="6">
        <v>70</v>
      </c>
      <c r="B10" s="8">
        <v>48</v>
      </c>
      <c r="D10" s="9">
        <v>8</v>
      </c>
      <c r="E10" s="11">
        <v>10</v>
      </c>
    </row>
    <row r="11" spans="1:15" ht="27.75" thickBot="1" x14ac:dyDescent="0.2">
      <c r="D11" s="9">
        <v>3</v>
      </c>
      <c r="E11" s="11">
        <v>6</v>
      </c>
    </row>
    <row r="12" spans="1:15" ht="27.75" thickBot="1" x14ac:dyDescent="0.2">
      <c r="D12" s="9">
        <v>4</v>
      </c>
      <c r="E12" s="11">
        <v>7</v>
      </c>
    </row>
    <row r="13" spans="1:15" ht="27.75" thickBot="1" x14ac:dyDescent="0.2">
      <c r="D13" s="9">
        <v>12</v>
      </c>
      <c r="E13" s="11">
        <v>12</v>
      </c>
    </row>
    <row r="14" spans="1:15" ht="27.75" thickBot="1" x14ac:dyDescent="0.2">
      <c r="D14" s="9">
        <v>7</v>
      </c>
      <c r="E14" s="11">
        <v>5</v>
      </c>
    </row>
    <row r="15" spans="1:15" ht="27.75" thickBot="1" x14ac:dyDescent="0.2">
      <c r="D15" s="10">
        <v>11</v>
      </c>
      <c r="E15" s="12">
        <v>9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5"/>
  <sheetViews>
    <sheetView tabSelected="1" zoomScale="85" zoomScaleNormal="85" workbookViewId="0">
      <selection activeCell="B2" sqref="B2"/>
    </sheetView>
  </sheetViews>
  <sheetFormatPr defaultRowHeight="13.5" x14ac:dyDescent="0.15"/>
  <cols>
    <col min="12" max="36" width="4.625" customWidth="1"/>
  </cols>
  <sheetData>
    <row r="1" spans="1:32" ht="38.25" thickBot="1" x14ac:dyDescent="0.2">
      <c r="A1" s="1" t="s">
        <v>0</v>
      </c>
      <c r="B1" s="2" t="s">
        <v>1</v>
      </c>
      <c r="C1" s="2" t="s">
        <v>2</v>
      </c>
      <c r="E1" s="3" t="s">
        <v>3</v>
      </c>
      <c r="F1" s="3" t="s">
        <v>4</v>
      </c>
      <c r="G1" s="4"/>
      <c r="H1" s="4" t="s">
        <v>5</v>
      </c>
      <c r="L1">
        <v>1</v>
      </c>
      <c r="M1">
        <v>2</v>
      </c>
      <c r="N1">
        <v>3</v>
      </c>
      <c r="O1">
        <v>4</v>
      </c>
      <c r="P1">
        <v>5</v>
      </c>
      <c r="Q1">
        <v>6</v>
      </c>
      <c r="R1">
        <v>7</v>
      </c>
      <c r="S1">
        <v>8</v>
      </c>
      <c r="T1">
        <v>9</v>
      </c>
      <c r="U1">
        <v>10</v>
      </c>
      <c r="W1">
        <v>1</v>
      </c>
      <c r="X1">
        <v>2</v>
      </c>
      <c r="Y1">
        <v>3</v>
      </c>
      <c r="Z1">
        <v>4</v>
      </c>
      <c r="AA1">
        <v>5</v>
      </c>
      <c r="AB1">
        <v>6</v>
      </c>
      <c r="AC1">
        <v>7</v>
      </c>
      <c r="AD1">
        <v>8</v>
      </c>
      <c r="AE1">
        <v>9</v>
      </c>
      <c r="AF1">
        <v>10</v>
      </c>
    </row>
    <row r="2" spans="1:32" ht="30.75" thickBot="1" x14ac:dyDescent="0.2">
      <c r="A2" s="2">
        <v>9</v>
      </c>
      <c r="B2" s="5">
        <v>83</v>
      </c>
      <c r="C2" s="7">
        <v>56</v>
      </c>
      <c r="E2">
        <f>_xlfn.RANK.AVG(B2,B$2:B$11)</f>
        <v>6</v>
      </c>
      <c r="F2">
        <f>_xlfn.RANK.AVG(C2,C$2:C$11)</f>
        <v>5.5</v>
      </c>
      <c r="H2">
        <f>(E2-F2)^2</f>
        <v>0.25</v>
      </c>
      <c r="K2">
        <v>1</v>
      </c>
    </row>
    <row r="3" spans="1:32" ht="30.75" thickBot="1" x14ac:dyDescent="0.2">
      <c r="A3" s="2">
        <v>4</v>
      </c>
      <c r="B3" s="5">
        <v>72</v>
      </c>
      <c r="C3" s="7">
        <v>42</v>
      </c>
      <c r="E3">
        <f t="shared" ref="E3:F11" si="0">_xlfn.RANK.AVG(B3,B$2:B$11)</f>
        <v>8</v>
      </c>
      <c r="F3">
        <f t="shared" si="0"/>
        <v>8</v>
      </c>
      <c r="H3">
        <f>(E3-F3)^2</f>
        <v>0</v>
      </c>
      <c r="K3">
        <v>2</v>
      </c>
      <c r="L3">
        <f>(B2-B3)*(C2-C3)</f>
        <v>154</v>
      </c>
      <c r="W3">
        <f>SIGN(L3)</f>
        <v>1</v>
      </c>
      <c r="X3">
        <f t="shared" ref="X3:AE11" si="1">SIGN(M3)</f>
        <v>0</v>
      </c>
      <c r="Y3">
        <f t="shared" si="1"/>
        <v>0</v>
      </c>
      <c r="Z3">
        <f t="shared" si="1"/>
        <v>0</v>
      </c>
      <c r="AA3">
        <f t="shared" si="1"/>
        <v>0</v>
      </c>
      <c r="AB3">
        <f t="shared" si="1"/>
        <v>0</v>
      </c>
      <c r="AC3">
        <f t="shared" si="1"/>
        <v>0</v>
      </c>
      <c r="AD3">
        <f t="shared" si="1"/>
        <v>0</v>
      </c>
      <c r="AE3">
        <f t="shared" si="1"/>
        <v>0</v>
      </c>
    </row>
    <row r="4" spans="1:32" ht="30.75" thickBot="1" x14ac:dyDescent="0.2">
      <c r="A4" s="2">
        <v>10</v>
      </c>
      <c r="B4" s="5">
        <v>69</v>
      </c>
      <c r="C4" s="7">
        <v>18</v>
      </c>
      <c r="E4">
        <f t="shared" si="0"/>
        <v>10</v>
      </c>
      <c r="F4">
        <f t="shared" si="0"/>
        <v>10</v>
      </c>
      <c r="H4">
        <f>(E4-F4)^2</f>
        <v>0</v>
      </c>
      <c r="K4">
        <v>3</v>
      </c>
      <c r="L4">
        <f t="shared" ref="L4:L11" si="2">($B$2-B4)*($C$2-C4)</f>
        <v>532</v>
      </c>
      <c r="M4">
        <f>($B3-B4)*($C3-C4)</f>
        <v>72</v>
      </c>
      <c r="W4">
        <f t="shared" ref="W4:W11" si="3">SIGN(L4)</f>
        <v>1</v>
      </c>
      <c r="X4">
        <f t="shared" si="1"/>
        <v>1</v>
      </c>
      <c r="Y4">
        <f t="shared" si="1"/>
        <v>0</v>
      </c>
      <c r="Z4">
        <f t="shared" si="1"/>
        <v>0</v>
      </c>
      <c r="AA4">
        <f t="shared" si="1"/>
        <v>0</v>
      </c>
      <c r="AB4">
        <f t="shared" si="1"/>
        <v>0</v>
      </c>
      <c r="AC4">
        <f t="shared" si="1"/>
        <v>0</v>
      </c>
      <c r="AD4">
        <f t="shared" si="1"/>
        <v>0</v>
      </c>
      <c r="AE4">
        <f t="shared" si="1"/>
        <v>0</v>
      </c>
    </row>
    <row r="5" spans="1:32" ht="30.75" thickBot="1" x14ac:dyDescent="0.2">
      <c r="A5" s="2">
        <v>8</v>
      </c>
      <c r="B5" s="5">
        <v>90</v>
      </c>
      <c r="C5" s="7">
        <v>84</v>
      </c>
      <c r="E5">
        <f t="shared" si="0"/>
        <v>4</v>
      </c>
      <c r="F5">
        <f t="shared" si="0"/>
        <v>3</v>
      </c>
      <c r="H5">
        <f>(E5-F5)^2</f>
        <v>1</v>
      </c>
      <c r="K5">
        <v>4</v>
      </c>
      <c r="L5">
        <f t="shared" si="2"/>
        <v>196</v>
      </c>
      <c r="M5">
        <f t="shared" ref="M5:M11" si="4">($B$3-B5)*($C$3-C5)</f>
        <v>756</v>
      </c>
      <c r="N5">
        <f>($B4-$B5)*($C4-$C5)</f>
        <v>1386</v>
      </c>
      <c r="W5">
        <f t="shared" si="3"/>
        <v>1</v>
      </c>
      <c r="X5">
        <f t="shared" si="1"/>
        <v>1</v>
      </c>
      <c r="Y5">
        <f t="shared" si="1"/>
        <v>1</v>
      </c>
      <c r="Z5">
        <f t="shared" si="1"/>
        <v>0</v>
      </c>
      <c r="AA5">
        <f t="shared" si="1"/>
        <v>0</v>
      </c>
      <c r="AB5">
        <f t="shared" si="1"/>
        <v>0</v>
      </c>
      <c r="AC5">
        <f t="shared" si="1"/>
        <v>0</v>
      </c>
      <c r="AD5">
        <f t="shared" si="1"/>
        <v>0</v>
      </c>
      <c r="AE5">
        <f t="shared" si="1"/>
        <v>0</v>
      </c>
    </row>
    <row r="6" spans="1:32" ht="30.75" thickBot="1" x14ac:dyDescent="0.2">
      <c r="A6" s="2">
        <v>6</v>
      </c>
      <c r="B6" s="5">
        <v>90</v>
      </c>
      <c r="C6" s="7">
        <v>56</v>
      </c>
      <c r="E6">
        <f t="shared" si="0"/>
        <v>4</v>
      </c>
      <c r="F6">
        <f t="shared" si="0"/>
        <v>5.5</v>
      </c>
      <c r="H6">
        <f>(E6-F6)^2</f>
        <v>2.25</v>
      </c>
      <c r="K6">
        <v>5</v>
      </c>
      <c r="L6">
        <f t="shared" si="2"/>
        <v>0</v>
      </c>
      <c r="M6">
        <f t="shared" si="4"/>
        <v>252</v>
      </c>
      <c r="N6">
        <f t="shared" ref="N6:N11" si="5">($B$4-B6)*($C$4-C6)</f>
        <v>798</v>
      </c>
      <c r="O6">
        <f>($B5-$B6)*($C5-$C6)</f>
        <v>0</v>
      </c>
      <c r="W6">
        <f t="shared" si="3"/>
        <v>0</v>
      </c>
      <c r="X6">
        <f t="shared" si="1"/>
        <v>1</v>
      </c>
      <c r="Y6">
        <f t="shared" si="1"/>
        <v>1</v>
      </c>
      <c r="Z6">
        <f t="shared" si="1"/>
        <v>0</v>
      </c>
      <c r="AA6">
        <f t="shared" si="1"/>
        <v>0</v>
      </c>
      <c r="AB6">
        <f t="shared" si="1"/>
        <v>0</v>
      </c>
      <c r="AC6">
        <f t="shared" si="1"/>
        <v>0</v>
      </c>
      <c r="AD6">
        <f t="shared" si="1"/>
        <v>0</v>
      </c>
      <c r="AE6">
        <f t="shared" si="1"/>
        <v>0</v>
      </c>
    </row>
    <row r="7" spans="1:32" ht="30.75" thickBot="1" x14ac:dyDescent="0.2">
      <c r="A7" s="2">
        <v>3</v>
      </c>
      <c r="B7" s="5">
        <v>95</v>
      </c>
      <c r="C7" s="7">
        <v>107</v>
      </c>
      <c r="E7">
        <f t="shared" si="0"/>
        <v>1</v>
      </c>
      <c r="F7">
        <f t="shared" si="0"/>
        <v>1</v>
      </c>
      <c r="H7">
        <f>(E7-F7)^2</f>
        <v>0</v>
      </c>
      <c r="K7">
        <v>6</v>
      </c>
      <c r="L7">
        <f t="shared" si="2"/>
        <v>612</v>
      </c>
      <c r="M7">
        <f t="shared" si="4"/>
        <v>1495</v>
      </c>
      <c r="N7">
        <f t="shared" si="5"/>
        <v>2314</v>
      </c>
      <c r="O7">
        <f t="shared" ref="O7:O11" si="6">($B$5-$B7)*($C$5-$C7)</f>
        <v>115</v>
      </c>
      <c r="P7">
        <f>($B$6-$B7)*($C$6-$C7)</f>
        <v>255</v>
      </c>
      <c r="W7">
        <f t="shared" si="3"/>
        <v>1</v>
      </c>
      <c r="X7">
        <f t="shared" si="1"/>
        <v>1</v>
      </c>
      <c r="Y7">
        <f t="shared" si="1"/>
        <v>1</v>
      </c>
      <c r="Z7">
        <f t="shared" si="1"/>
        <v>1</v>
      </c>
      <c r="AA7">
        <f t="shared" si="1"/>
        <v>1</v>
      </c>
      <c r="AB7">
        <f t="shared" si="1"/>
        <v>0</v>
      </c>
      <c r="AC7">
        <f t="shared" si="1"/>
        <v>0</v>
      </c>
      <c r="AD7">
        <f t="shared" si="1"/>
        <v>0</v>
      </c>
      <c r="AE7">
        <f t="shared" si="1"/>
        <v>0</v>
      </c>
    </row>
    <row r="8" spans="1:32" ht="30.75" thickBot="1" x14ac:dyDescent="0.2">
      <c r="A8" s="2">
        <v>5</v>
      </c>
      <c r="B8" s="5">
        <v>90</v>
      </c>
      <c r="C8" s="7">
        <v>90</v>
      </c>
      <c r="E8">
        <f t="shared" si="0"/>
        <v>4</v>
      </c>
      <c r="F8">
        <f t="shared" si="0"/>
        <v>2</v>
      </c>
      <c r="H8">
        <f>(E8-F8)^2</f>
        <v>4</v>
      </c>
      <c r="K8">
        <v>7</v>
      </c>
      <c r="L8">
        <f t="shared" si="2"/>
        <v>238</v>
      </c>
      <c r="M8">
        <f t="shared" si="4"/>
        <v>864</v>
      </c>
      <c r="N8">
        <f t="shared" si="5"/>
        <v>1512</v>
      </c>
      <c r="O8">
        <f t="shared" si="6"/>
        <v>0</v>
      </c>
      <c r="P8">
        <f t="shared" ref="P8:P11" si="7">($B$6-$B8)*($C$6-$C8)</f>
        <v>0</v>
      </c>
      <c r="Q8">
        <f>($B$7-$B8)*($C$7-$C8)</f>
        <v>85</v>
      </c>
      <c r="W8">
        <f t="shared" si="3"/>
        <v>1</v>
      </c>
      <c r="X8">
        <f t="shared" si="1"/>
        <v>1</v>
      </c>
      <c r="Y8">
        <f t="shared" si="1"/>
        <v>1</v>
      </c>
      <c r="Z8">
        <f t="shared" si="1"/>
        <v>0</v>
      </c>
      <c r="AA8">
        <f t="shared" si="1"/>
        <v>0</v>
      </c>
      <c r="AB8">
        <f t="shared" si="1"/>
        <v>1</v>
      </c>
      <c r="AC8">
        <f t="shared" si="1"/>
        <v>0</v>
      </c>
      <c r="AD8">
        <f t="shared" si="1"/>
        <v>0</v>
      </c>
      <c r="AE8">
        <f t="shared" si="1"/>
        <v>0</v>
      </c>
    </row>
    <row r="9" spans="1:32" ht="30.75" thickBot="1" x14ac:dyDescent="0.2">
      <c r="A9" s="2">
        <v>7</v>
      </c>
      <c r="B9" s="5">
        <v>91</v>
      </c>
      <c r="C9" s="7">
        <v>68</v>
      </c>
      <c r="E9">
        <f t="shared" si="0"/>
        <v>2</v>
      </c>
      <c r="F9">
        <f t="shared" si="0"/>
        <v>4</v>
      </c>
      <c r="H9">
        <f>(E9-F9)^2</f>
        <v>4</v>
      </c>
      <c r="K9">
        <v>8</v>
      </c>
      <c r="L9">
        <f t="shared" si="2"/>
        <v>96</v>
      </c>
      <c r="M9">
        <f t="shared" si="4"/>
        <v>494</v>
      </c>
      <c r="N9">
        <f t="shared" si="5"/>
        <v>1100</v>
      </c>
      <c r="O9">
        <f t="shared" si="6"/>
        <v>-16</v>
      </c>
      <c r="P9">
        <f t="shared" si="7"/>
        <v>12</v>
      </c>
      <c r="Q9">
        <f t="shared" ref="Q9:Q11" si="8">($B$7-$B9)*($C$7-$C9)</f>
        <v>156</v>
      </c>
      <c r="R9">
        <f>($B$8-$B9)*($C$8-$C9)</f>
        <v>-22</v>
      </c>
      <c r="W9">
        <f t="shared" si="3"/>
        <v>1</v>
      </c>
      <c r="X9">
        <f t="shared" si="1"/>
        <v>1</v>
      </c>
      <c r="Y9">
        <f t="shared" si="1"/>
        <v>1</v>
      </c>
      <c r="Z9">
        <f t="shared" si="1"/>
        <v>-1</v>
      </c>
      <c r="AA9">
        <f t="shared" si="1"/>
        <v>1</v>
      </c>
      <c r="AB9">
        <f t="shared" si="1"/>
        <v>1</v>
      </c>
      <c r="AC9">
        <f t="shared" si="1"/>
        <v>-1</v>
      </c>
      <c r="AD9">
        <f t="shared" si="1"/>
        <v>0</v>
      </c>
      <c r="AE9">
        <f t="shared" si="1"/>
        <v>0</v>
      </c>
    </row>
    <row r="10" spans="1:32" ht="30.75" thickBot="1" x14ac:dyDescent="0.2">
      <c r="A10" s="2">
        <v>2</v>
      </c>
      <c r="B10" s="5">
        <v>75</v>
      </c>
      <c r="C10" s="7">
        <v>31</v>
      </c>
      <c r="E10">
        <f t="shared" si="0"/>
        <v>7</v>
      </c>
      <c r="F10">
        <f t="shared" si="0"/>
        <v>9</v>
      </c>
      <c r="H10">
        <f>(E10-F10)^2</f>
        <v>4</v>
      </c>
      <c r="K10">
        <v>9</v>
      </c>
      <c r="L10">
        <f t="shared" si="2"/>
        <v>200</v>
      </c>
      <c r="M10">
        <f t="shared" si="4"/>
        <v>-33</v>
      </c>
      <c r="N10">
        <f t="shared" si="5"/>
        <v>78</v>
      </c>
      <c r="O10">
        <f t="shared" si="6"/>
        <v>795</v>
      </c>
      <c r="P10">
        <f t="shared" si="7"/>
        <v>375</v>
      </c>
      <c r="Q10">
        <f t="shared" si="8"/>
        <v>1520</v>
      </c>
      <c r="R10">
        <f t="shared" ref="R10:R11" si="9">($B$8-$B10)*($C$8-$C10)</f>
        <v>885</v>
      </c>
      <c r="S10">
        <f>($B$9-$B10)*($C$9-$C10)</f>
        <v>592</v>
      </c>
      <c r="W10">
        <f t="shared" si="3"/>
        <v>1</v>
      </c>
      <c r="X10">
        <f t="shared" si="1"/>
        <v>-1</v>
      </c>
      <c r="Y10">
        <f t="shared" si="1"/>
        <v>1</v>
      </c>
      <c r="Z10">
        <f t="shared" si="1"/>
        <v>1</v>
      </c>
      <c r="AA10">
        <f t="shared" si="1"/>
        <v>1</v>
      </c>
      <c r="AB10">
        <f t="shared" si="1"/>
        <v>1</v>
      </c>
      <c r="AC10">
        <f t="shared" si="1"/>
        <v>1</v>
      </c>
      <c r="AD10">
        <f t="shared" si="1"/>
        <v>1</v>
      </c>
      <c r="AE10">
        <f t="shared" si="1"/>
        <v>0</v>
      </c>
    </row>
    <row r="11" spans="1:32" ht="30.75" thickBot="1" x14ac:dyDescent="0.2">
      <c r="A11" s="2">
        <v>1</v>
      </c>
      <c r="B11" s="6">
        <v>70</v>
      </c>
      <c r="C11" s="8">
        <v>48</v>
      </c>
      <c r="E11">
        <f t="shared" si="0"/>
        <v>9</v>
      </c>
      <c r="F11">
        <f t="shared" si="0"/>
        <v>7</v>
      </c>
      <c r="H11">
        <f>(E11-F11)^2</f>
        <v>4</v>
      </c>
      <c r="K11">
        <v>10</v>
      </c>
      <c r="L11">
        <f t="shared" si="2"/>
        <v>104</v>
      </c>
      <c r="M11">
        <f t="shared" si="4"/>
        <v>-12</v>
      </c>
      <c r="N11">
        <f t="shared" si="5"/>
        <v>30</v>
      </c>
      <c r="O11">
        <f t="shared" si="6"/>
        <v>720</v>
      </c>
      <c r="P11">
        <f t="shared" si="7"/>
        <v>160</v>
      </c>
      <c r="Q11">
        <f t="shared" si="8"/>
        <v>1475</v>
      </c>
      <c r="R11">
        <f t="shared" si="9"/>
        <v>840</v>
      </c>
      <c r="S11">
        <f>($B$9-$B11)*($C$9-$C11)</f>
        <v>420</v>
      </c>
      <c r="T11">
        <f>($B10-$B11)*($C10-$C11)</f>
        <v>-85</v>
      </c>
      <c r="W11">
        <f t="shared" si="3"/>
        <v>1</v>
      </c>
      <c r="X11">
        <f t="shared" si="1"/>
        <v>-1</v>
      </c>
      <c r="Y11">
        <f t="shared" si="1"/>
        <v>1</v>
      </c>
      <c r="Z11">
        <f t="shared" si="1"/>
        <v>1</v>
      </c>
      <c r="AA11">
        <f t="shared" si="1"/>
        <v>1</v>
      </c>
      <c r="AB11">
        <f t="shared" si="1"/>
        <v>1</v>
      </c>
      <c r="AC11">
        <f t="shared" si="1"/>
        <v>1</v>
      </c>
      <c r="AD11">
        <f t="shared" si="1"/>
        <v>1</v>
      </c>
      <c r="AE11">
        <f t="shared" si="1"/>
        <v>-1</v>
      </c>
    </row>
    <row r="14" spans="1:32" ht="37.5" x14ac:dyDescent="0.15">
      <c r="A14" s="4" t="s">
        <v>7</v>
      </c>
      <c r="B14" t="s">
        <v>6</v>
      </c>
      <c r="C14" t="s">
        <v>8</v>
      </c>
    </row>
    <row r="15" spans="1:32" x14ac:dyDescent="0.15">
      <c r="A15">
        <f>PEARSON(B2:B11,C2:C11)</f>
        <v>0.86525996897262758</v>
      </c>
      <c r="B15">
        <f>1-(6*SUM(H2:H11)/(COUNT(B2:B11)*(COUNT(B2:B11)^2-1)))</f>
        <v>0.88181818181818183</v>
      </c>
      <c r="C15">
        <f>SUM(W3:AE11)*2/(COUNT(A2:A11)*(COUNT(A2:A11)-1))</f>
        <v>0.68888888888888888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2017-09-29T03:45:18Z</dcterms:modified>
</cp:coreProperties>
</file>