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ets\India\Education\"/>
    </mc:Choice>
  </mc:AlternateContent>
  <bookViews>
    <workbookView xWindow="0" yWindow="0" windowWidth="20490" windowHeight="7950"/>
  </bookViews>
  <sheets>
    <sheet name="29.1 (A) All India" sheetId="2" r:id="rId1"/>
    <sheet name="29.1 (B) Statewise" sheetId="4" r:id="rId2"/>
  </sheets>
  <definedNames>
    <definedName name="_xlnm.Print_Area" localSheetId="0">'29.1 (A) All India'!$A$1:$J$31</definedName>
    <definedName name="_xlnm.Print_Area" localSheetId="1">'29.1 (B) Statewise'!$A$1:$BS$50</definedName>
    <definedName name="_xlnm.Print_Titles" localSheetId="1">'29.1 (B) Statewise'!$A:$A</definedName>
  </definedNames>
  <calcPr calcId="152511"/>
</workbook>
</file>

<file path=xl/calcChain.xml><?xml version="1.0" encoding="utf-8"?>
<calcChain xmlns="http://schemas.openxmlformats.org/spreadsheetml/2006/main">
  <c r="J24" i="2" l="1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10" i="4"/>
  <c r="BM46" i="4"/>
  <c r="BS46" i="4" s="1"/>
  <c r="E23" i="2"/>
  <c r="AO19" i="4"/>
  <c r="AO21" i="4"/>
  <c r="AO22" i="4"/>
  <c r="AO25" i="4"/>
  <c r="AO26" i="4"/>
  <c r="AO27" i="4"/>
  <c r="AO29" i="4"/>
  <c r="AO30" i="4"/>
  <c r="AO35" i="4"/>
  <c r="AO37" i="4"/>
  <c r="AO38" i="4"/>
  <c r="AO40" i="4"/>
  <c r="AO41" i="4"/>
  <c r="AO43" i="4"/>
  <c r="AO44" i="4"/>
  <c r="AO45" i="4"/>
  <c r="AO16" i="4"/>
  <c r="AO46" i="4" s="1"/>
  <c r="AN19" i="4"/>
  <c r="AN21" i="4"/>
  <c r="AN22" i="4"/>
  <c r="AN46" i="4" s="1"/>
  <c r="AN25" i="4"/>
  <c r="AN26" i="4"/>
  <c r="AN27" i="4"/>
  <c r="AN29" i="4"/>
  <c r="AN30" i="4"/>
  <c r="AN35" i="4"/>
  <c r="AN37" i="4"/>
  <c r="AN38" i="4"/>
  <c r="AN40" i="4"/>
  <c r="AN41" i="4"/>
  <c r="AN43" i="4"/>
  <c r="AN44" i="4"/>
  <c r="AN45" i="4"/>
  <c r="AN16" i="4"/>
  <c r="AJ46" i="4"/>
  <c r="AE46" i="4"/>
  <c r="Z46" i="4"/>
  <c r="U46" i="4"/>
  <c r="P46" i="4"/>
  <c r="K46" i="4"/>
  <c r="F46" i="4"/>
  <c r="E22" i="2"/>
  <c r="AI46" i="4"/>
  <c r="AD46" i="4"/>
  <c r="Y46" i="4"/>
  <c r="T46" i="4"/>
  <c r="O46" i="4"/>
  <c r="J46" i="4"/>
  <c r="E46" i="4"/>
  <c r="BI46" i="4"/>
  <c r="BH46" i="4"/>
  <c r="BC46" i="4"/>
  <c r="BB46" i="4"/>
  <c r="AW46" i="4"/>
  <c r="AV46" i="4"/>
  <c r="AQ46" i="4"/>
  <c r="AP46" i="4"/>
  <c r="AG46" i="4"/>
  <c r="AF46" i="4"/>
  <c r="AB46" i="4"/>
  <c r="AA46" i="4"/>
  <c r="W46" i="4"/>
  <c r="V46" i="4"/>
  <c r="R46" i="4"/>
  <c r="Q46" i="4"/>
  <c r="M46" i="4"/>
  <c r="L46" i="4"/>
  <c r="H46" i="4"/>
  <c r="G46" i="4"/>
  <c r="C46" i="4"/>
  <c r="B46" i="4"/>
  <c r="BO45" i="4"/>
  <c r="BN45" i="4"/>
  <c r="AL45" i="4"/>
  <c r="AK45" i="4"/>
  <c r="BO44" i="4"/>
  <c r="BN44" i="4"/>
  <c r="AL44" i="4"/>
  <c r="AK44" i="4"/>
  <c r="BO43" i="4"/>
  <c r="BN43" i="4"/>
  <c r="AL43" i="4"/>
  <c r="AK43" i="4"/>
  <c r="BO42" i="4"/>
  <c r="BN42" i="4"/>
  <c r="AL42" i="4"/>
  <c r="AK42" i="4"/>
  <c r="BO40" i="4"/>
  <c r="BN40" i="4"/>
  <c r="AL40" i="4"/>
  <c r="AK40" i="4"/>
  <c r="BO39" i="4"/>
  <c r="BN39" i="4"/>
  <c r="AL39" i="4"/>
  <c r="AK39" i="4"/>
  <c r="BO38" i="4"/>
  <c r="BN38" i="4"/>
  <c r="AL38" i="4"/>
  <c r="AK38" i="4"/>
  <c r="BO37" i="4"/>
  <c r="BN37" i="4"/>
  <c r="AL37" i="4"/>
  <c r="AK37" i="4"/>
  <c r="BO36" i="4"/>
  <c r="BN36" i="4"/>
  <c r="AL36" i="4"/>
  <c r="AK36" i="4"/>
  <c r="BO35" i="4"/>
  <c r="BN35" i="4"/>
  <c r="AL35" i="4"/>
  <c r="AK35" i="4"/>
  <c r="BO34" i="4"/>
  <c r="BN34" i="4"/>
  <c r="AL34" i="4"/>
  <c r="AK34" i="4"/>
  <c r="BO33" i="4"/>
  <c r="BN33" i="4"/>
  <c r="AL33" i="4"/>
  <c r="AK33" i="4"/>
  <c r="BO32" i="4"/>
  <c r="BN32" i="4"/>
  <c r="AL32" i="4"/>
  <c r="AK32" i="4"/>
  <c r="BO31" i="4"/>
  <c r="BN31" i="4"/>
  <c r="AL31" i="4"/>
  <c r="AK31" i="4"/>
  <c r="BO30" i="4"/>
  <c r="BN30" i="4"/>
  <c r="AL30" i="4"/>
  <c r="AK30" i="4"/>
  <c r="BO29" i="4"/>
  <c r="BN29" i="4"/>
  <c r="AL29" i="4"/>
  <c r="AK29" i="4"/>
  <c r="BO28" i="4"/>
  <c r="BN28" i="4"/>
  <c r="BO27" i="4"/>
  <c r="BN27" i="4"/>
  <c r="AL27" i="4"/>
  <c r="AK27" i="4"/>
  <c r="BO26" i="4"/>
  <c r="BN26" i="4"/>
  <c r="AL26" i="4"/>
  <c r="AK26" i="4"/>
  <c r="BO25" i="4"/>
  <c r="BN25" i="4"/>
  <c r="AL25" i="4"/>
  <c r="AK25" i="4"/>
  <c r="BO24" i="4"/>
  <c r="BN24" i="4"/>
  <c r="AL24" i="4"/>
  <c r="AK24" i="4"/>
  <c r="BO23" i="4"/>
  <c r="BN23" i="4"/>
  <c r="AL23" i="4"/>
  <c r="AK23" i="4"/>
  <c r="BO22" i="4"/>
  <c r="BN22" i="4"/>
  <c r="AL22" i="4"/>
  <c r="AK22" i="4"/>
  <c r="BO21" i="4"/>
  <c r="BN21" i="4"/>
  <c r="AL21" i="4"/>
  <c r="AK21" i="4"/>
  <c r="BO20" i="4"/>
  <c r="BN20" i="4"/>
  <c r="AL20" i="4"/>
  <c r="AK20" i="4"/>
  <c r="BO19" i="4"/>
  <c r="BN19" i="4"/>
  <c r="AL19" i="4"/>
  <c r="AK19" i="4"/>
  <c r="BO18" i="4"/>
  <c r="BN18" i="4"/>
  <c r="AL18" i="4"/>
  <c r="AK18" i="4"/>
  <c r="BO17" i="4"/>
  <c r="BN17" i="4"/>
  <c r="AL17" i="4"/>
  <c r="AK17" i="4"/>
  <c r="BO16" i="4"/>
  <c r="BN16" i="4"/>
  <c r="AL16" i="4"/>
  <c r="AK16" i="4"/>
  <c r="BO15" i="4"/>
  <c r="BN15" i="4"/>
  <c r="AL15" i="4"/>
  <c r="AK15" i="4"/>
  <c r="BO14" i="4"/>
  <c r="BN14" i="4"/>
  <c r="AL14" i="4"/>
  <c r="AK14" i="4"/>
  <c r="BO13" i="4"/>
  <c r="BN13" i="4"/>
  <c r="AL13" i="4"/>
  <c r="AK13" i="4"/>
  <c r="BO12" i="4"/>
  <c r="BN12" i="4"/>
  <c r="AL12" i="4"/>
  <c r="AK12" i="4"/>
  <c r="BO11" i="4"/>
  <c r="BN11" i="4"/>
  <c r="AL11" i="4"/>
  <c r="AK11" i="4"/>
  <c r="BO10" i="4"/>
  <c r="BN10" i="4"/>
  <c r="BN46" i="4"/>
  <c r="AL10" i="4"/>
  <c r="AK10" i="4"/>
  <c r="E9" i="2"/>
  <c r="E15" i="2"/>
  <c r="E10" i="2"/>
  <c r="E11" i="2"/>
  <c r="E12" i="2"/>
  <c r="E13" i="2"/>
  <c r="E14" i="2"/>
  <c r="E16" i="2"/>
  <c r="E17" i="2"/>
  <c r="E18" i="2"/>
  <c r="J10" i="2"/>
  <c r="J11" i="2"/>
  <c r="J12" i="2"/>
  <c r="J13" i="2"/>
  <c r="J14" i="2"/>
  <c r="J15" i="2"/>
  <c r="J16" i="2"/>
  <c r="J17" i="2"/>
  <c r="J18" i="2"/>
  <c r="J9" i="2"/>
  <c r="J20" i="2"/>
  <c r="E20" i="2"/>
  <c r="E19" i="2"/>
  <c r="J19" i="2"/>
  <c r="BO46" i="4" l="1"/>
  <c r="AL46" i="4"/>
  <c r="AK46" i="4"/>
</calcChain>
</file>

<file path=xl/sharedStrings.xml><?xml version="1.0" encoding="utf-8"?>
<sst xmlns="http://schemas.openxmlformats.org/spreadsheetml/2006/main" count="465" uniqueCount="96">
  <si>
    <t>EDUCATION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</si>
  <si>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</si>
  <si>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</si>
  <si>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</si>
  <si>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</si>
  <si>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</si>
  <si>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</si>
  <si>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</si>
  <si>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</si>
  <si>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>2008-09</t>
  </si>
  <si>
    <t>2009-10</t>
  </si>
  <si>
    <t>2010-11</t>
  </si>
  <si>
    <t xml:space="preserve"> (#) Includes  schools from Class I to Class XII for General Education Only (Pre-Primary and other Technical/Vocational Schools not included).</t>
  </si>
  <si>
    <t>2011-12</t>
  </si>
  <si>
    <t>2012-13</t>
  </si>
  <si>
    <t>Year</t>
  </si>
  <si>
    <t>Universities</t>
  </si>
  <si>
    <t>Colleges</t>
  </si>
  <si>
    <t>Stand alone Institutions</t>
  </si>
  <si>
    <t>Primary Schools</t>
  </si>
  <si>
    <t>Upper Primary Schools</t>
  </si>
  <si>
    <t>High/ Secondary Schools</t>
  </si>
  <si>
    <t>Intermediate/ Senior Secondary Schools</t>
  </si>
  <si>
    <t>Total of Higher Education Institutes</t>
  </si>
  <si>
    <t>Higher Education Institutions (in Nos)</t>
  </si>
  <si>
    <t>-</t>
  </si>
  <si>
    <t xml:space="preserve"> School Education Institutions (in Nos)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</si>
  <si>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</si>
  <si>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</si>
  <si>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</si>
  <si>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</si>
  <si>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</si>
  <si>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</si>
  <si>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</si>
  <si>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</si>
  <si>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</si>
  <si>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</si>
  <si>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</si>
  <si>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</si>
  <si>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</si>
  <si>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</si>
  <si>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</si>
  <si>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</si>
  <si>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</si>
  <si>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</si>
  <si>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</si>
  <si>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</si>
  <si>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</si>
  <si>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</si>
  <si>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</si>
  <si>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</si>
  <si>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</si>
  <si>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</si>
  <si>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</si>
  <si>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</si>
  <si>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</si>
  <si>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</si>
  <si>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</si>
  <si>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</si>
  <si>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</si>
  <si>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Uttrakhand</t>
  </si>
  <si>
    <t>West Bengal</t>
  </si>
  <si>
    <t>TOTAL</t>
  </si>
  <si>
    <t>Polytechnics</t>
  </si>
  <si>
    <t>PGDM</t>
  </si>
  <si>
    <t>Nursing</t>
  </si>
  <si>
    <t>Teacher Training</t>
  </si>
  <si>
    <t>Institute under Ministries</t>
  </si>
  <si>
    <t>All Stand Alone Institutions</t>
  </si>
  <si>
    <t>Number  of Stand Alone Institutions</t>
  </si>
  <si>
    <t>No. of Colleges</t>
  </si>
  <si>
    <t>No of Universities</t>
  </si>
  <si>
    <t xml:space="preserve">Intermediate/Senior Secondary Schools </t>
  </si>
  <si>
    <t>High/Secondary Schools</t>
  </si>
  <si>
    <t>Total of All Schools</t>
  </si>
  <si>
    <t>Table- 29.1 (B) NO OF EDUCATIONAL INSTITUTIONS, SCHOOLS</t>
  </si>
  <si>
    <t>(In Nos)</t>
  </si>
  <si>
    <t xml:space="preserve">  No. of Colleges (2000-01 to 2009-10) includes stand alone Institutions like Polytechnics</t>
  </si>
  <si>
    <t>Total of All Schools#</t>
  </si>
  <si>
    <t>2013-14</t>
  </si>
  <si>
    <t>Number of School Education Institutions Covered  under DISE</t>
  </si>
  <si>
    <t>Telangana #</t>
  </si>
  <si>
    <t>`</t>
  </si>
  <si>
    <t xml:space="preserve">   P- Provisional</t>
  </si>
  <si>
    <t xml:space="preserve">2014-15 </t>
  </si>
  <si>
    <t xml:space="preserve">  Source: Department of Higher Education, Ministry of Human Resource Development &amp;DISE,NUEPA (School Education since 2012-13)</t>
  </si>
  <si>
    <t># 2013-14 and prior years contain undivided Andhra Pradesh including Telangana in case of all indicators.</t>
  </si>
  <si>
    <t xml:space="preserve"> @ Data for 2014-15 is as on 30.09.2014.</t>
  </si>
  <si>
    <t xml:space="preserve">     In few states such as Odisha, Higher Secondary is part of Higher Education and may not be covered under U- Dise.</t>
  </si>
  <si>
    <t>continued------</t>
  </si>
  <si>
    <t xml:space="preserve"> @ Data for 2014-15 for various types of schools not  add upto the total as the total includes no response cases also as on 30.09.2014.</t>
  </si>
  <si>
    <t>Stand Alone Institutions includes: Polytechnics, PGDM, Nursing, Teacher Training and Institutes under Ministries.</t>
  </si>
  <si>
    <t>2014-15</t>
  </si>
  <si>
    <t>2015-16</t>
  </si>
  <si>
    <t>^In a few states such as Odisha higher secondary is part of higher education which may not have been covered under U-DISE.</t>
  </si>
  <si>
    <t>Table- 29.1 (A) NO. OF EDUCATIONAL INSTITUTIONS,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</si>
</sst>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mbri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48B5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5">
    <xf numFmtId="0" fontId="0" fillId="0" borderId="0" xfId="0"/>
    <xf numFmtId="0" fontId="12" fillId="2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 vertical="center" wrapText="1"/>
    </xf>
    <xf numFmtId="0" fontId="13" fillId="3" borderId="2" xfId="0" applyFont="1" applyFill="1" applyBorder="1" applyAlignment="1">
      <alignment horizontal="right" vertical="center" wrapText="1"/>
    </xf>
    <xf numFmtId="0" fontId="13" fillId="3" borderId="3" xfId="0" applyFont="1" applyFill="1" applyBorder="1" applyAlignment="1">
      <alignment horizontal="right" vertical="center" wrapText="1"/>
    </xf>
    <xf numFmtId="0" fontId="0" fillId="4" borderId="0" xfId="0" applyFill="1" applyBorder="1"/>
    <xf numFmtId="0" fontId="12" fillId="5" borderId="0" xfId="0" applyFont="1" applyFill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2" fillId="5" borderId="7" xfId="0" applyFont="1" applyFill="1" applyBorder="1" applyAlignment="1"/>
    <xf numFmtId="0" fontId="12" fillId="5" borderId="0" xfId="0" applyFont="1" applyFill="1" applyBorder="1" applyAlignment="1"/>
    <xf numFmtId="0" fontId="12" fillId="5" borderId="8" xfId="0" applyFont="1" applyFill="1" applyBorder="1" applyAlignment="1"/>
    <xf numFmtId="1" fontId="13" fillId="5" borderId="8" xfId="0" applyNumberFormat="1" applyFont="1" applyFill="1" applyBorder="1" applyAlignment="1">
      <alignment horizontal="center"/>
    </xf>
    <xf numFmtId="0" fontId="15" fillId="0" borderId="0" xfId="0" applyFont="1"/>
    <xf numFmtId="0" fontId="15" fillId="6" borderId="0" xfId="0" applyFont="1" applyFill="1"/>
    <xf numFmtId="0" fontId="15" fillId="6" borderId="0" xfId="0" applyFont="1" applyFill="1" applyAlignment="1">
      <alignment horizontal="center"/>
    </xf>
    <xf numFmtId="0" fontId="16" fillId="0" borderId="0" xfId="0" applyFont="1"/>
    <xf numFmtId="0" fontId="15" fillId="3" borderId="9" xfId="0" applyFont="1" applyFill="1" applyBorder="1"/>
    <xf numFmtId="0" fontId="15" fillId="3" borderId="0" xfId="0" applyFont="1" applyFill="1" applyBorder="1"/>
    <xf numFmtId="0" fontId="15" fillId="3" borderId="10" xfId="0" applyFont="1" applyFill="1" applyBorder="1"/>
    <xf numFmtId="0" fontId="14" fillId="0" borderId="0" xfId="0" applyFont="1" applyAlignment="1"/>
    <xf numFmtId="0" fontId="15" fillId="0" borderId="0" xfId="0" applyFont="1" applyFill="1"/>
    <xf numFmtId="0" fontId="4" fillId="3" borderId="11" xfId="4" applyFont="1" applyFill="1" applyBorder="1" applyAlignment="1">
      <alignment horizontal="center" vertical="center" wrapText="1"/>
    </xf>
    <xf numFmtId="1" fontId="6" fillId="6" borderId="10" xfId="4" applyNumberFormat="1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1" fontId="6" fillId="2" borderId="10" xfId="4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5" fillId="3" borderId="6" xfId="0" applyFont="1" applyFill="1" applyBorder="1"/>
    <xf numFmtId="0" fontId="18" fillId="7" borderId="0" xfId="0" applyFont="1" applyFill="1" applyBorder="1" applyAlignment="1"/>
    <xf numFmtId="0" fontId="15" fillId="3" borderId="12" xfId="0" applyFont="1" applyFill="1" applyBorder="1"/>
    <xf numFmtId="0" fontId="15" fillId="3" borderId="13" xfId="0" applyFont="1" applyFill="1" applyBorder="1"/>
    <xf numFmtId="0" fontId="15" fillId="3" borderId="14" xfId="0" applyFont="1" applyFill="1" applyBorder="1"/>
    <xf numFmtId="0" fontId="18" fillId="7" borderId="7" xfId="0" applyFont="1" applyFill="1" applyBorder="1" applyAlignment="1"/>
    <xf numFmtId="0" fontId="18" fillId="7" borderId="8" xfId="0" applyFont="1" applyFill="1" applyBorder="1" applyAlignment="1"/>
    <xf numFmtId="0" fontId="15" fillId="3" borderId="4" xfId="0" applyFont="1" applyFill="1" applyBorder="1"/>
    <xf numFmtId="0" fontId="16" fillId="3" borderId="15" xfId="0" applyFont="1" applyFill="1" applyBorder="1"/>
    <xf numFmtId="0" fontId="15" fillId="3" borderId="7" xfId="0" applyFont="1" applyFill="1" applyBorder="1"/>
    <xf numFmtId="0" fontId="15" fillId="3" borderId="16" xfId="0" applyFont="1" applyFill="1" applyBorder="1" applyAlignment="1"/>
    <xf numFmtId="0" fontId="15" fillId="6" borderId="7" xfId="0" applyFont="1" applyFill="1" applyBorder="1"/>
    <xf numFmtId="0" fontId="15" fillId="6" borderId="0" xfId="0" applyFont="1" applyFill="1" applyBorder="1"/>
    <xf numFmtId="0" fontId="15" fillId="6" borderId="0" xfId="0" applyFont="1" applyFill="1" applyBorder="1" applyAlignment="1">
      <alignment horizontal="center"/>
    </xf>
    <xf numFmtId="0" fontId="15" fillId="6" borderId="17" xfId="0" applyFont="1" applyFill="1" applyBorder="1"/>
    <xf numFmtId="0" fontId="15" fillId="6" borderId="18" xfId="0" applyFont="1" applyFill="1" applyBorder="1"/>
    <xf numFmtId="0" fontId="15" fillId="6" borderId="18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1" fontId="12" fillId="6" borderId="0" xfId="0" applyNumberFormat="1" applyFont="1" applyFill="1" applyBorder="1" applyAlignment="1">
      <alignment horizontal="center"/>
    </xf>
    <xf numFmtId="1" fontId="0" fillId="0" borderId="0" xfId="0" applyNumberFormat="1"/>
    <xf numFmtId="0" fontId="13" fillId="3" borderId="19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right" vertical="center" wrapText="1"/>
    </xf>
    <xf numFmtId="0" fontId="13" fillId="3" borderId="11" xfId="0" applyFont="1" applyFill="1" applyBorder="1" applyAlignment="1">
      <alignment horizontal="right" vertical="center" wrapText="1"/>
    </xf>
    <xf numFmtId="0" fontId="13" fillId="3" borderId="20" xfId="0" applyFont="1" applyFill="1" applyBorder="1" applyAlignment="1">
      <alignment horizontal="right" vertical="center" wrapText="1"/>
    </xf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1" fontId="16" fillId="6" borderId="3" xfId="0" applyNumberFormat="1" applyFont="1" applyFill="1" applyBorder="1" applyAlignment="1">
      <alignment horizontal="center"/>
    </xf>
    <xf numFmtId="1" fontId="15" fillId="0" borderId="0" xfId="0" applyNumberFormat="1" applyFont="1"/>
    <xf numFmtId="0" fontId="17" fillId="6" borderId="21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1" fontId="12" fillId="6" borderId="18" xfId="0" applyNumberFormat="1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1" fontId="13" fillId="6" borderId="18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9" fillId="0" borderId="0" xfId="0" applyFont="1"/>
    <xf numFmtId="0" fontId="14" fillId="7" borderId="0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left"/>
    </xf>
    <xf numFmtId="0" fontId="5" fillId="3" borderId="22" xfId="4" applyFont="1" applyFill="1" applyBorder="1" applyAlignment="1">
      <alignment vertical="top"/>
    </xf>
    <xf numFmtId="0" fontId="15" fillId="6" borderId="8" xfId="0" applyFont="1" applyFill="1" applyBorder="1" applyAlignment="1">
      <alignment horizontal="center"/>
    </xf>
    <xf numFmtId="0" fontId="15" fillId="6" borderId="23" xfId="0" applyFont="1" applyFill="1" applyBorder="1" applyAlignment="1">
      <alignment horizontal="center"/>
    </xf>
    <xf numFmtId="0" fontId="15" fillId="6" borderId="8" xfId="0" applyFont="1" applyFill="1" applyBorder="1"/>
    <xf numFmtId="0" fontId="15" fillId="6" borderId="23" xfId="0" applyFont="1" applyFill="1" applyBorder="1"/>
    <xf numFmtId="0" fontId="13" fillId="6" borderId="7" xfId="0" applyFont="1" applyFill="1" applyBorder="1" applyAlignment="1">
      <alignment horizontal="left"/>
    </xf>
    <xf numFmtId="0" fontId="19" fillId="6" borderId="0" xfId="0" applyFont="1" applyFill="1" applyBorder="1"/>
    <xf numFmtId="0" fontId="19" fillId="6" borderId="8" xfId="0" applyFont="1" applyFill="1" applyBorder="1"/>
    <xf numFmtId="1" fontId="15" fillId="0" borderId="0" xfId="0" applyNumberFormat="1" applyFont="1" applyBorder="1"/>
    <xf numFmtId="0" fontId="16" fillId="3" borderId="4" xfId="0" applyFont="1" applyFill="1" applyBorder="1"/>
    <xf numFmtId="0" fontId="19" fillId="0" borderId="0" xfId="0" applyFont="1" applyAlignment="1">
      <alignment wrapText="1"/>
    </xf>
    <xf numFmtId="0" fontId="17" fillId="7" borderId="12" xfId="0" applyFont="1" applyFill="1" applyBorder="1" applyAlignment="1"/>
    <xf numFmtId="0" fontId="17" fillId="7" borderId="13" xfId="0" applyFont="1" applyFill="1" applyBorder="1" applyAlignment="1"/>
    <xf numFmtId="0" fontId="17" fillId="7" borderId="14" xfId="0" applyFont="1" applyFill="1" applyBorder="1" applyAlignment="1"/>
    <xf numFmtId="0" fontId="13" fillId="6" borderId="0" xfId="0" applyFont="1" applyFill="1" applyBorder="1" applyAlignment="1"/>
    <xf numFmtId="0" fontId="15" fillId="6" borderId="0" xfId="0" applyFont="1" applyFill="1" applyBorder="1" applyAlignment="1"/>
    <xf numFmtId="0" fontId="15" fillId="6" borderId="18" xfId="0" applyFont="1" applyFill="1" applyBorder="1" applyAlignment="1"/>
    <xf numFmtId="0" fontId="16" fillId="3" borderId="19" xfId="0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16" fillId="3" borderId="11" xfId="0" applyFont="1" applyFill="1" applyBorder="1" applyAlignment="1">
      <alignment horizontal="right"/>
    </xf>
    <xf numFmtId="0" fontId="16" fillId="3" borderId="15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/>
    </xf>
    <xf numFmtId="0" fontId="4" fillId="3" borderId="4" xfId="4" applyFont="1" applyFill="1" applyBorder="1" applyAlignment="1">
      <alignment horizontal="right" vertical="center" wrapText="1"/>
    </xf>
    <xf numFmtId="0" fontId="4" fillId="3" borderId="6" xfId="4" applyFont="1" applyFill="1" applyBorder="1" applyAlignment="1">
      <alignment horizontal="right" vertical="center" wrapText="1"/>
    </xf>
    <xf numFmtId="0" fontId="8" fillId="6" borderId="9" xfId="4" applyFont="1" applyFill="1" applyBorder="1" applyAlignment="1">
      <alignment horizontal="right" vertical="center" wrapText="1"/>
    </xf>
    <xf numFmtId="0" fontId="8" fillId="6" borderId="0" xfId="4" applyFont="1" applyFill="1" applyBorder="1" applyAlignment="1">
      <alignment horizontal="right" vertical="center" wrapText="1"/>
    </xf>
    <xf numFmtId="1" fontId="6" fillId="6" borderId="7" xfId="4" applyNumberFormat="1" applyFont="1" applyFill="1" applyBorder="1" applyAlignment="1">
      <alignment horizontal="right" vertical="center"/>
    </xf>
    <xf numFmtId="1" fontId="6" fillId="6" borderId="0" xfId="4" applyNumberFormat="1" applyFont="1" applyFill="1" applyBorder="1" applyAlignment="1">
      <alignment horizontal="right" vertical="center"/>
    </xf>
    <xf numFmtId="0" fontId="17" fillId="6" borderId="9" xfId="0" applyFont="1" applyFill="1" applyBorder="1" applyAlignment="1">
      <alignment horizontal="right"/>
    </xf>
    <xf numFmtId="0" fontId="17" fillId="6" borderId="0" xfId="0" applyFont="1" applyFill="1" applyBorder="1" applyAlignment="1">
      <alignment horizontal="right"/>
    </xf>
    <xf numFmtId="1" fontId="6" fillId="6" borderId="10" xfId="4" applyNumberFormat="1" applyFont="1" applyFill="1" applyBorder="1" applyAlignment="1">
      <alignment horizontal="right" vertical="center"/>
    </xf>
    <xf numFmtId="0" fontId="17" fillId="6" borderId="7" xfId="0" applyFont="1" applyFill="1" applyBorder="1" applyAlignment="1">
      <alignment horizontal="right"/>
    </xf>
    <xf numFmtId="1" fontId="17" fillId="6" borderId="21" xfId="0" applyNumberFormat="1" applyFont="1" applyFill="1" applyBorder="1" applyAlignment="1">
      <alignment horizontal="right"/>
    </xf>
    <xf numFmtId="1" fontId="17" fillId="6" borderId="0" xfId="0" applyNumberFormat="1" applyFont="1" applyFill="1" applyBorder="1" applyAlignment="1">
      <alignment horizontal="right"/>
    </xf>
    <xf numFmtId="1" fontId="17" fillId="6" borderId="8" xfId="0" applyNumberFormat="1" applyFont="1" applyFill="1" applyBorder="1" applyAlignment="1">
      <alignment horizontal="right"/>
    </xf>
    <xf numFmtId="0" fontId="8" fillId="2" borderId="9" xfId="4" applyFont="1" applyFill="1" applyBorder="1" applyAlignment="1">
      <alignment horizontal="right" vertical="center" wrapText="1"/>
    </xf>
    <xf numFmtId="0" fontId="8" fillId="2" borderId="0" xfId="4" applyFont="1" applyFill="1" applyBorder="1" applyAlignment="1">
      <alignment horizontal="right" vertical="center" wrapText="1"/>
    </xf>
    <xf numFmtId="1" fontId="6" fillId="2" borderId="7" xfId="4" applyNumberFormat="1" applyFont="1" applyFill="1" applyBorder="1" applyAlignment="1">
      <alignment horizontal="right" vertical="center"/>
    </xf>
    <xf numFmtId="1" fontId="6" fillId="2" borderId="0" xfId="4" applyNumberFormat="1" applyFont="1" applyFill="1" applyBorder="1" applyAlignment="1">
      <alignment horizontal="right" vertical="center"/>
    </xf>
    <xf numFmtId="0" fontId="17" fillId="2" borderId="9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1" fontId="6" fillId="2" borderId="10" xfId="4" applyNumberFormat="1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right"/>
    </xf>
    <xf numFmtId="1" fontId="17" fillId="2" borderId="9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1" fontId="17" fillId="2" borderId="8" xfId="0" applyNumberFormat="1" applyFont="1" applyFill="1" applyBorder="1" applyAlignment="1">
      <alignment horizontal="right"/>
    </xf>
    <xf numFmtId="1" fontId="17" fillId="6" borderId="9" xfId="0" applyNumberFormat="1" applyFont="1" applyFill="1" applyBorder="1" applyAlignment="1">
      <alignment horizontal="right"/>
    </xf>
    <xf numFmtId="1" fontId="6" fillId="2" borderId="9" xfId="4" applyNumberFormat="1" applyFont="1" applyFill="1" applyBorder="1" applyAlignment="1">
      <alignment horizontal="right" vertical="center"/>
    </xf>
    <xf numFmtId="0" fontId="16" fillId="6" borderId="2" xfId="0" applyFont="1" applyFill="1" applyBorder="1" applyAlignment="1">
      <alignment horizontal="right"/>
    </xf>
    <xf numFmtId="0" fontId="16" fillId="6" borderId="24" xfId="0" applyFont="1" applyFill="1" applyBorder="1" applyAlignment="1">
      <alignment horizontal="right"/>
    </xf>
    <xf numFmtId="1" fontId="16" fillId="6" borderId="2" xfId="0" applyNumberFormat="1" applyFont="1" applyFill="1" applyBorder="1" applyAlignment="1">
      <alignment horizontal="right"/>
    </xf>
    <xf numFmtId="1" fontId="16" fillId="6" borderId="3" xfId="0" applyNumberFormat="1" applyFont="1" applyFill="1" applyBorder="1" applyAlignment="1">
      <alignment horizontal="right"/>
    </xf>
    <xf numFmtId="1" fontId="16" fillId="6" borderId="22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6" fillId="3" borderId="2" xfId="0" applyFont="1" applyFill="1" applyBorder="1" applyAlignment="1">
      <alignment horizontal="right"/>
    </xf>
    <xf numFmtId="0" fontId="16" fillId="3" borderId="3" xfId="0" applyFont="1" applyFill="1" applyBorder="1" applyAlignment="1">
      <alignment horizontal="right"/>
    </xf>
    <xf numFmtId="0" fontId="16" fillId="3" borderId="24" xfId="0" applyFont="1" applyFill="1" applyBorder="1" applyAlignment="1">
      <alignment horizontal="right"/>
    </xf>
    <xf numFmtId="1" fontId="13" fillId="6" borderId="0" xfId="0" applyNumberFormat="1" applyFont="1" applyFill="1" applyBorder="1" applyAlignment="1">
      <alignment horizontal="center"/>
    </xf>
    <xf numFmtId="0" fontId="8" fillId="6" borderId="0" xfId="4" quotePrefix="1" applyFont="1" applyFill="1" applyBorder="1" applyAlignment="1">
      <alignment horizontal="right" vertical="center" wrapText="1"/>
    </xf>
    <xf numFmtId="1" fontId="15" fillId="6" borderId="9" xfId="0" applyNumberFormat="1" applyFont="1" applyFill="1" applyBorder="1" applyAlignment="1">
      <alignment horizontal="right"/>
    </xf>
    <xf numFmtId="1" fontId="20" fillId="6" borderId="0" xfId="3" applyNumberFormat="1" applyFont="1" applyFill="1" applyBorder="1" applyAlignment="1">
      <alignment horizontal="right" vertical="center" wrapText="1"/>
    </xf>
    <xf numFmtId="1" fontId="20" fillId="6" borderId="10" xfId="3" quotePrefix="1" applyNumberFormat="1" applyFont="1" applyFill="1" applyBorder="1" applyAlignment="1">
      <alignment horizontal="right" vertical="center" wrapText="1"/>
    </xf>
    <xf numFmtId="1" fontId="8" fillId="6" borderId="0" xfId="4" applyNumberFormat="1" applyFont="1" applyFill="1" applyBorder="1" applyAlignment="1">
      <alignment horizontal="right" vertical="center"/>
    </xf>
    <xf numFmtId="1" fontId="15" fillId="6" borderId="0" xfId="0" applyNumberFormat="1" applyFont="1" applyFill="1" applyBorder="1" applyAlignment="1">
      <alignment horizontal="right"/>
    </xf>
    <xf numFmtId="1" fontId="15" fillId="6" borderId="10" xfId="0" applyNumberFormat="1" applyFont="1" applyFill="1" applyBorder="1" applyAlignment="1">
      <alignment horizontal="right"/>
    </xf>
    <xf numFmtId="1" fontId="8" fillId="6" borderId="9" xfId="4" applyNumberFormat="1" applyFont="1" applyFill="1" applyBorder="1" applyAlignment="1">
      <alignment horizontal="right" vertical="center" wrapText="1"/>
    </xf>
    <xf numFmtId="1" fontId="8" fillId="6" borderId="0" xfId="4" applyNumberFormat="1" applyFont="1" applyFill="1" applyBorder="1" applyAlignment="1">
      <alignment horizontal="right" vertical="center" wrapText="1"/>
    </xf>
    <xf numFmtId="1" fontId="8" fillId="6" borderId="10" xfId="4" applyNumberFormat="1" applyFont="1" applyFill="1" applyBorder="1" applyAlignment="1">
      <alignment horizontal="right" vertical="center" wrapText="1"/>
    </xf>
    <xf numFmtId="1" fontId="8" fillId="6" borderId="8" xfId="4" quotePrefix="1" applyNumberFormat="1" applyFont="1" applyFill="1" applyBorder="1" applyAlignment="1">
      <alignment horizontal="right" vertical="center" wrapText="1"/>
    </xf>
    <xf numFmtId="1" fontId="8" fillId="6" borderId="7" xfId="4" applyNumberFormat="1" applyFont="1" applyFill="1" applyBorder="1" applyAlignment="1">
      <alignment horizontal="right" vertical="center" wrapText="1"/>
    </xf>
    <xf numFmtId="1" fontId="15" fillId="2" borderId="9" xfId="0" applyNumberFormat="1" applyFont="1" applyFill="1" applyBorder="1" applyAlignment="1">
      <alignment horizontal="right"/>
    </xf>
    <xf numFmtId="1" fontId="20" fillId="2" borderId="0" xfId="3" applyNumberFormat="1" applyFont="1" applyFill="1" applyBorder="1" applyAlignment="1">
      <alignment horizontal="right" vertical="center" wrapText="1"/>
    </xf>
    <xf numFmtId="1" fontId="20" fillId="2" borderId="10" xfId="3" applyNumberFormat="1" applyFont="1" applyFill="1" applyBorder="1" applyAlignment="1">
      <alignment horizontal="right" vertical="center" wrapText="1"/>
    </xf>
    <xf numFmtId="1" fontId="8" fillId="2" borderId="0" xfId="4" applyNumberFormat="1" applyFont="1" applyFill="1" applyBorder="1" applyAlignment="1">
      <alignment horizontal="right" vertical="center"/>
    </xf>
    <xf numFmtId="1" fontId="15" fillId="2" borderId="0" xfId="0" applyNumberFormat="1" applyFont="1" applyFill="1" applyBorder="1" applyAlignment="1">
      <alignment horizontal="right"/>
    </xf>
    <xf numFmtId="1" fontId="15" fillId="2" borderId="10" xfId="0" applyNumberFormat="1" applyFont="1" applyFill="1" applyBorder="1" applyAlignment="1">
      <alignment horizontal="right"/>
    </xf>
    <xf numFmtId="1" fontId="8" fillId="2" borderId="9" xfId="4" applyNumberFormat="1" applyFont="1" applyFill="1" applyBorder="1" applyAlignment="1">
      <alignment horizontal="right" vertical="center" wrapText="1"/>
    </xf>
    <xf numFmtId="1" fontId="8" fillId="2" borderId="0" xfId="4" applyNumberFormat="1" applyFont="1" applyFill="1" applyBorder="1" applyAlignment="1">
      <alignment horizontal="right" vertical="center" wrapText="1"/>
    </xf>
    <xf numFmtId="1" fontId="8" fillId="2" borderId="10" xfId="4" applyNumberFormat="1" applyFont="1" applyFill="1" applyBorder="1" applyAlignment="1">
      <alignment horizontal="right" vertical="center" wrapText="1"/>
    </xf>
    <xf numFmtId="1" fontId="8" fillId="2" borderId="8" xfId="4" applyNumberFormat="1" applyFont="1" applyFill="1" applyBorder="1" applyAlignment="1">
      <alignment horizontal="right" vertical="center" wrapText="1"/>
    </xf>
    <xf numFmtId="1" fontId="8" fillId="2" borderId="7" xfId="4" applyNumberFormat="1" applyFont="1" applyFill="1" applyBorder="1" applyAlignment="1">
      <alignment horizontal="right" vertical="center" wrapText="1"/>
    </xf>
    <xf numFmtId="1" fontId="8" fillId="2" borderId="0" xfId="4" quotePrefix="1" applyNumberFormat="1" applyFont="1" applyFill="1" applyBorder="1" applyAlignment="1">
      <alignment horizontal="right" vertical="center" wrapText="1"/>
    </xf>
    <xf numFmtId="1" fontId="20" fillId="6" borderId="10" xfId="3" applyNumberFormat="1" applyFont="1" applyFill="1" applyBorder="1" applyAlignment="1">
      <alignment horizontal="right" vertical="center" wrapText="1"/>
    </xf>
    <xf numFmtId="1" fontId="8" fillId="2" borderId="8" xfId="4" quotePrefix="1" applyNumberFormat="1" applyFont="1" applyFill="1" applyBorder="1" applyAlignment="1">
      <alignment horizontal="right" vertical="center" wrapText="1"/>
    </xf>
    <xf numFmtId="1" fontId="8" fillId="6" borderId="8" xfId="4" applyNumberFormat="1" applyFont="1" applyFill="1" applyBorder="1" applyAlignment="1">
      <alignment horizontal="right" vertical="center" wrapText="1"/>
    </xf>
    <xf numFmtId="1" fontId="20" fillId="2" borderId="10" xfId="3" quotePrefix="1" applyNumberFormat="1" applyFont="1" applyFill="1" applyBorder="1" applyAlignment="1">
      <alignment horizontal="right" vertical="center" wrapText="1"/>
    </xf>
    <xf numFmtId="1" fontId="8" fillId="2" borderId="10" xfId="4" quotePrefix="1" applyNumberFormat="1" applyFont="1" applyFill="1" applyBorder="1" applyAlignment="1">
      <alignment horizontal="right" vertical="center" wrapText="1"/>
    </xf>
    <xf numFmtId="1" fontId="8" fillId="6" borderId="0" xfId="4" quotePrefix="1" applyNumberFormat="1" applyFont="1" applyFill="1" applyBorder="1" applyAlignment="1">
      <alignment horizontal="right" vertical="center" wrapText="1"/>
    </xf>
    <xf numFmtId="1" fontId="8" fillId="6" borderId="10" xfId="4" quotePrefix="1" applyNumberFormat="1" applyFont="1" applyFill="1" applyBorder="1" applyAlignment="1">
      <alignment horizontal="right" vertical="center" wrapText="1"/>
    </xf>
    <xf numFmtId="1" fontId="16" fillId="6" borderId="1" xfId="0" applyNumberFormat="1" applyFont="1" applyFill="1" applyBorder="1" applyAlignment="1">
      <alignment horizontal="right"/>
    </xf>
    <xf numFmtId="1" fontId="16" fillId="6" borderId="24" xfId="0" applyNumberFormat="1" applyFont="1" applyFill="1" applyBorder="1" applyAlignment="1">
      <alignment horizontal="right"/>
    </xf>
    <xf numFmtId="1" fontId="17" fillId="6" borderId="10" xfId="0" applyNumberFormat="1" applyFont="1" applyFill="1" applyBorder="1" applyAlignment="1">
      <alignment horizontal="right"/>
    </xf>
    <xf numFmtId="1" fontId="17" fillId="2" borderId="10" xfId="0" applyNumberFormat="1" applyFont="1" applyFill="1" applyBorder="1" applyAlignment="1">
      <alignment horizontal="right"/>
    </xf>
    <xf numFmtId="0" fontId="7" fillId="3" borderId="19" xfId="4" applyFont="1" applyFill="1" applyBorder="1" applyAlignment="1">
      <alignment horizontal="right" vertical="center" wrapText="1"/>
    </xf>
    <xf numFmtId="0" fontId="7" fillId="3" borderId="6" xfId="4" applyFont="1" applyFill="1" applyBorder="1" applyAlignment="1">
      <alignment horizontal="right" vertical="center" wrapText="1"/>
    </xf>
    <xf numFmtId="0" fontId="14" fillId="3" borderId="24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right" vertical="center"/>
    </xf>
    <xf numFmtId="0" fontId="13" fillId="3" borderId="2" xfId="0" applyFont="1" applyFill="1" applyBorder="1" applyAlignment="1">
      <alignment horizontal="right" vertical="center"/>
    </xf>
    <xf numFmtId="0" fontId="14" fillId="3" borderId="25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0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 wrapText="1"/>
    </xf>
    <xf numFmtId="0" fontId="13" fillId="6" borderId="0" xfId="0" applyFont="1" applyFill="1" applyBorder="1" applyAlignment="1">
      <alignment horizontal="right" vertical="center" wrapText="1"/>
    </xf>
    <xf numFmtId="0" fontId="12" fillId="6" borderId="9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right" vertical="center" wrapText="1"/>
    </xf>
    <xf numFmtId="0" fontId="13" fillId="6" borderId="26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right" vertical="center" wrapText="1"/>
    </xf>
    <xf numFmtId="0" fontId="13" fillId="2" borderId="0" xfId="0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right" vertical="center" wrapText="1"/>
    </xf>
    <xf numFmtId="0" fontId="13" fillId="2" borderId="26" xfId="0" applyFont="1" applyFill="1" applyBorder="1" applyAlignment="1">
      <alignment horizontal="right" vertical="center"/>
    </xf>
    <xf numFmtId="0" fontId="12" fillId="6" borderId="0" xfId="0" applyFont="1" applyFill="1" applyBorder="1" applyAlignment="1">
      <alignment horizontal="right"/>
    </xf>
    <xf numFmtId="0" fontId="13" fillId="6" borderId="10" xfId="0" applyFont="1" applyFill="1" applyBorder="1" applyAlignment="1">
      <alignment horizontal="right" vertical="center" wrapText="1"/>
    </xf>
    <xf numFmtId="0" fontId="14" fillId="3" borderId="7" xfId="0" applyFont="1" applyFill="1" applyBorder="1" applyAlignment="1">
      <alignment horizontal="right"/>
    </xf>
    <xf numFmtId="0" fontId="12" fillId="6" borderId="9" xfId="0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13" fillId="6" borderId="0" xfId="0" applyFont="1" applyFill="1" applyBorder="1" applyAlignment="1">
      <alignment horizontal="right"/>
    </xf>
    <xf numFmtId="1" fontId="12" fillId="6" borderId="0" xfId="0" applyNumberFormat="1" applyFont="1" applyFill="1" applyBorder="1" applyAlignment="1">
      <alignment horizontal="right"/>
    </xf>
    <xf numFmtId="1" fontId="13" fillId="6" borderId="26" xfId="0" applyNumberFormat="1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1" fontId="12" fillId="2" borderId="0" xfId="0" applyNumberFormat="1" applyFont="1" applyFill="1" applyBorder="1" applyAlignment="1">
      <alignment horizontal="right"/>
    </xf>
    <xf numFmtId="1" fontId="13" fillId="2" borderId="26" xfId="0" applyNumberFormat="1" applyFont="1" applyFill="1" applyBorder="1" applyAlignment="1">
      <alignment horizontal="right"/>
    </xf>
    <xf numFmtId="0" fontId="14" fillId="3" borderId="17" xfId="0" applyFont="1" applyFill="1" applyBorder="1" applyAlignment="1">
      <alignment horizontal="right"/>
    </xf>
    <xf numFmtId="0" fontId="12" fillId="2" borderId="18" xfId="0" quotePrefix="1" applyFont="1" applyFill="1" applyBorder="1" applyAlignment="1">
      <alignment horizontal="right"/>
    </xf>
    <xf numFmtId="1" fontId="12" fillId="2" borderId="27" xfId="0" applyNumberFormat="1" applyFont="1" applyFill="1" applyBorder="1" applyAlignment="1">
      <alignment horizontal="right"/>
    </xf>
    <xf numFmtId="1" fontId="12" fillId="2" borderId="18" xfId="0" applyNumberFormat="1" applyFont="1" applyFill="1" applyBorder="1" applyAlignment="1">
      <alignment horizontal="right"/>
    </xf>
    <xf numFmtId="1" fontId="12" fillId="2" borderId="28" xfId="0" applyNumberFormat="1" applyFont="1" applyFill="1" applyBorder="1" applyAlignment="1">
      <alignment horizontal="right"/>
    </xf>
    <xf numFmtId="1" fontId="13" fillId="2" borderId="29" xfId="0" applyNumberFormat="1" applyFont="1" applyFill="1" applyBorder="1" applyAlignment="1">
      <alignment horizontal="right"/>
    </xf>
    <xf numFmtId="0" fontId="12" fillId="2" borderId="28" xfId="0" quotePrefix="1" applyFont="1" applyFill="1" applyBorder="1" applyAlignment="1">
      <alignment horizontal="right"/>
    </xf>
    <xf numFmtId="0" fontId="13" fillId="2" borderId="18" xfId="0" quotePrefix="1" applyFont="1" applyFill="1" applyBorder="1" applyAlignment="1">
      <alignment horizontal="right"/>
    </xf>
    <xf numFmtId="0" fontId="16" fillId="3" borderId="16" xfId="0" applyFont="1" applyFill="1" applyBorder="1" applyAlignment="1">
      <alignment horizontal="right"/>
    </xf>
    <xf numFmtId="0" fontId="16" fillId="3" borderId="25" xfId="0" applyFont="1" applyFill="1" applyBorder="1" applyAlignment="1">
      <alignment horizontal="right"/>
    </xf>
    <xf numFmtId="0" fontId="15" fillId="3" borderId="7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0" fontId="7" fillId="3" borderId="1" xfId="4" applyFont="1" applyFill="1" applyBorder="1" applyAlignment="1">
      <alignment horizontal="right" vertical="center" wrapText="1"/>
    </xf>
    <xf numFmtId="0" fontId="7" fillId="3" borderId="2" xfId="4" applyFont="1" applyFill="1" applyBorder="1" applyAlignment="1">
      <alignment horizontal="right" vertical="center" wrapText="1"/>
    </xf>
    <xf numFmtId="0" fontId="12" fillId="5" borderId="7" xfId="0" applyFont="1" applyFill="1" applyBorder="1" applyAlignment="1">
      <alignment horizontal="left" wrapText="1"/>
    </xf>
    <xf numFmtId="0" fontId="12" fillId="5" borderId="0" xfId="0" applyFont="1" applyFill="1" applyBorder="1" applyAlignment="1">
      <alignment horizontal="left" wrapText="1"/>
    </xf>
    <xf numFmtId="0" fontId="12" fillId="5" borderId="8" xfId="0" applyFont="1" applyFill="1" applyBorder="1" applyAlignment="1">
      <alignment horizontal="left" wrapText="1"/>
    </xf>
    <xf numFmtId="0" fontId="12" fillId="5" borderId="17" xfId="0" applyFont="1" applyFill="1" applyBorder="1" applyAlignment="1">
      <alignment horizontal="left" wrapText="1"/>
    </xf>
    <xf numFmtId="0" fontId="12" fillId="5" borderId="18" xfId="0" applyFont="1" applyFill="1" applyBorder="1" applyAlignment="1">
      <alignment horizontal="left" wrapText="1"/>
    </xf>
    <xf numFmtId="0" fontId="12" fillId="5" borderId="23" xfId="0" applyFont="1" applyFill="1" applyBorder="1" applyAlignment="1">
      <alignment horizontal="left" wrapText="1"/>
    </xf>
    <xf numFmtId="0" fontId="14" fillId="7" borderId="7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8" fillId="3" borderId="24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5" fillId="3" borderId="24" xfId="4" applyFont="1" applyFill="1" applyBorder="1" applyAlignment="1">
      <alignment horizontal="center" vertical="top"/>
    </xf>
    <xf numFmtId="0" fontId="5" fillId="3" borderId="2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22" xfId="4" applyFont="1" applyFill="1" applyBorder="1" applyAlignment="1">
      <alignment horizontal="center" vertical="top"/>
    </xf>
    <xf numFmtId="0" fontId="13" fillId="6" borderId="30" xfId="0" applyFont="1" applyFill="1" applyBorder="1" applyAlignment="1">
      <alignment horizontal="left" wrapText="1"/>
    </xf>
    <xf numFmtId="0" fontId="13" fillId="6" borderId="31" xfId="0" applyFont="1" applyFill="1" applyBorder="1" applyAlignment="1">
      <alignment horizontal="left" wrapText="1"/>
    </xf>
    <xf numFmtId="0" fontId="13" fillId="6" borderId="32" xfId="0" applyFont="1" applyFill="1" applyBorder="1" applyAlignment="1">
      <alignment horizontal="left" wrapText="1"/>
    </xf>
    <xf numFmtId="0" fontId="4" fillId="3" borderId="21" xfId="4" applyFont="1" applyFill="1" applyBorder="1" applyAlignment="1">
      <alignment horizontal="center" vertical="center" wrapText="1"/>
    </xf>
    <xf numFmtId="0" fontId="4" fillId="3" borderId="31" xfId="4" applyFont="1" applyFill="1" applyBorder="1" applyAlignment="1">
      <alignment horizontal="center" vertical="center" wrapText="1"/>
    </xf>
    <xf numFmtId="0" fontId="4" fillId="3" borderId="32" xfId="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4" fillId="3" borderId="30" xfId="4" applyFont="1" applyFill="1" applyBorder="1" applyAlignment="1">
      <alignment horizontal="center" vertical="center" wrapText="1"/>
    </xf>
    <xf numFmtId="0" fontId="4" fillId="3" borderId="33" xfId="4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14" fillId="3" borderId="32" xfId="0" applyFont="1" applyFill="1" applyBorder="1" applyAlignment="1">
      <alignment horizontal="center"/>
    </xf>
    <xf numFmtId="0" fontId="7" fillId="3" borderId="21" xfId="4" applyFont="1" applyFill="1" applyBorder="1" applyAlignment="1">
      <alignment horizontal="center" vertical="center"/>
    </xf>
    <xf numFmtId="0" fontId="7" fillId="3" borderId="31" xfId="4" applyFont="1" applyFill="1" applyBorder="1" applyAlignment="1">
      <alignment horizontal="center" vertical="center"/>
    </xf>
    <xf numFmtId="0" fontId="7" fillId="3" borderId="33" xfId="4" applyFont="1" applyFill="1" applyBorder="1" applyAlignment="1">
      <alignment horizontal="center" vertical="center"/>
    </xf>
    <xf numFmtId="0" fontId="7" fillId="3" borderId="32" xfId="4" applyFont="1" applyFill="1" applyBorder="1" applyAlignment="1">
      <alignment horizontal="center" vertical="center"/>
    </xf>
    <xf numFmtId="0" fontId="7" fillId="3" borderId="30" xfId="4" applyFont="1" applyFill="1" applyBorder="1" applyAlignment="1">
      <alignment horizontal="center" vertical="center"/>
    </xf>
  </cellXfs>
  <cellStyles count="37">
    <cellStyle name="Comma 2" xfId="1"/>
    <cellStyle name="Normal" xfId="0" builtinId="0"/>
    <cellStyle name="Normal 10" xfId="2"/>
    <cellStyle name="Normal 12" xfId="3"/>
    <cellStyle name="Normal 2 2" xfId="4"/>
    <cellStyle name="Normal 2 3" xfId="5"/>
    <cellStyle name="Normal 2 3 2" xfId="6"/>
    <cellStyle name="Normal 2 3 3" xfId="7"/>
    <cellStyle name="Normal 2 3 4" xfId="8"/>
    <cellStyle name="Normal 2 4" xfId="9"/>
    <cellStyle name="Normal 2 5" xfId="10"/>
    <cellStyle name="Normal 2 5 2" xfId="11"/>
    <cellStyle name="Normal 2 6" xfId="12"/>
    <cellStyle name="Normal 2 7" xfId="13"/>
    <cellStyle name="Normal 2 8" xfId="14"/>
    <cellStyle name="Normal 3" xfId="15"/>
    <cellStyle name="Normal 3 2" xfId="16"/>
    <cellStyle name="Normal 3 2 2" xfId="17"/>
    <cellStyle name="Normal 3 2 3" xfId="18"/>
    <cellStyle name="Normal 3 3" xfId="19"/>
    <cellStyle name="Normal 3 3 2" xfId="20"/>
    <cellStyle name="Normal 3 4" xfId="21"/>
    <cellStyle name="Normal 4" xfId="22"/>
    <cellStyle name="Normal 4 2" xfId="23"/>
    <cellStyle name="Normal 5" xfId="24"/>
    <cellStyle name="Normal 6" xfId="25"/>
    <cellStyle name="Normal 7" xfId="26"/>
    <cellStyle name="Normal 7 2" xfId="27"/>
    <cellStyle name="Normal 7 3" xfId="28"/>
    <cellStyle name="Normal 7 4" xfId="29"/>
    <cellStyle name="Normal 7 5" xfId="30"/>
    <cellStyle name="Normal 8" xfId="31"/>
    <cellStyle name="Normal 8 2" xfId="32"/>
    <cellStyle name="Normal 9" xfId="33"/>
    <cellStyle name="Percent 2" xfId="34"/>
    <cellStyle name="Percent 3" xfId="35"/>
    <cellStyle name="Percent 4" xfId="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showRuler="0" view="pageBreakPreview" topLeftCell="A11" zoomScaleNormal="100" zoomScaleSheetLayoutView="100" workbookViewId="0">
      <selection activeCell="A25" sqref="A25:J25"/>
    </sheetView>
  </sheetViews>
  <sheetFormatPr defaultRowHeight="15" x14ac:dyDescent="0.25"/>
  <cols>
    <col min="1" max="1" width="12.5703125" customWidth="1"/>
    <col min="2" max="2" width="10" customWidth="1"/>
    <col min="3" max="3" width="12.28515625" style="9" customWidth="1"/>
    <col min="4" max="4" width="11.42578125" customWidth="1"/>
    <col min="5" max="5" width="11.140625" customWidth="1"/>
    <col min="9" max="9" width="10.140625" customWidth="1"/>
    <col min="10" max="10" width="8.42578125" customWidth="1"/>
    <col min="11" max="11" width="12" customWidth="1"/>
    <col min="13" max="13" width="9.140625" customWidth="1"/>
  </cols>
  <sheetData>
    <row r="1" spans="1:10" ht="15.75" x14ac:dyDescent="0.25">
      <c r="A1" s="88"/>
      <c r="B1" s="89"/>
      <c r="C1" s="89"/>
      <c r="D1" s="89"/>
      <c r="E1" s="89"/>
      <c r="F1" s="89"/>
      <c r="G1" s="89"/>
      <c r="H1" s="89"/>
      <c r="I1" s="89"/>
      <c r="J1" s="90"/>
    </row>
    <row r="2" spans="1:10" ht="15.75" x14ac:dyDescent="0.25">
      <c r="A2" s="225" t="s">
        <v>0</v>
      </c>
      <c r="B2" s="226"/>
      <c r="C2" s="226"/>
      <c r="D2" s="226"/>
      <c r="E2" s="226"/>
      <c r="F2" s="226"/>
      <c r="G2" s="226"/>
      <c r="H2" s="226"/>
      <c r="I2" s="226"/>
      <c r="J2" s="227"/>
    </row>
    <row r="3" spans="1:10" ht="15.75" x14ac:dyDescent="0.25">
      <c r="A3" s="225" t="s">
        <v>95</v>
      </c>
      <c r="B3" s="226"/>
      <c r="C3" s="226"/>
      <c r="D3" s="226"/>
      <c r="E3" s="226"/>
      <c r="F3" s="226"/>
      <c r="G3" s="226"/>
      <c r="H3" s="226"/>
      <c r="I3" s="226"/>
      <c r="J3" s="227"/>
    </row>
    <row r="4" spans="1:10" ht="15.75" x14ac:dyDescent="0.25">
      <c r="A4" s="13"/>
      <c r="B4" s="14"/>
      <c r="C4" s="14"/>
      <c r="D4" s="14"/>
      <c r="E4" s="14"/>
      <c r="F4" s="74"/>
      <c r="G4" s="74"/>
      <c r="H4" s="74"/>
      <c r="I4" s="74"/>
      <c r="J4" s="75"/>
    </row>
    <row r="5" spans="1:10" ht="15.75" x14ac:dyDescent="0.25">
      <c r="A5" s="11"/>
      <c r="B5" s="228" t="s">
        <v>24</v>
      </c>
      <c r="C5" s="229"/>
      <c r="D5" s="229"/>
      <c r="E5" s="229"/>
      <c r="F5" s="233" t="s">
        <v>26</v>
      </c>
      <c r="G5" s="234"/>
      <c r="H5" s="234"/>
      <c r="I5" s="234"/>
      <c r="J5" s="235"/>
    </row>
    <row r="6" spans="1:10" ht="61.5" customHeight="1" x14ac:dyDescent="0.25">
      <c r="A6" s="172" t="s">
        <v>15</v>
      </c>
      <c r="B6" s="173" t="s">
        <v>16</v>
      </c>
      <c r="C6" s="174" t="s">
        <v>17</v>
      </c>
      <c r="D6" s="4" t="s">
        <v>18</v>
      </c>
      <c r="E6" s="3" t="s">
        <v>23</v>
      </c>
      <c r="F6" s="55" t="s">
        <v>22</v>
      </c>
      <c r="G6" s="56" t="s">
        <v>21</v>
      </c>
      <c r="H6" s="56" t="s">
        <v>20</v>
      </c>
      <c r="I6" s="57" t="s">
        <v>19</v>
      </c>
      <c r="J6" s="58" t="s">
        <v>78</v>
      </c>
    </row>
    <row r="7" spans="1:10" ht="20.25" customHeight="1" x14ac:dyDescent="0.25">
      <c r="A7" s="175"/>
      <c r="B7" s="173"/>
      <c r="C7" s="174"/>
      <c r="D7" s="4"/>
      <c r="E7" s="3"/>
      <c r="F7" s="2"/>
      <c r="G7" s="3"/>
      <c r="H7" s="3"/>
      <c r="I7" s="4"/>
      <c r="J7" s="12"/>
    </row>
    <row r="8" spans="1:10" ht="15.75" x14ac:dyDescent="0.25">
      <c r="A8" s="172">
        <v>1</v>
      </c>
      <c r="B8" s="173">
        <v>2</v>
      </c>
      <c r="C8" s="174">
        <v>3</v>
      </c>
      <c r="D8" s="4">
        <v>4</v>
      </c>
      <c r="E8" s="3">
        <v>5</v>
      </c>
      <c r="F8" s="2">
        <v>6</v>
      </c>
      <c r="G8" s="3">
        <v>7</v>
      </c>
      <c r="H8" s="3">
        <v>8</v>
      </c>
      <c r="I8" s="4">
        <v>9</v>
      </c>
      <c r="J8" s="176">
        <v>10</v>
      </c>
    </row>
    <row r="9" spans="1:10" ht="15.75" x14ac:dyDescent="0.25">
      <c r="A9" s="177" t="s">
        <v>1</v>
      </c>
      <c r="B9" s="178">
        <v>254</v>
      </c>
      <c r="C9" s="179">
        <v>10152</v>
      </c>
      <c r="D9" s="180" t="s">
        <v>25</v>
      </c>
      <c r="E9" s="181">
        <f>B9+C9</f>
        <v>10406</v>
      </c>
      <c r="F9" s="182">
        <v>38372</v>
      </c>
      <c r="G9" s="183">
        <v>87675</v>
      </c>
      <c r="H9" s="183">
        <v>206269</v>
      </c>
      <c r="I9" s="180">
        <v>638738</v>
      </c>
      <c r="J9" s="184">
        <f>I9+H9+G9+F9</f>
        <v>971054</v>
      </c>
    </row>
    <row r="10" spans="1:10" ht="15.75" x14ac:dyDescent="0.25">
      <c r="A10" s="177" t="s">
        <v>2</v>
      </c>
      <c r="B10" s="185">
        <v>272</v>
      </c>
      <c r="C10" s="185">
        <v>11146</v>
      </c>
      <c r="D10" s="186" t="s">
        <v>25</v>
      </c>
      <c r="E10" s="187">
        <f t="shared" ref="E10:E18" si="0">B10+C10</f>
        <v>11418</v>
      </c>
      <c r="F10" s="188">
        <v>42057</v>
      </c>
      <c r="G10" s="189">
        <v>91435</v>
      </c>
      <c r="H10" s="189">
        <v>219626</v>
      </c>
      <c r="I10" s="190">
        <v>664041</v>
      </c>
      <c r="J10" s="191">
        <f t="shared" ref="J10:J18" si="1">I10+H10+G10+F10</f>
        <v>1017159</v>
      </c>
    </row>
    <row r="11" spans="1:10" ht="15.75" x14ac:dyDescent="0.25">
      <c r="A11" s="177" t="s">
        <v>3</v>
      </c>
      <c r="B11" s="192">
        <v>304</v>
      </c>
      <c r="C11" s="192">
        <v>11776</v>
      </c>
      <c r="D11" s="193" t="s">
        <v>25</v>
      </c>
      <c r="E11" s="181">
        <f t="shared" si="0"/>
        <v>12080</v>
      </c>
      <c r="F11" s="182">
        <v>46447</v>
      </c>
      <c r="G11" s="183">
        <v>90760</v>
      </c>
      <c r="H11" s="183">
        <v>245274</v>
      </c>
      <c r="I11" s="180">
        <v>651382</v>
      </c>
      <c r="J11" s="184">
        <f t="shared" si="1"/>
        <v>1033863</v>
      </c>
    </row>
    <row r="12" spans="1:10" ht="15.75" x14ac:dyDescent="0.25">
      <c r="A12" s="177" t="s">
        <v>4</v>
      </c>
      <c r="B12" s="185">
        <v>304</v>
      </c>
      <c r="C12" s="185">
        <v>12178</v>
      </c>
      <c r="D12" s="186" t="s">
        <v>25</v>
      </c>
      <c r="E12" s="187">
        <f t="shared" si="0"/>
        <v>12482</v>
      </c>
      <c r="F12" s="188">
        <v>46822</v>
      </c>
      <c r="G12" s="189">
        <v>99140</v>
      </c>
      <c r="H12" s="189">
        <v>262286</v>
      </c>
      <c r="I12" s="190">
        <v>712239</v>
      </c>
      <c r="J12" s="191">
        <f t="shared" si="1"/>
        <v>1120487</v>
      </c>
    </row>
    <row r="13" spans="1:10" ht="15.75" x14ac:dyDescent="0.25">
      <c r="A13" s="177" t="s">
        <v>5</v>
      </c>
      <c r="B13" s="192">
        <v>343</v>
      </c>
      <c r="C13" s="192">
        <v>13578</v>
      </c>
      <c r="D13" s="193" t="s">
        <v>25</v>
      </c>
      <c r="E13" s="181">
        <f t="shared" si="0"/>
        <v>13921</v>
      </c>
      <c r="F13" s="182">
        <v>50272</v>
      </c>
      <c r="G13" s="183">
        <v>101777</v>
      </c>
      <c r="H13" s="183">
        <v>274731</v>
      </c>
      <c r="I13" s="180">
        <v>767520</v>
      </c>
      <c r="J13" s="184">
        <f t="shared" si="1"/>
        <v>1194300</v>
      </c>
    </row>
    <row r="14" spans="1:10" ht="15.75" x14ac:dyDescent="0.25">
      <c r="A14" s="177" t="s">
        <v>6</v>
      </c>
      <c r="B14" s="185">
        <v>350</v>
      </c>
      <c r="C14" s="185">
        <v>16982</v>
      </c>
      <c r="D14" s="186" t="s">
        <v>25</v>
      </c>
      <c r="E14" s="187">
        <f t="shared" si="0"/>
        <v>17332</v>
      </c>
      <c r="F14" s="188">
        <v>53643</v>
      </c>
      <c r="G14" s="189">
        <v>106024</v>
      </c>
      <c r="H14" s="189">
        <v>288493</v>
      </c>
      <c r="I14" s="190">
        <v>772568</v>
      </c>
      <c r="J14" s="191">
        <f t="shared" si="1"/>
        <v>1220728</v>
      </c>
    </row>
    <row r="15" spans="1:10" ht="15.75" x14ac:dyDescent="0.25">
      <c r="A15" s="177" t="s">
        <v>7</v>
      </c>
      <c r="B15" s="192">
        <v>371</v>
      </c>
      <c r="C15" s="192">
        <v>19812</v>
      </c>
      <c r="D15" s="193" t="s">
        <v>25</v>
      </c>
      <c r="E15" s="181">
        <f t="shared" si="0"/>
        <v>20183</v>
      </c>
      <c r="F15" s="182">
        <v>57403</v>
      </c>
      <c r="G15" s="183">
        <v>112165</v>
      </c>
      <c r="H15" s="183">
        <v>305584</v>
      </c>
      <c r="I15" s="180">
        <v>784852</v>
      </c>
      <c r="J15" s="184">
        <f t="shared" si="1"/>
        <v>1260004</v>
      </c>
    </row>
    <row r="16" spans="1:10" ht="15.75" x14ac:dyDescent="0.25">
      <c r="A16" s="177" t="s">
        <v>8</v>
      </c>
      <c r="B16" s="185">
        <v>406</v>
      </c>
      <c r="C16" s="185">
        <v>23099</v>
      </c>
      <c r="D16" s="186" t="s">
        <v>25</v>
      </c>
      <c r="E16" s="187">
        <f t="shared" si="0"/>
        <v>23505</v>
      </c>
      <c r="F16" s="188">
        <v>59166</v>
      </c>
      <c r="G16" s="189">
        <v>113824</v>
      </c>
      <c r="H16" s="189">
        <v>325174</v>
      </c>
      <c r="I16" s="190">
        <v>787827</v>
      </c>
      <c r="J16" s="191">
        <f t="shared" si="1"/>
        <v>1285991</v>
      </c>
    </row>
    <row r="17" spans="1:16" ht="15.75" x14ac:dyDescent="0.25">
      <c r="A17" s="177" t="s">
        <v>9</v>
      </c>
      <c r="B17" s="192">
        <v>440</v>
      </c>
      <c r="C17" s="192">
        <v>27882</v>
      </c>
      <c r="D17" s="193" t="s">
        <v>25</v>
      </c>
      <c r="E17" s="181">
        <f t="shared" si="0"/>
        <v>28322</v>
      </c>
      <c r="F17" s="182">
        <v>64229</v>
      </c>
      <c r="G17" s="183">
        <v>122081</v>
      </c>
      <c r="H17" s="183">
        <v>365643</v>
      </c>
      <c r="I17" s="180">
        <v>778825</v>
      </c>
      <c r="J17" s="184">
        <f t="shared" si="1"/>
        <v>1330778</v>
      </c>
    </row>
    <row r="18" spans="1:16" ht="15.75" x14ac:dyDescent="0.25">
      <c r="A18" s="177" t="s">
        <v>10</v>
      </c>
      <c r="B18" s="185">
        <v>436</v>
      </c>
      <c r="C18" s="185">
        <v>27852</v>
      </c>
      <c r="D18" s="186" t="s">
        <v>25</v>
      </c>
      <c r="E18" s="187">
        <f t="shared" si="0"/>
        <v>28288</v>
      </c>
      <c r="F18" s="188">
        <v>71680</v>
      </c>
      <c r="G18" s="189">
        <v>122208</v>
      </c>
      <c r="H18" s="189">
        <v>394126</v>
      </c>
      <c r="I18" s="190">
        <v>819945</v>
      </c>
      <c r="J18" s="191">
        <f t="shared" si="1"/>
        <v>1407959</v>
      </c>
    </row>
    <row r="19" spans="1:16" ht="15.75" x14ac:dyDescent="0.25">
      <c r="A19" s="194" t="s">
        <v>11</v>
      </c>
      <c r="B19" s="195">
        <v>621</v>
      </c>
      <c r="C19" s="192">
        <v>32974</v>
      </c>
      <c r="D19" s="196">
        <v>11139</v>
      </c>
      <c r="E19" s="197">
        <f>D19+C19+B19</f>
        <v>44734</v>
      </c>
      <c r="F19" s="195">
        <v>72046</v>
      </c>
      <c r="G19" s="192">
        <v>131215</v>
      </c>
      <c r="H19" s="198">
        <v>447600</v>
      </c>
      <c r="I19" s="196">
        <v>748547</v>
      </c>
      <c r="J19" s="199">
        <f>I19+H19+G19+F19</f>
        <v>1399408</v>
      </c>
    </row>
    <row r="20" spans="1:16" ht="15.75" x14ac:dyDescent="0.25">
      <c r="A20" s="194" t="s">
        <v>13</v>
      </c>
      <c r="B20" s="200">
        <v>642</v>
      </c>
      <c r="C20" s="185">
        <v>34852</v>
      </c>
      <c r="D20" s="201">
        <v>11157</v>
      </c>
      <c r="E20" s="202">
        <f>D20+C20+B20</f>
        <v>46651</v>
      </c>
      <c r="F20" s="200">
        <v>84133</v>
      </c>
      <c r="G20" s="203">
        <v>128321</v>
      </c>
      <c r="H20" s="185">
        <v>474294</v>
      </c>
      <c r="I20" s="201">
        <v>712437</v>
      </c>
      <c r="J20" s="204">
        <f>I20+H20+G20+F20</f>
        <v>1399185</v>
      </c>
    </row>
    <row r="21" spans="1:16" ht="15.75" x14ac:dyDescent="0.25">
      <c r="A21" s="194" t="s">
        <v>14</v>
      </c>
      <c r="B21" s="195">
        <v>665</v>
      </c>
      <c r="C21" s="192">
        <v>35829</v>
      </c>
      <c r="D21" s="196">
        <v>11443</v>
      </c>
      <c r="E21" s="197">
        <v>47937</v>
      </c>
      <c r="F21" s="195">
        <v>122368</v>
      </c>
      <c r="G21" s="198">
        <v>106546</v>
      </c>
      <c r="H21" s="192">
        <v>417133</v>
      </c>
      <c r="I21" s="196">
        <v>853870</v>
      </c>
      <c r="J21" s="199">
        <v>1500768</v>
      </c>
    </row>
    <row r="22" spans="1:16" ht="15.75" x14ac:dyDescent="0.25">
      <c r="A22" s="194" t="s">
        <v>79</v>
      </c>
      <c r="B22" s="200">
        <v>723</v>
      </c>
      <c r="C22" s="185">
        <v>36634</v>
      </c>
      <c r="D22" s="201">
        <v>11664</v>
      </c>
      <c r="E22" s="202">
        <f>B22+C22+D22</f>
        <v>49021</v>
      </c>
      <c r="F22" s="200">
        <v>103569</v>
      </c>
      <c r="G22" s="203">
        <v>133542</v>
      </c>
      <c r="H22" s="185">
        <v>421524</v>
      </c>
      <c r="I22" s="201">
        <v>858916</v>
      </c>
      <c r="J22" s="204">
        <v>1518160</v>
      </c>
      <c r="P22" t="s">
        <v>25</v>
      </c>
    </row>
    <row r="23" spans="1:16" ht="15.75" x14ac:dyDescent="0.25">
      <c r="A23" s="194" t="s">
        <v>92</v>
      </c>
      <c r="B23" s="195">
        <v>760</v>
      </c>
      <c r="C23" s="192">
        <v>38498</v>
      </c>
      <c r="D23" s="196">
        <v>12276</v>
      </c>
      <c r="E23" s="197">
        <f>B23+C23+D23</f>
        <v>51534</v>
      </c>
      <c r="F23" s="195">
        <v>109318</v>
      </c>
      <c r="G23" s="198">
        <v>135335</v>
      </c>
      <c r="H23" s="192">
        <v>425094</v>
      </c>
      <c r="I23" s="196">
        <v>847118</v>
      </c>
      <c r="J23" s="199">
        <v>1516892</v>
      </c>
    </row>
    <row r="24" spans="1:16" ht="16.5" thickBot="1" x14ac:dyDescent="0.3">
      <c r="A24" s="205" t="s">
        <v>93</v>
      </c>
      <c r="B24" s="206" t="s">
        <v>25</v>
      </c>
      <c r="C24" s="206" t="s">
        <v>25</v>
      </c>
      <c r="D24" s="211" t="s">
        <v>25</v>
      </c>
      <c r="E24" s="212" t="s">
        <v>25</v>
      </c>
      <c r="F24" s="207">
        <v>112637</v>
      </c>
      <c r="G24" s="208">
        <v>139539</v>
      </c>
      <c r="H24" s="208">
        <v>429624</v>
      </c>
      <c r="I24" s="209">
        <v>840546</v>
      </c>
      <c r="J24" s="210">
        <f>F24+G24+H24+I24</f>
        <v>1522346</v>
      </c>
      <c r="L24" s="54"/>
    </row>
    <row r="25" spans="1:16" s="73" customFormat="1" ht="24" customHeight="1" x14ac:dyDescent="0.2">
      <c r="A25" s="219" t="s">
        <v>85</v>
      </c>
      <c r="B25" s="220"/>
      <c r="C25" s="220"/>
      <c r="D25" s="220"/>
      <c r="E25" s="220"/>
      <c r="F25" s="220"/>
      <c r="G25" s="220"/>
      <c r="H25" s="220"/>
      <c r="I25" s="220"/>
      <c r="J25" s="221"/>
      <c r="K25" s="87"/>
      <c r="L25" s="87"/>
    </row>
    <row r="26" spans="1:16" x14ac:dyDescent="0.25">
      <c r="A26" s="76" t="s">
        <v>83</v>
      </c>
      <c r="B26" s="16"/>
      <c r="C26" s="6"/>
      <c r="D26" s="6"/>
      <c r="E26" s="10"/>
      <c r="F26" s="6"/>
      <c r="G26" s="7"/>
      <c r="H26" s="6"/>
      <c r="I26" s="6"/>
      <c r="J26" s="18"/>
    </row>
    <row r="27" spans="1:16" x14ac:dyDescent="0.25">
      <c r="A27" s="230" t="s">
        <v>77</v>
      </c>
      <c r="B27" s="231"/>
      <c r="C27" s="231"/>
      <c r="D27" s="231"/>
      <c r="E27" s="231"/>
      <c r="F27" s="231"/>
      <c r="G27" s="231"/>
      <c r="H27" s="231"/>
      <c r="I27" s="231"/>
      <c r="J27" s="232"/>
      <c r="K27" s="54"/>
    </row>
    <row r="28" spans="1:16" ht="27.75" customHeight="1" x14ac:dyDescent="0.25">
      <c r="A28" s="219" t="s">
        <v>12</v>
      </c>
      <c r="B28" s="220"/>
      <c r="C28" s="220"/>
      <c r="D28" s="220"/>
      <c r="E28" s="220"/>
      <c r="F28" s="220"/>
      <c r="G28" s="220"/>
      <c r="H28" s="220"/>
      <c r="I28" s="220"/>
      <c r="J28" s="221"/>
    </row>
    <row r="29" spans="1:16" x14ac:dyDescent="0.25">
      <c r="A29" s="15" t="s">
        <v>91</v>
      </c>
      <c r="B29" s="16"/>
      <c r="C29" s="6"/>
      <c r="D29" s="16"/>
      <c r="E29" s="16"/>
      <c r="F29" s="16"/>
      <c r="G29" s="16"/>
      <c r="H29" s="16"/>
      <c r="I29" s="16"/>
      <c r="J29" s="17"/>
    </row>
    <row r="30" spans="1:16" ht="15" customHeight="1" x14ac:dyDescent="0.25">
      <c r="A30" s="219" t="s">
        <v>90</v>
      </c>
      <c r="B30" s="220"/>
      <c r="C30" s="220"/>
      <c r="D30" s="220"/>
      <c r="E30" s="220"/>
      <c r="F30" s="220"/>
      <c r="G30" s="220"/>
      <c r="H30" s="220"/>
      <c r="I30" s="220"/>
      <c r="J30" s="221"/>
    </row>
    <row r="31" spans="1:16" ht="18.75" customHeight="1" thickBot="1" x14ac:dyDescent="0.3">
      <c r="A31" s="222" t="s">
        <v>94</v>
      </c>
      <c r="B31" s="223"/>
      <c r="C31" s="223"/>
      <c r="D31" s="223"/>
      <c r="E31" s="223"/>
      <c r="F31" s="223"/>
      <c r="G31" s="223"/>
      <c r="H31" s="223"/>
      <c r="I31" s="223"/>
      <c r="J31" s="224"/>
      <c r="K31" s="5"/>
    </row>
    <row r="32" spans="1:16" x14ac:dyDescent="0.25">
      <c r="K32" s="5"/>
    </row>
    <row r="33" spans="5:11" x14ac:dyDescent="0.25">
      <c r="K33" s="5"/>
    </row>
    <row r="34" spans="5:11" x14ac:dyDescent="0.25">
      <c r="E34" s="9"/>
      <c r="K34" s="5"/>
    </row>
    <row r="35" spans="5:11" x14ac:dyDescent="0.25">
      <c r="E35" s="8"/>
      <c r="F35" s="54"/>
      <c r="K35" s="5"/>
    </row>
    <row r="36" spans="5:11" x14ac:dyDescent="0.25">
      <c r="E36" s="1"/>
      <c r="F36" s="54"/>
      <c r="K36" s="5"/>
    </row>
    <row r="37" spans="5:11" x14ac:dyDescent="0.25">
      <c r="K37" s="5"/>
    </row>
    <row r="38" spans="5:11" x14ac:dyDescent="0.25">
      <c r="K38" s="5"/>
    </row>
    <row r="39" spans="5:11" x14ac:dyDescent="0.25">
      <c r="J39" t="s">
        <v>82</v>
      </c>
    </row>
  </sheetData>
  <mergeCells count="9">
    <mergeCell ref="A28:J28"/>
    <mergeCell ref="A30:J30"/>
    <mergeCell ref="A31:J31"/>
    <mergeCell ref="A2:J2"/>
    <mergeCell ref="A3:J3"/>
    <mergeCell ref="B5:E5"/>
    <mergeCell ref="A27:J27"/>
    <mergeCell ref="F5:J5"/>
    <mergeCell ref="A25:J25"/>
  </mergeCells>
  <printOptions horizontalCentered="1" verticalCentered="1"/>
  <pageMargins left="0" right="0.70866141732283472" top="0" bottom="0.74803149606299213" header="0.31496062992125984" footer="0.31496062992125984"/>
  <pageSetup scale="84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1"/>
  <sheetViews>
    <sheetView view="pageBreakPreview" topLeftCell="AP3" zoomScaleNormal="100" zoomScaleSheetLayoutView="100" workbookViewId="0">
      <selection activeCell="BE3" sqref="BE3"/>
    </sheetView>
  </sheetViews>
  <sheetFormatPr defaultRowHeight="15" x14ac:dyDescent="0.25"/>
  <cols>
    <col min="1" max="1" width="25.140625" style="19" customWidth="1"/>
    <col min="2" max="39" width="11.5703125" style="19" customWidth="1"/>
    <col min="40" max="40" width="11.140625" style="19" customWidth="1"/>
    <col min="41" max="71" width="11.5703125" style="19" customWidth="1"/>
    <col min="72" max="16384" width="9.140625" style="19"/>
  </cols>
  <sheetData>
    <row r="1" spans="1:74" x14ac:dyDescent="0.2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9"/>
      <c r="AP1" s="37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  <c r="BH1" s="37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9"/>
    </row>
    <row r="2" spans="1:74" ht="15" customHeight="1" x14ac:dyDescent="0.3">
      <c r="A2" s="40"/>
      <c r="B2" s="237" t="s">
        <v>0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8"/>
      <c r="V2" s="236" t="s">
        <v>0</v>
      </c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8"/>
      <c r="AP2" s="236" t="s">
        <v>0</v>
      </c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8"/>
      <c r="BH2" s="236" t="s">
        <v>0</v>
      </c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8"/>
    </row>
    <row r="3" spans="1:74" ht="15.75" customHeight="1" x14ac:dyDescent="0.3">
      <c r="A3" s="40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41"/>
      <c r="V3" s="40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41"/>
      <c r="AP3" s="40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1"/>
      <c r="BH3" s="40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41"/>
    </row>
    <row r="4" spans="1:74" ht="18.75" x14ac:dyDescent="0.3">
      <c r="A4" s="236" t="s">
        <v>75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8"/>
      <c r="V4" s="236" t="s">
        <v>75</v>
      </c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8"/>
      <c r="AP4" s="236" t="s">
        <v>75</v>
      </c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8"/>
      <c r="BH4" s="236" t="s">
        <v>75</v>
      </c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8"/>
    </row>
    <row r="5" spans="1:74" ht="15.75" x14ac:dyDescent="0.25">
      <c r="A5" s="42"/>
      <c r="B5" s="35"/>
      <c r="C5" s="35"/>
      <c r="D5" s="35"/>
      <c r="E5" s="35"/>
      <c r="F5" s="35"/>
      <c r="G5" s="35"/>
      <c r="H5" s="35"/>
      <c r="I5" s="35"/>
      <c r="J5" s="35"/>
      <c r="K5" s="35"/>
      <c r="L5" s="14"/>
      <c r="M5" s="14"/>
      <c r="N5" s="14"/>
      <c r="O5" s="14"/>
      <c r="P5" s="14"/>
      <c r="Q5" s="14"/>
      <c r="R5" s="14"/>
      <c r="S5" s="14"/>
      <c r="T5" s="14"/>
      <c r="U5" s="43" t="s">
        <v>76</v>
      </c>
      <c r="V5" s="86" t="s">
        <v>89</v>
      </c>
      <c r="W5" s="14"/>
      <c r="X5" s="14"/>
      <c r="Y5" s="14"/>
      <c r="Z5" s="14"/>
      <c r="AA5" s="14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43" t="s">
        <v>76</v>
      </c>
      <c r="AP5" s="86" t="s">
        <v>89</v>
      </c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43" t="s">
        <v>76</v>
      </c>
      <c r="BH5" s="42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43" t="s">
        <v>76</v>
      </c>
    </row>
    <row r="6" spans="1:74" ht="18.75" x14ac:dyDescent="0.3">
      <c r="A6" s="44"/>
      <c r="B6" s="252" t="s">
        <v>71</v>
      </c>
      <c r="C6" s="253"/>
      <c r="D6" s="253"/>
      <c r="E6" s="253"/>
      <c r="F6" s="254"/>
      <c r="G6" s="252" t="s">
        <v>70</v>
      </c>
      <c r="H6" s="253"/>
      <c r="I6" s="253"/>
      <c r="J6" s="253"/>
      <c r="K6" s="254"/>
      <c r="L6" s="244" t="s">
        <v>69</v>
      </c>
      <c r="M6" s="243"/>
      <c r="N6" s="243"/>
      <c r="O6" s="243"/>
      <c r="P6" s="243"/>
      <c r="Q6" s="243"/>
      <c r="R6" s="243"/>
      <c r="S6" s="243"/>
      <c r="T6" s="243"/>
      <c r="U6" s="245"/>
      <c r="V6" s="242" t="s">
        <v>69</v>
      </c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77"/>
      <c r="AP6" s="239" t="s">
        <v>80</v>
      </c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1"/>
      <c r="BH6" s="239" t="s">
        <v>80</v>
      </c>
      <c r="BI6" s="240"/>
      <c r="BJ6" s="240"/>
      <c r="BK6" s="240"/>
      <c r="BL6" s="240"/>
      <c r="BM6" s="240"/>
      <c r="BN6" s="240"/>
      <c r="BO6" s="240"/>
      <c r="BP6" s="240"/>
      <c r="BQ6" s="240"/>
      <c r="BR6" s="240"/>
      <c r="BS6" s="241"/>
    </row>
    <row r="7" spans="1:74" ht="15.75" customHeight="1" x14ac:dyDescent="0.25">
      <c r="A7" s="45"/>
      <c r="B7" s="23"/>
      <c r="C7" s="24"/>
      <c r="D7" s="24"/>
      <c r="E7" s="24"/>
      <c r="F7" s="25"/>
      <c r="G7" s="23"/>
      <c r="H7" s="24"/>
      <c r="I7" s="24"/>
      <c r="J7" s="24"/>
      <c r="K7" s="25"/>
      <c r="L7" s="260" t="s">
        <v>63</v>
      </c>
      <c r="M7" s="261"/>
      <c r="N7" s="261"/>
      <c r="O7" s="261"/>
      <c r="P7" s="262"/>
      <c r="Q7" s="260" t="s">
        <v>64</v>
      </c>
      <c r="R7" s="261"/>
      <c r="S7" s="261"/>
      <c r="T7" s="261"/>
      <c r="U7" s="263"/>
      <c r="V7" s="264" t="s">
        <v>65</v>
      </c>
      <c r="W7" s="261"/>
      <c r="X7" s="261"/>
      <c r="Y7" s="261"/>
      <c r="Z7" s="262"/>
      <c r="AA7" s="260" t="s">
        <v>66</v>
      </c>
      <c r="AB7" s="261"/>
      <c r="AC7" s="261"/>
      <c r="AD7" s="261"/>
      <c r="AE7" s="262"/>
      <c r="AF7" s="260" t="s">
        <v>67</v>
      </c>
      <c r="AG7" s="261"/>
      <c r="AH7" s="261"/>
      <c r="AI7" s="261"/>
      <c r="AJ7" s="262"/>
      <c r="AK7" s="260" t="s">
        <v>68</v>
      </c>
      <c r="AL7" s="261"/>
      <c r="AM7" s="261"/>
      <c r="AN7" s="261"/>
      <c r="AO7" s="263"/>
      <c r="AP7" s="255" t="s">
        <v>72</v>
      </c>
      <c r="AQ7" s="250"/>
      <c r="AR7" s="250"/>
      <c r="AS7" s="250"/>
      <c r="AT7" s="250"/>
      <c r="AU7" s="256"/>
      <c r="AV7" s="249" t="s">
        <v>73</v>
      </c>
      <c r="AW7" s="250"/>
      <c r="AX7" s="250"/>
      <c r="AY7" s="250"/>
      <c r="AZ7" s="250"/>
      <c r="BA7" s="256"/>
      <c r="BB7" s="249" t="s">
        <v>20</v>
      </c>
      <c r="BC7" s="250"/>
      <c r="BD7" s="250"/>
      <c r="BE7" s="250"/>
      <c r="BF7" s="250"/>
      <c r="BG7" s="251"/>
      <c r="BH7" s="255" t="s">
        <v>19</v>
      </c>
      <c r="BI7" s="250"/>
      <c r="BJ7" s="250"/>
      <c r="BK7" s="250"/>
      <c r="BL7" s="250"/>
      <c r="BM7" s="256"/>
      <c r="BN7" s="257" t="s">
        <v>74</v>
      </c>
      <c r="BO7" s="258"/>
      <c r="BP7" s="258"/>
      <c r="BQ7" s="258"/>
      <c r="BR7" s="258"/>
      <c r="BS7" s="259"/>
      <c r="BT7" s="26"/>
    </row>
    <row r="8" spans="1:74" s="22" customFormat="1" ht="14.25" x14ac:dyDescent="0.2">
      <c r="A8" s="213"/>
      <c r="B8" s="130" t="s">
        <v>11</v>
      </c>
      <c r="C8" s="131" t="s">
        <v>13</v>
      </c>
      <c r="D8" s="131" t="s">
        <v>14</v>
      </c>
      <c r="E8" s="131" t="s">
        <v>79</v>
      </c>
      <c r="F8" s="132" t="s">
        <v>92</v>
      </c>
      <c r="G8" s="130" t="s">
        <v>11</v>
      </c>
      <c r="H8" s="131" t="s">
        <v>13</v>
      </c>
      <c r="I8" s="131" t="s">
        <v>14</v>
      </c>
      <c r="J8" s="131" t="s">
        <v>79</v>
      </c>
      <c r="K8" s="132" t="s">
        <v>92</v>
      </c>
      <c r="L8" s="217" t="s">
        <v>11</v>
      </c>
      <c r="M8" s="218" t="s">
        <v>13</v>
      </c>
      <c r="N8" s="218" t="s">
        <v>14</v>
      </c>
      <c r="O8" s="131" t="s">
        <v>79</v>
      </c>
      <c r="P8" s="132" t="s">
        <v>92</v>
      </c>
      <c r="Q8" s="130" t="s">
        <v>11</v>
      </c>
      <c r="R8" s="131" t="s">
        <v>13</v>
      </c>
      <c r="S8" s="131" t="s">
        <v>14</v>
      </c>
      <c r="T8" s="131" t="s">
        <v>79</v>
      </c>
      <c r="U8" s="132" t="s">
        <v>92</v>
      </c>
      <c r="V8" s="133" t="s">
        <v>11</v>
      </c>
      <c r="W8" s="131" t="s">
        <v>13</v>
      </c>
      <c r="X8" s="131" t="s">
        <v>14</v>
      </c>
      <c r="Y8" s="131" t="s">
        <v>79</v>
      </c>
      <c r="Z8" s="132" t="s">
        <v>92</v>
      </c>
      <c r="AA8" s="130" t="s">
        <v>11</v>
      </c>
      <c r="AB8" s="131" t="s">
        <v>13</v>
      </c>
      <c r="AC8" s="131" t="s">
        <v>14</v>
      </c>
      <c r="AD8" s="131" t="s">
        <v>79</v>
      </c>
      <c r="AE8" s="132" t="s">
        <v>92</v>
      </c>
      <c r="AF8" s="130" t="s">
        <v>11</v>
      </c>
      <c r="AG8" s="131" t="s">
        <v>13</v>
      </c>
      <c r="AH8" s="131" t="s">
        <v>14</v>
      </c>
      <c r="AI8" s="131" t="s">
        <v>79</v>
      </c>
      <c r="AJ8" s="132" t="s">
        <v>92</v>
      </c>
      <c r="AK8" s="130" t="s">
        <v>11</v>
      </c>
      <c r="AL8" s="131" t="s">
        <v>13</v>
      </c>
      <c r="AM8" s="131" t="s">
        <v>14</v>
      </c>
      <c r="AN8" s="131" t="s">
        <v>79</v>
      </c>
      <c r="AO8" s="132" t="s">
        <v>92</v>
      </c>
      <c r="AP8" s="133" t="s">
        <v>11</v>
      </c>
      <c r="AQ8" s="131" t="s">
        <v>13</v>
      </c>
      <c r="AR8" s="131" t="s">
        <v>14</v>
      </c>
      <c r="AS8" s="131" t="s">
        <v>79</v>
      </c>
      <c r="AT8" s="131" t="s">
        <v>84</v>
      </c>
      <c r="AU8" s="132" t="s">
        <v>93</v>
      </c>
      <c r="AV8" s="130" t="s">
        <v>11</v>
      </c>
      <c r="AW8" s="131" t="s">
        <v>13</v>
      </c>
      <c r="AX8" s="131" t="s">
        <v>14</v>
      </c>
      <c r="AY8" s="131" t="s">
        <v>79</v>
      </c>
      <c r="AZ8" s="131" t="s">
        <v>84</v>
      </c>
      <c r="BA8" s="132" t="s">
        <v>93</v>
      </c>
      <c r="BB8" s="130" t="s">
        <v>11</v>
      </c>
      <c r="BC8" s="131" t="s">
        <v>13</v>
      </c>
      <c r="BD8" s="131" t="s">
        <v>14</v>
      </c>
      <c r="BE8" s="131" t="s">
        <v>79</v>
      </c>
      <c r="BF8" s="131" t="s">
        <v>84</v>
      </c>
      <c r="BG8" s="132" t="s">
        <v>93</v>
      </c>
      <c r="BH8" s="133" t="s">
        <v>11</v>
      </c>
      <c r="BI8" s="131" t="s">
        <v>13</v>
      </c>
      <c r="BJ8" s="131" t="s">
        <v>14</v>
      </c>
      <c r="BK8" s="131" t="s">
        <v>79</v>
      </c>
      <c r="BL8" s="131" t="s">
        <v>84</v>
      </c>
      <c r="BM8" s="132" t="s">
        <v>93</v>
      </c>
      <c r="BN8" s="130" t="s">
        <v>11</v>
      </c>
      <c r="BO8" s="131" t="s">
        <v>13</v>
      </c>
      <c r="BP8" s="131" t="s">
        <v>14</v>
      </c>
      <c r="BQ8" s="131" t="s">
        <v>79</v>
      </c>
      <c r="BR8" s="131" t="s">
        <v>84</v>
      </c>
      <c r="BS8" s="132" t="s">
        <v>93</v>
      </c>
    </row>
    <row r="9" spans="1:74" s="22" customFormat="1" ht="15.75" x14ac:dyDescent="0.2">
      <c r="A9" s="214">
        <v>1</v>
      </c>
      <c r="B9" s="94">
        <v>2</v>
      </c>
      <c r="C9" s="95">
        <v>3</v>
      </c>
      <c r="D9" s="95">
        <v>4</v>
      </c>
      <c r="E9" s="131">
        <v>5</v>
      </c>
      <c r="F9" s="96">
        <v>6</v>
      </c>
      <c r="G9" s="94">
        <v>7</v>
      </c>
      <c r="H9" s="95">
        <v>8</v>
      </c>
      <c r="I9" s="95">
        <v>9</v>
      </c>
      <c r="J9" s="131">
        <v>10</v>
      </c>
      <c r="K9" s="96">
        <v>11</v>
      </c>
      <c r="L9" s="170">
        <v>12</v>
      </c>
      <c r="M9" s="171">
        <v>13</v>
      </c>
      <c r="N9" s="171">
        <v>14</v>
      </c>
      <c r="O9" s="131">
        <v>15</v>
      </c>
      <c r="P9" s="96">
        <v>16</v>
      </c>
      <c r="Q9" s="94">
        <v>17</v>
      </c>
      <c r="R9" s="95">
        <v>18</v>
      </c>
      <c r="S9" s="95">
        <v>19</v>
      </c>
      <c r="T9" s="131">
        <v>20</v>
      </c>
      <c r="U9" s="97">
        <v>21</v>
      </c>
      <c r="V9" s="98">
        <v>22</v>
      </c>
      <c r="W9" s="95">
        <v>23</v>
      </c>
      <c r="X9" s="95">
        <v>24</v>
      </c>
      <c r="Y9" s="131">
        <v>25</v>
      </c>
      <c r="Z9" s="96">
        <v>26</v>
      </c>
      <c r="AA9" s="94">
        <v>27</v>
      </c>
      <c r="AB9" s="95">
        <v>28</v>
      </c>
      <c r="AC9" s="95">
        <v>29</v>
      </c>
      <c r="AD9" s="131">
        <v>30</v>
      </c>
      <c r="AE9" s="96">
        <v>31</v>
      </c>
      <c r="AF9" s="94">
        <v>32</v>
      </c>
      <c r="AG9" s="95">
        <v>33</v>
      </c>
      <c r="AH9" s="95">
        <v>34</v>
      </c>
      <c r="AI9" s="131">
        <v>35</v>
      </c>
      <c r="AJ9" s="96">
        <v>36</v>
      </c>
      <c r="AK9" s="94">
        <v>37</v>
      </c>
      <c r="AL9" s="95">
        <v>38</v>
      </c>
      <c r="AM9" s="95">
        <v>39</v>
      </c>
      <c r="AN9" s="131">
        <v>40</v>
      </c>
      <c r="AO9" s="97">
        <v>41</v>
      </c>
      <c r="AP9" s="99">
        <v>42</v>
      </c>
      <c r="AQ9" s="100">
        <v>43</v>
      </c>
      <c r="AR9" s="100">
        <v>44</v>
      </c>
      <c r="AS9" s="97">
        <v>45</v>
      </c>
      <c r="AT9" s="99">
        <v>46</v>
      </c>
      <c r="AU9" s="100">
        <v>47</v>
      </c>
      <c r="AV9" s="100">
        <v>48</v>
      </c>
      <c r="AW9" s="97">
        <v>49</v>
      </c>
      <c r="AX9" s="99">
        <v>50</v>
      </c>
      <c r="AY9" s="100">
        <v>51</v>
      </c>
      <c r="AZ9" s="100">
        <v>52</v>
      </c>
      <c r="BA9" s="97">
        <v>53</v>
      </c>
      <c r="BB9" s="99">
        <v>54</v>
      </c>
      <c r="BC9" s="100">
        <v>55</v>
      </c>
      <c r="BD9" s="100">
        <v>56</v>
      </c>
      <c r="BE9" s="97">
        <v>57</v>
      </c>
      <c r="BF9" s="99">
        <v>58</v>
      </c>
      <c r="BG9" s="100">
        <v>59</v>
      </c>
      <c r="BH9" s="100">
        <v>60</v>
      </c>
      <c r="BI9" s="97">
        <v>61</v>
      </c>
      <c r="BJ9" s="99">
        <v>62</v>
      </c>
      <c r="BK9" s="100">
        <v>63</v>
      </c>
      <c r="BL9" s="100">
        <v>64</v>
      </c>
      <c r="BM9" s="97">
        <v>65</v>
      </c>
      <c r="BN9" s="99">
        <v>66</v>
      </c>
      <c r="BO9" s="100">
        <v>67</v>
      </c>
      <c r="BP9" s="100">
        <v>68</v>
      </c>
      <c r="BQ9" s="97">
        <v>69</v>
      </c>
      <c r="BR9" s="99">
        <v>70</v>
      </c>
      <c r="BS9" s="100">
        <v>71</v>
      </c>
    </row>
    <row r="10" spans="1:74" ht="15.75" x14ac:dyDescent="0.25">
      <c r="A10" s="215" t="s">
        <v>27</v>
      </c>
      <c r="B10" s="136" t="s">
        <v>25</v>
      </c>
      <c r="C10" s="104" t="s">
        <v>25</v>
      </c>
      <c r="D10" s="104" t="s">
        <v>25</v>
      </c>
      <c r="E10" s="137" t="s">
        <v>25</v>
      </c>
      <c r="F10" s="138" t="s">
        <v>25</v>
      </c>
      <c r="G10" s="136">
        <v>6</v>
      </c>
      <c r="H10" s="139">
        <v>6</v>
      </c>
      <c r="I10" s="139">
        <v>6</v>
      </c>
      <c r="J10" s="140">
        <v>6</v>
      </c>
      <c r="K10" s="141">
        <v>7</v>
      </c>
      <c r="L10" s="142">
        <v>2</v>
      </c>
      <c r="M10" s="143">
        <v>1</v>
      </c>
      <c r="N10" s="143">
        <v>1</v>
      </c>
      <c r="O10" s="143">
        <v>1</v>
      </c>
      <c r="P10" s="144">
        <v>1</v>
      </c>
      <c r="Q10" s="142" t="s">
        <v>25</v>
      </c>
      <c r="R10" s="143" t="s">
        <v>25</v>
      </c>
      <c r="S10" s="143" t="s">
        <v>25</v>
      </c>
      <c r="T10" s="164" t="s">
        <v>25</v>
      </c>
      <c r="U10" s="145" t="s">
        <v>25</v>
      </c>
      <c r="V10" s="146">
        <v>1</v>
      </c>
      <c r="W10" s="143">
        <v>2</v>
      </c>
      <c r="X10" s="143">
        <v>2</v>
      </c>
      <c r="Y10" s="143">
        <v>2</v>
      </c>
      <c r="Z10" s="144">
        <v>2</v>
      </c>
      <c r="AA10" s="142">
        <v>1</v>
      </c>
      <c r="AB10" s="143">
        <v>1</v>
      </c>
      <c r="AC10" s="143">
        <v>1</v>
      </c>
      <c r="AD10" s="143">
        <v>1</v>
      </c>
      <c r="AE10" s="143">
        <v>1</v>
      </c>
      <c r="AF10" s="142" t="s">
        <v>25</v>
      </c>
      <c r="AG10" s="143" t="s">
        <v>25</v>
      </c>
      <c r="AH10" s="143" t="s">
        <v>25</v>
      </c>
      <c r="AI10" s="164" t="s">
        <v>25</v>
      </c>
      <c r="AJ10" s="143" t="s">
        <v>25</v>
      </c>
      <c r="AK10" s="101">
        <f t="shared" ref="AK10:AK27" si="0">SUM(L10,Q10,V10,AA10,AF10)</f>
        <v>4</v>
      </c>
      <c r="AL10" s="102">
        <f t="shared" ref="AL10:AL27" si="1">SUM(M10,R10,W10,AB10,AG10)</f>
        <v>4</v>
      </c>
      <c r="AM10" s="102">
        <v>4</v>
      </c>
      <c r="AN10" s="143">
        <v>4</v>
      </c>
      <c r="AO10" s="102">
        <v>4</v>
      </c>
      <c r="AP10" s="103">
        <v>53</v>
      </c>
      <c r="AQ10" s="104">
        <v>56</v>
      </c>
      <c r="AR10" s="104">
        <v>64</v>
      </c>
      <c r="AS10" s="104">
        <v>61</v>
      </c>
      <c r="AT10" s="104">
        <v>61</v>
      </c>
      <c r="AU10" s="168">
        <v>63</v>
      </c>
      <c r="AV10" s="105">
        <v>46</v>
      </c>
      <c r="AW10" s="106">
        <v>45</v>
      </c>
      <c r="AX10" s="106">
        <v>37</v>
      </c>
      <c r="AY10" s="106">
        <v>48</v>
      </c>
      <c r="AZ10" s="106">
        <v>48</v>
      </c>
      <c r="BA10" s="107">
        <v>49</v>
      </c>
      <c r="BB10" s="105">
        <v>67</v>
      </c>
      <c r="BC10" s="106">
        <v>76</v>
      </c>
      <c r="BD10" s="106">
        <v>81</v>
      </c>
      <c r="BE10" s="106">
        <v>76</v>
      </c>
      <c r="BF10" s="106">
        <v>82</v>
      </c>
      <c r="BG10" s="111">
        <v>84</v>
      </c>
      <c r="BH10" s="108">
        <v>212</v>
      </c>
      <c r="BI10" s="106">
        <v>217</v>
      </c>
      <c r="BJ10" s="106">
        <v>280</v>
      </c>
      <c r="BK10" s="106">
        <v>273</v>
      </c>
      <c r="BL10" s="106">
        <v>223</v>
      </c>
      <c r="BM10" s="110">
        <v>218</v>
      </c>
      <c r="BN10" s="109">
        <f t="shared" ref="BN10:BN40" si="2">AP10+AV10+BB10+BH10</f>
        <v>378</v>
      </c>
      <c r="BO10" s="110">
        <f t="shared" ref="BO10:BO40" si="3">AQ10+AW10+BC10+BI10</f>
        <v>394</v>
      </c>
      <c r="BP10" s="110">
        <v>462</v>
      </c>
      <c r="BQ10" s="110">
        <v>458</v>
      </c>
      <c r="BR10" s="110">
        <v>414</v>
      </c>
      <c r="BS10" s="111">
        <f>BM10+BG10+BA10+AU10</f>
        <v>414</v>
      </c>
      <c r="BT10" s="85"/>
      <c r="BU10" s="62"/>
      <c r="BV10" s="62"/>
    </row>
    <row r="11" spans="1:74" ht="15.75" x14ac:dyDescent="0.25">
      <c r="A11" s="215" t="s">
        <v>28</v>
      </c>
      <c r="B11" s="147">
        <v>46</v>
      </c>
      <c r="C11" s="115">
        <v>47</v>
      </c>
      <c r="D11" s="115">
        <v>47</v>
      </c>
      <c r="E11" s="148">
        <v>27</v>
      </c>
      <c r="F11" s="149">
        <v>28</v>
      </c>
      <c r="G11" s="147">
        <v>4780</v>
      </c>
      <c r="H11" s="150">
        <v>4815</v>
      </c>
      <c r="I11" s="150">
        <v>4801</v>
      </c>
      <c r="J11" s="151">
        <v>2568</v>
      </c>
      <c r="K11" s="152">
        <v>2673</v>
      </c>
      <c r="L11" s="153">
        <v>183</v>
      </c>
      <c r="M11" s="154">
        <v>191</v>
      </c>
      <c r="N11" s="154">
        <v>194</v>
      </c>
      <c r="O11" s="154">
        <v>142</v>
      </c>
      <c r="P11" s="155">
        <v>154</v>
      </c>
      <c r="Q11" s="153">
        <v>41</v>
      </c>
      <c r="R11" s="154">
        <v>31</v>
      </c>
      <c r="S11" s="154">
        <v>31</v>
      </c>
      <c r="T11" s="154">
        <v>10</v>
      </c>
      <c r="U11" s="156">
        <v>11</v>
      </c>
      <c r="V11" s="157">
        <v>246</v>
      </c>
      <c r="W11" s="154">
        <v>654</v>
      </c>
      <c r="X11" s="154">
        <v>654</v>
      </c>
      <c r="Y11" s="154">
        <v>422</v>
      </c>
      <c r="Z11" s="155">
        <v>421</v>
      </c>
      <c r="AA11" s="153">
        <v>129</v>
      </c>
      <c r="AB11" s="154">
        <v>283</v>
      </c>
      <c r="AC11" s="154">
        <v>480</v>
      </c>
      <c r="AD11" s="154">
        <v>279</v>
      </c>
      <c r="AE11" s="154">
        <v>287</v>
      </c>
      <c r="AF11" s="153" t="s">
        <v>25</v>
      </c>
      <c r="AG11" s="154">
        <v>10</v>
      </c>
      <c r="AH11" s="154">
        <v>10</v>
      </c>
      <c r="AI11" s="158" t="s">
        <v>25</v>
      </c>
      <c r="AJ11" s="158" t="s">
        <v>25</v>
      </c>
      <c r="AK11" s="112">
        <f t="shared" si="0"/>
        <v>599</v>
      </c>
      <c r="AL11" s="113">
        <f t="shared" si="1"/>
        <v>1169</v>
      </c>
      <c r="AM11" s="113">
        <v>1369</v>
      </c>
      <c r="AN11" s="113">
        <v>853</v>
      </c>
      <c r="AO11" s="113">
        <v>873</v>
      </c>
      <c r="AP11" s="114">
        <v>5143</v>
      </c>
      <c r="AQ11" s="115">
        <v>5873</v>
      </c>
      <c r="AR11" s="115">
        <v>21796</v>
      </c>
      <c r="AS11" s="115">
        <v>4862</v>
      </c>
      <c r="AT11" s="115">
        <v>2577</v>
      </c>
      <c r="AU11" s="169">
        <v>2589</v>
      </c>
      <c r="AV11" s="116">
        <v>18776</v>
      </c>
      <c r="AW11" s="117">
        <v>19053</v>
      </c>
      <c r="AX11" s="117">
        <v>3706</v>
      </c>
      <c r="AY11" s="117">
        <v>21360</v>
      </c>
      <c r="AZ11" s="117">
        <v>10781</v>
      </c>
      <c r="BA11" s="118">
        <v>11234</v>
      </c>
      <c r="BB11" s="117">
        <v>15421</v>
      </c>
      <c r="BC11" s="117">
        <v>15759</v>
      </c>
      <c r="BD11" s="117">
        <v>17028</v>
      </c>
      <c r="BE11" s="117">
        <v>16992</v>
      </c>
      <c r="BF11" s="117">
        <v>10100</v>
      </c>
      <c r="BG11" s="122">
        <v>10086</v>
      </c>
      <c r="BH11" s="119">
        <v>66834</v>
      </c>
      <c r="BI11" s="117">
        <v>66721</v>
      </c>
      <c r="BJ11" s="117">
        <v>68698</v>
      </c>
      <c r="BK11" s="117">
        <v>66222</v>
      </c>
      <c r="BL11" s="117">
        <v>40703</v>
      </c>
      <c r="BM11" s="169">
        <v>38793</v>
      </c>
      <c r="BN11" s="120">
        <f t="shared" si="2"/>
        <v>106174</v>
      </c>
      <c r="BO11" s="121">
        <f t="shared" si="3"/>
        <v>107406</v>
      </c>
      <c r="BP11" s="121">
        <v>111229</v>
      </c>
      <c r="BQ11" s="121">
        <v>109436</v>
      </c>
      <c r="BR11" s="121">
        <v>64161</v>
      </c>
      <c r="BS11" s="122">
        <f t="shared" ref="BS11:BS46" si="4">BM11+BG11+BA11+AU11</f>
        <v>62702</v>
      </c>
    </row>
    <row r="12" spans="1:74" ht="15.75" x14ac:dyDescent="0.25">
      <c r="A12" s="215" t="s">
        <v>29</v>
      </c>
      <c r="B12" s="136">
        <v>3</v>
      </c>
      <c r="C12" s="104">
        <v>3</v>
      </c>
      <c r="D12" s="104">
        <v>3</v>
      </c>
      <c r="E12" s="137">
        <v>7</v>
      </c>
      <c r="F12" s="159">
        <v>8</v>
      </c>
      <c r="G12" s="136">
        <v>19</v>
      </c>
      <c r="H12" s="139">
        <v>26</v>
      </c>
      <c r="I12" s="139">
        <v>26</v>
      </c>
      <c r="J12" s="140">
        <v>26</v>
      </c>
      <c r="K12" s="141">
        <v>27</v>
      </c>
      <c r="L12" s="142">
        <v>3</v>
      </c>
      <c r="M12" s="143">
        <v>3</v>
      </c>
      <c r="N12" s="143">
        <v>3</v>
      </c>
      <c r="O12" s="143">
        <v>2</v>
      </c>
      <c r="P12" s="144">
        <v>3</v>
      </c>
      <c r="Q12" s="142" t="s">
        <v>25</v>
      </c>
      <c r="R12" s="143" t="s">
        <v>25</v>
      </c>
      <c r="S12" s="143" t="s">
        <v>25</v>
      </c>
      <c r="T12" s="143" t="s">
        <v>25</v>
      </c>
      <c r="U12" s="145" t="s">
        <v>25</v>
      </c>
      <c r="V12" s="146">
        <v>2</v>
      </c>
      <c r="W12" s="143">
        <v>2</v>
      </c>
      <c r="X12" s="143">
        <v>2</v>
      </c>
      <c r="Y12" s="143">
        <v>2</v>
      </c>
      <c r="Z12" s="144">
        <v>2</v>
      </c>
      <c r="AA12" s="142">
        <v>6</v>
      </c>
      <c r="AB12" s="143">
        <v>6</v>
      </c>
      <c r="AC12" s="143">
        <v>6</v>
      </c>
      <c r="AD12" s="143">
        <v>6</v>
      </c>
      <c r="AE12" s="143">
        <v>7</v>
      </c>
      <c r="AF12" s="142" t="s">
        <v>25</v>
      </c>
      <c r="AG12" s="143" t="s">
        <v>25</v>
      </c>
      <c r="AH12" s="143" t="s">
        <v>25</v>
      </c>
      <c r="AI12" s="143" t="s">
        <v>25</v>
      </c>
      <c r="AJ12" s="143" t="s">
        <v>25</v>
      </c>
      <c r="AK12" s="101">
        <f t="shared" si="0"/>
        <v>11</v>
      </c>
      <c r="AL12" s="102">
        <f t="shared" si="1"/>
        <v>11</v>
      </c>
      <c r="AM12" s="102">
        <v>11</v>
      </c>
      <c r="AN12" s="102">
        <v>10</v>
      </c>
      <c r="AO12" s="102">
        <v>12</v>
      </c>
      <c r="AP12" s="103">
        <v>118</v>
      </c>
      <c r="AQ12" s="104">
        <v>118</v>
      </c>
      <c r="AR12" s="104">
        <v>159</v>
      </c>
      <c r="AS12" s="104">
        <v>138</v>
      </c>
      <c r="AT12" s="104">
        <v>139</v>
      </c>
      <c r="AU12" s="168">
        <v>155</v>
      </c>
      <c r="AV12" s="105">
        <v>191</v>
      </c>
      <c r="AW12" s="106">
        <v>220</v>
      </c>
      <c r="AX12" s="106">
        <v>198</v>
      </c>
      <c r="AY12" s="106">
        <v>234</v>
      </c>
      <c r="AZ12" s="106">
        <v>250</v>
      </c>
      <c r="BA12" s="107">
        <v>263</v>
      </c>
      <c r="BB12" s="106">
        <v>920</v>
      </c>
      <c r="BC12" s="106">
        <v>945</v>
      </c>
      <c r="BD12" s="106">
        <v>1078</v>
      </c>
      <c r="BE12" s="106">
        <v>1144</v>
      </c>
      <c r="BF12" s="106">
        <v>1200</v>
      </c>
      <c r="BG12" s="111">
        <v>1266</v>
      </c>
      <c r="BH12" s="108">
        <v>1941</v>
      </c>
      <c r="BI12" s="106">
        <v>2098</v>
      </c>
      <c r="BJ12" s="106">
        <v>2999</v>
      </c>
      <c r="BK12" s="106">
        <v>2363</v>
      </c>
      <c r="BL12" s="106">
        <v>2341</v>
      </c>
      <c r="BM12" s="168">
        <v>2363</v>
      </c>
      <c r="BN12" s="123">
        <f t="shared" si="2"/>
        <v>3170</v>
      </c>
      <c r="BO12" s="110">
        <f t="shared" si="3"/>
        <v>3381</v>
      </c>
      <c r="BP12" s="110">
        <v>4435</v>
      </c>
      <c r="BQ12" s="110">
        <v>3879</v>
      </c>
      <c r="BR12" s="110">
        <v>3930</v>
      </c>
      <c r="BS12" s="111">
        <f t="shared" si="4"/>
        <v>4047</v>
      </c>
    </row>
    <row r="13" spans="1:74" ht="15.75" x14ac:dyDescent="0.25">
      <c r="A13" s="215" t="s">
        <v>30</v>
      </c>
      <c r="B13" s="147">
        <v>9</v>
      </c>
      <c r="C13" s="115">
        <v>9</v>
      </c>
      <c r="D13" s="115">
        <v>12</v>
      </c>
      <c r="E13" s="148">
        <v>18</v>
      </c>
      <c r="F13" s="149">
        <v>19</v>
      </c>
      <c r="G13" s="147">
        <v>485</v>
      </c>
      <c r="H13" s="150">
        <v>485</v>
      </c>
      <c r="I13" s="150">
        <v>511</v>
      </c>
      <c r="J13" s="151">
        <v>536</v>
      </c>
      <c r="K13" s="152">
        <v>538</v>
      </c>
      <c r="L13" s="153">
        <v>20</v>
      </c>
      <c r="M13" s="154">
        <v>20</v>
      </c>
      <c r="N13" s="154">
        <v>20</v>
      </c>
      <c r="O13" s="154">
        <v>23</v>
      </c>
      <c r="P13" s="155">
        <v>16</v>
      </c>
      <c r="Q13" s="153">
        <v>3</v>
      </c>
      <c r="R13" s="154" t="s">
        <v>25</v>
      </c>
      <c r="S13" s="154" t="s">
        <v>25</v>
      </c>
      <c r="T13" s="154">
        <v>1</v>
      </c>
      <c r="U13" s="160">
        <v>1</v>
      </c>
      <c r="V13" s="157">
        <v>17</v>
      </c>
      <c r="W13" s="154">
        <v>46</v>
      </c>
      <c r="X13" s="154">
        <v>46</v>
      </c>
      <c r="Y13" s="154">
        <v>45</v>
      </c>
      <c r="Z13" s="155">
        <v>45</v>
      </c>
      <c r="AA13" s="153">
        <v>22</v>
      </c>
      <c r="AB13" s="154">
        <v>22</v>
      </c>
      <c r="AC13" s="154">
        <v>22</v>
      </c>
      <c r="AD13" s="154">
        <v>22</v>
      </c>
      <c r="AE13" s="154">
        <v>22</v>
      </c>
      <c r="AF13" s="153" t="s">
        <v>25</v>
      </c>
      <c r="AG13" s="154">
        <v>3</v>
      </c>
      <c r="AH13" s="154">
        <v>2</v>
      </c>
      <c r="AI13" s="154">
        <v>2</v>
      </c>
      <c r="AJ13" s="154">
        <v>2</v>
      </c>
      <c r="AK13" s="112">
        <f t="shared" si="0"/>
        <v>62</v>
      </c>
      <c r="AL13" s="113">
        <f t="shared" si="1"/>
        <v>91</v>
      </c>
      <c r="AM13" s="113">
        <v>90</v>
      </c>
      <c r="AN13" s="113">
        <v>93</v>
      </c>
      <c r="AO13" s="113">
        <v>86</v>
      </c>
      <c r="AP13" s="114">
        <v>1081</v>
      </c>
      <c r="AQ13" s="115">
        <v>4655</v>
      </c>
      <c r="AR13" s="115">
        <v>1579</v>
      </c>
      <c r="AS13" s="115">
        <v>1633</v>
      </c>
      <c r="AT13" s="115">
        <v>1728</v>
      </c>
      <c r="AU13" s="169">
        <v>2075</v>
      </c>
      <c r="AV13" s="116">
        <v>5482</v>
      </c>
      <c r="AW13" s="117">
        <v>805</v>
      </c>
      <c r="AX13" s="117">
        <v>5719</v>
      </c>
      <c r="AY13" s="117">
        <v>5993</v>
      </c>
      <c r="AZ13" s="117">
        <v>6579</v>
      </c>
      <c r="BA13" s="118">
        <v>6987</v>
      </c>
      <c r="BB13" s="117">
        <v>14133</v>
      </c>
      <c r="BC13" s="117">
        <v>14133</v>
      </c>
      <c r="BD13" s="117">
        <v>12733</v>
      </c>
      <c r="BE13" s="117">
        <v>13065</v>
      </c>
      <c r="BF13" s="117">
        <v>13269</v>
      </c>
      <c r="BG13" s="122">
        <v>13451</v>
      </c>
      <c r="BH13" s="119">
        <v>31202</v>
      </c>
      <c r="BI13" s="117">
        <v>31202</v>
      </c>
      <c r="BJ13" s="117">
        <v>45959</v>
      </c>
      <c r="BK13" s="117">
        <v>47947</v>
      </c>
      <c r="BL13" s="117">
        <v>48478</v>
      </c>
      <c r="BM13" s="169">
        <v>48529</v>
      </c>
      <c r="BN13" s="120">
        <f t="shared" si="2"/>
        <v>51898</v>
      </c>
      <c r="BO13" s="121">
        <f t="shared" si="3"/>
        <v>50795</v>
      </c>
      <c r="BP13" s="121">
        <v>65990</v>
      </c>
      <c r="BQ13" s="121">
        <v>68638</v>
      </c>
      <c r="BR13" s="121">
        <v>70054</v>
      </c>
      <c r="BS13" s="122">
        <f t="shared" si="4"/>
        <v>71042</v>
      </c>
    </row>
    <row r="14" spans="1:74" ht="15.75" x14ac:dyDescent="0.25">
      <c r="A14" s="215" t="s">
        <v>31</v>
      </c>
      <c r="B14" s="136">
        <v>20</v>
      </c>
      <c r="C14" s="104">
        <v>20</v>
      </c>
      <c r="D14" s="104">
        <v>20</v>
      </c>
      <c r="E14" s="137">
        <v>21</v>
      </c>
      <c r="F14" s="159">
        <v>22</v>
      </c>
      <c r="G14" s="136">
        <v>629</v>
      </c>
      <c r="H14" s="139">
        <v>650</v>
      </c>
      <c r="I14" s="139">
        <v>665</v>
      </c>
      <c r="J14" s="140">
        <v>704</v>
      </c>
      <c r="K14" s="141">
        <v>732</v>
      </c>
      <c r="L14" s="142">
        <v>19</v>
      </c>
      <c r="M14" s="143">
        <v>20</v>
      </c>
      <c r="N14" s="143">
        <v>20</v>
      </c>
      <c r="O14" s="143">
        <v>22</v>
      </c>
      <c r="P14" s="144">
        <v>26</v>
      </c>
      <c r="Q14" s="142">
        <v>3</v>
      </c>
      <c r="R14" s="143">
        <v>2</v>
      </c>
      <c r="S14" s="143">
        <v>2</v>
      </c>
      <c r="T14" s="143">
        <v>3</v>
      </c>
      <c r="U14" s="161">
        <v>4</v>
      </c>
      <c r="V14" s="146">
        <v>11</v>
      </c>
      <c r="W14" s="143">
        <v>15</v>
      </c>
      <c r="X14" s="143">
        <v>14</v>
      </c>
      <c r="Y14" s="143">
        <v>80</v>
      </c>
      <c r="Z14" s="144">
        <v>80</v>
      </c>
      <c r="AA14" s="142">
        <v>35</v>
      </c>
      <c r="AB14" s="143">
        <v>35</v>
      </c>
      <c r="AC14" s="143">
        <v>38</v>
      </c>
      <c r="AD14" s="143">
        <v>42</v>
      </c>
      <c r="AE14" s="143">
        <v>43</v>
      </c>
      <c r="AF14" s="142" t="s">
        <v>25</v>
      </c>
      <c r="AG14" s="143">
        <v>3</v>
      </c>
      <c r="AH14" s="143">
        <v>3</v>
      </c>
      <c r="AI14" s="143">
        <v>3</v>
      </c>
      <c r="AJ14" s="143">
        <v>3</v>
      </c>
      <c r="AK14" s="101">
        <f t="shared" si="0"/>
        <v>68</v>
      </c>
      <c r="AL14" s="102">
        <f t="shared" si="1"/>
        <v>75</v>
      </c>
      <c r="AM14" s="102">
        <v>77</v>
      </c>
      <c r="AN14" s="102">
        <v>150</v>
      </c>
      <c r="AO14" s="102">
        <v>156</v>
      </c>
      <c r="AP14" s="103">
        <v>2217</v>
      </c>
      <c r="AQ14" s="104">
        <v>2492</v>
      </c>
      <c r="AR14" s="104">
        <v>2523</v>
      </c>
      <c r="AS14" s="104">
        <v>2568</v>
      </c>
      <c r="AT14" s="104">
        <v>3574</v>
      </c>
      <c r="AU14" s="168">
        <v>3926</v>
      </c>
      <c r="AV14" s="105">
        <v>2286</v>
      </c>
      <c r="AW14" s="106">
        <v>2608</v>
      </c>
      <c r="AX14" s="106">
        <v>3296</v>
      </c>
      <c r="AY14" s="106">
        <v>3358</v>
      </c>
      <c r="AZ14" s="106">
        <v>3822</v>
      </c>
      <c r="BA14" s="107">
        <v>3701</v>
      </c>
      <c r="BB14" s="106">
        <v>25587</v>
      </c>
      <c r="BC14" s="106">
        <v>27620</v>
      </c>
      <c r="BD14" s="106">
        <v>28965</v>
      </c>
      <c r="BE14" s="106">
        <v>32069</v>
      </c>
      <c r="BF14" s="106">
        <v>32573</v>
      </c>
      <c r="BG14" s="111">
        <v>33204</v>
      </c>
      <c r="BH14" s="108">
        <v>42573</v>
      </c>
      <c r="BI14" s="106">
        <v>42112</v>
      </c>
      <c r="BJ14" s="106">
        <v>40600</v>
      </c>
      <c r="BK14" s="106">
        <v>42525</v>
      </c>
      <c r="BL14" s="106">
        <v>43223</v>
      </c>
      <c r="BM14" s="168">
        <v>43405</v>
      </c>
      <c r="BN14" s="123">
        <f t="shared" si="2"/>
        <v>72663</v>
      </c>
      <c r="BO14" s="110">
        <f t="shared" si="3"/>
        <v>74832</v>
      </c>
      <c r="BP14" s="110">
        <v>75384</v>
      </c>
      <c r="BQ14" s="110">
        <v>80520</v>
      </c>
      <c r="BR14" s="110">
        <v>83192</v>
      </c>
      <c r="BS14" s="111">
        <f t="shared" si="4"/>
        <v>84236</v>
      </c>
    </row>
    <row r="15" spans="1:74" ht="15.75" x14ac:dyDescent="0.25">
      <c r="A15" s="215" t="s">
        <v>32</v>
      </c>
      <c r="B15" s="147">
        <v>3</v>
      </c>
      <c r="C15" s="115">
        <v>3</v>
      </c>
      <c r="D15" s="115">
        <v>3</v>
      </c>
      <c r="E15" s="148">
        <v>3</v>
      </c>
      <c r="F15" s="149">
        <v>3</v>
      </c>
      <c r="G15" s="147">
        <v>27</v>
      </c>
      <c r="H15" s="150">
        <v>27</v>
      </c>
      <c r="I15" s="150">
        <v>27</v>
      </c>
      <c r="J15" s="151">
        <v>27</v>
      </c>
      <c r="K15" s="152">
        <v>27</v>
      </c>
      <c r="L15" s="153">
        <v>1</v>
      </c>
      <c r="M15" s="154">
        <v>1</v>
      </c>
      <c r="N15" s="154">
        <v>1</v>
      </c>
      <c r="O15" s="154">
        <v>3</v>
      </c>
      <c r="P15" s="155">
        <v>3</v>
      </c>
      <c r="Q15" s="153">
        <v>1</v>
      </c>
      <c r="R15" s="154">
        <v>1</v>
      </c>
      <c r="S15" s="154">
        <v>1</v>
      </c>
      <c r="T15" s="154">
        <v>1</v>
      </c>
      <c r="U15" s="156">
        <v>1</v>
      </c>
      <c r="V15" s="157" t="s">
        <v>25</v>
      </c>
      <c r="W15" s="154" t="s">
        <v>25</v>
      </c>
      <c r="X15" s="154"/>
      <c r="Y15" s="154" t="s">
        <v>25</v>
      </c>
      <c r="Z15" s="154" t="s">
        <v>25</v>
      </c>
      <c r="AA15" s="153">
        <v>3</v>
      </c>
      <c r="AB15" s="154">
        <v>3</v>
      </c>
      <c r="AC15" s="154">
        <v>3</v>
      </c>
      <c r="AD15" s="154">
        <v>3</v>
      </c>
      <c r="AE15" s="154">
        <v>3</v>
      </c>
      <c r="AF15" s="153" t="s">
        <v>25</v>
      </c>
      <c r="AG15" s="154" t="s">
        <v>25</v>
      </c>
      <c r="AH15" s="154" t="s">
        <v>25</v>
      </c>
      <c r="AI15" s="154">
        <v>1</v>
      </c>
      <c r="AJ15" s="154" t="s">
        <v>25</v>
      </c>
      <c r="AK15" s="112">
        <f t="shared" si="0"/>
        <v>5</v>
      </c>
      <c r="AL15" s="113">
        <f t="shared" si="1"/>
        <v>5</v>
      </c>
      <c r="AM15" s="113">
        <v>5</v>
      </c>
      <c r="AN15" s="113">
        <v>8</v>
      </c>
      <c r="AO15" s="113">
        <v>7</v>
      </c>
      <c r="AP15" s="114">
        <v>68</v>
      </c>
      <c r="AQ15" s="115">
        <v>81</v>
      </c>
      <c r="AR15" s="115">
        <v>82</v>
      </c>
      <c r="AS15" s="115">
        <v>85</v>
      </c>
      <c r="AT15" s="115">
        <v>88</v>
      </c>
      <c r="AU15" s="169">
        <v>90</v>
      </c>
      <c r="AV15" s="116">
        <v>65</v>
      </c>
      <c r="AW15" s="117">
        <v>63</v>
      </c>
      <c r="AX15" s="117">
        <v>63</v>
      </c>
      <c r="AY15" s="117">
        <v>70</v>
      </c>
      <c r="AZ15" s="117">
        <v>69</v>
      </c>
      <c r="BA15" s="118">
        <v>70</v>
      </c>
      <c r="BB15" s="117">
        <v>23</v>
      </c>
      <c r="BC15" s="117">
        <v>29</v>
      </c>
      <c r="BD15" s="117">
        <v>29</v>
      </c>
      <c r="BE15" s="117">
        <v>26</v>
      </c>
      <c r="BF15" s="117">
        <v>29</v>
      </c>
      <c r="BG15" s="122">
        <v>29</v>
      </c>
      <c r="BH15" s="119">
        <v>24</v>
      </c>
      <c r="BI15" s="117">
        <v>14</v>
      </c>
      <c r="BJ15" s="117">
        <v>14</v>
      </c>
      <c r="BK15" s="117">
        <v>11</v>
      </c>
      <c r="BL15" s="117">
        <v>11</v>
      </c>
      <c r="BM15" s="169">
        <v>12</v>
      </c>
      <c r="BN15" s="120">
        <f t="shared" si="2"/>
        <v>180</v>
      </c>
      <c r="BO15" s="121">
        <f t="shared" si="3"/>
        <v>187</v>
      </c>
      <c r="BP15" s="121">
        <v>188</v>
      </c>
      <c r="BQ15" s="121">
        <v>192</v>
      </c>
      <c r="BR15" s="121">
        <v>197</v>
      </c>
      <c r="BS15" s="122">
        <f t="shared" si="4"/>
        <v>201</v>
      </c>
    </row>
    <row r="16" spans="1:74" ht="15.75" x14ac:dyDescent="0.25">
      <c r="A16" s="215" t="s">
        <v>33</v>
      </c>
      <c r="B16" s="136">
        <v>15</v>
      </c>
      <c r="C16" s="104">
        <v>17</v>
      </c>
      <c r="D16" s="104">
        <v>19</v>
      </c>
      <c r="E16" s="137">
        <v>21</v>
      </c>
      <c r="F16" s="159">
        <v>22</v>
      </c>
      <c r="G16" s="136">
        <v>574</v>
      </c>
      <c r="H16" s="139">
        <v>589</v>
      </c>
      <c r="I16" s="139">
        <v>584</v>
      </c>
      <c r="J16" s="140">
        <v>671</v>
      </c>
      <c r="K16" s="141">
        <v>702</v>
      </c>
      <c r="L16" s="142">
        <v>25</v>
      </c>
      <c r="M16" s="143" t="s">
        <v>25</v>
      </c>
      <c r="N16" s="143" t="s">
        <v>25</v>
      </c>
      <c r="O16" s="143">
        <v>1</v>
      </c>
      <c r="P16" s="144">
        <v>1</v>
      </c>
      <c r="Q16" s="142">
        <v>12</v>
      </c>
      <c r="R16" s="143">
        <v>9</v>
      </c>
      <c r="S16" s="143">
        <v>9</v>
      </c>
      <c r="T16" s="143">
        <v>9</v>
      </c>
      <c r="U16" s="161">
        <v>10</v>
      </c>
      <c r="V16" s="146">
        <v>12</v>
      </c>
      <c r="W16" s="143">
        <v>12</v>
      </c>
      <c r="X16" s="143">
        <v>12</v>
      </c>
      <c r="Y16" s="143">
        <v>25</v>
      </c>
      <c r="Z16" s="143">
        <v>31</v>
      </c>
      <c r="AA16" s="142">
        <v>47</v>
      </c>
      <c r="AB16" s="143">
        <v>47</v>
      </c>
      <c r="AC16" s="143">
        <v>47</v>
      </c>
      <c r="AD16" s="143">
        <v>47</v>
      </c>
      <c r="AE16" s="143">
        <v>47</v>
      </c>
      <c r="AF16" s="142" t="s">
        <v>25</v>
      </c>
      <c r="AG16" s="143">
        <v>3</v>
      </c>
      <c r="AH16" s="143">
        <v>3</v>
      </c>
      <c r="AI16" s="143">
        <v>3</v>
      </c>
      <c r="AJ16" s="143">
        <v>3</v>
      </c>
      <c r="AK16" s="101">
        <f t="shared" si="0"/>
        <v>96</v>
      </c>
      <c r="AL16" s="102">
        <f t="shared" si="1"/>
        <v>71</v>
      </c>
      <c r="AM16" s="102">
        <v>71</v>
      </c>
      <c r="AN16" s="102">
        <f>O16+T16+Y16+AD16+AI16</f>
        <v>85</v>
      </c>
      <c r="AO16" s="102">
        <f>AJ16+AE16+Z16+U16+P16</f>
        <v>92</v>
      </c>
      <c r="AP16" s="103">
        <v>2799</v>
      </c>
      <c r="AQ16" s="104">
        <v>2947</v>
      </c>
      <c r="AR16" s="104">
        <v>3556</v>
      </c>
      <c r="AS16" s="104">
        <v>3626</v>
      </c>
      <c r="AT16" s="104">
        <v>3704</v>
      </c>
      <c r="AU16" s="168">
        <v>3818</v>
      </c>
      <c r="AV16" s="105">
        <v>2029</v>
      </c>
      <c r="AW16" s="106">
        <v>2806</v>
      </c>
      <c r="AX16" s="106">
        <v>2487</v>
      </c>
      <c r="AY16" s="106">
        <v>2435</v>
      </c>
      <c r="AZ16" s="106">
        <v>2521</v>
      </c>
      <c r="BA16" s="107">
        <v>2465</v>
      </c>
      <c r="BB16" s="106">
        <v>15488</v>
      </c>
      <c r="BC16" s="106">
        <v>15883</v>
      </c>
      <c r="BD16" s="106">
        <v>16411</v>
      </c>
      <c r="BE16" s="106">
        <v>15008</v>
      </c>
      <c r="BF16" s="106">
        <v>15019</v>
      </c>
      <c r="BG16" s="111">
        <v>14672</v>
      </c>
      <c r="BH16" s="108">
        <v>35274</v>
      </c>
      <c r="BI16" s="106">
        <v>35352</v>
      </c>
      <c r="BJ16" s="106">
        <v>35672</v>
      </c>
      <c r="BK16" s="106">
        <v>35325</v>
      </c>
      <c r="BL16" s="106">
        <v>35149</v>
      </c>
      <c r="BM16" s="168">
        <v>32826</v>
      </c>
      <c r="BN16" s="123">
        <f t="shared" si="2"/>
        <v>55590</v>
      </c>
      <c r="BO16" s="110">
        <f t="shared" si="3"/>
        <v>56988</v>
      </c>
      <c r="BP16" s="110">
        <v>58290</v>
      </c>
      <c r="BQ16" s="110">
        <v>56430</v>
      </c>
      <c r="BR16" s="110">
        <v>56394</v>
      </c>
      <c r="BS16" s="111">
        <f t="shared" si="4"/>
        <v>53781</v>
      </c>
    </row>
    <row r="17" spans="1:74" ht="15.75" x14ac:dyDescent="0.25">
      <c r="A17" s="215" t="s">
        <v>34</v>
      </c>
      <c r="B17" s="147" t="s">
        <v>25</v>
      </c>
      <c r="C17" s="115" t="s">
        <v>25</v>
      </c>
      <c r="D17" s="115" t="s">
        <v>25</v>
      </c>
      <c r="E17" s="148" t="s">
        <v>25</v>
      </c>
      <c r="F17" s="162" t="s">
        <v>25</v>
      </c>
      <c r="G17" s="147">
        <v>4</v>
      </c>
      <c r="H17" s="150">
        <v>4</v>
      </c>
      <c r="I17" s="150">
        <v>5</v>
      </c>
      <c r="J17" s="151">
        <v>7</v>
      </c>
      <c r="K17" s="152">
        <v>9</v>
      </c>
      <c r="L17" s="153">
        <v>1</v>
      </c>
      <c r="M17" s="154">
        <v>1</v>
      </c>
      <c r="N17" s="154" t="s">
        <v>25</v>
      </c>
      <c r="O17" s="154" t="s">
        <v>25</v>
      </c>
      <c r="P17" s="163" t="s">
        <v>25</v>
      </c>
      <c r="Q17" s="153" t="s">
        <v>25</v>
      </c>
      <c r="R17" s="154" t="s">
        <v>25</v>
      </c>
      <c r="S17" s="154" t="s">
        <v>25</v>
      </c>
      <c r="T17" s="154" t="s">
        <v>25</v>
      </c>
      <c r="U17" s="160" t="s">
        <v>25</v>
      </c>
      <c r="V17" s="157">
        <v>1</v>
      </c>
      <c r="W17" s="154">
        <v>1</v>
      </c>
      <c r="X17" s="154">
        <v>1</v>
      </c>
      <c r="Y17" s="154">
        <v>1</v>
      </c>
      <c r="Z17" s="154">
        <v>1</v>
      </c>
      <c r="AA17" s="153" t="s">
        <v>25</v>
      </c>
      <c r="AB17" s="154" t="s">
        <v>25</v>
      </c>
      <c r="AC17" s="154" t="s">
        <v>25</v>
      </c>
      <c r="AD17" s="154" t="s">
        <v>25</v>
      </c>
      <c r="AE17" s="154" t="s">
        <v>25</v>
      </c>
      <c r="AF17" s="153" t="s">
        <v>25</v>
      </c>
      <c r="AG17" s="154" t="s">
        <v>25</v>
      </c>
      <c r="AH17" s="158" t="s">
        <v>25</v>
      </c>
      <c r="AI17" s="154">
        <v>1</v>
      </c>
      <c r="AJ17" s="154">
        <v>1</v>
      </c>
      <c r="AK17" s="112">
        <f t="shared" si="0"/>
        <v>2</v>
      </c>
      <c r="AL17" s="113">
        <f t="shared" si="1"/>
        <v>2</v>
      </c>
      <c r="AM17" s="113">
        <v>1</v>
      </c>
      <c r="AN17" s="113">
        <v>2</v>
      </c>
      <c r="AO17" s="113">
        <v>2</v>
      </c>
      <c r="AP17" s="114">
        <v>13</v>
      </c>
      <c r="AQ17" s="115">
        <v>14</v>
      </c>
      <c r="AR17" s="115">
        <v>15</v>
      </c>
      <c r="AS17" s="115">
        <v>19</v>
      </c>
      <c r="AT17" s="115">
        <v>20</v>
      </c>
      <c r="AU17" s="169">
        <v>21</v>
      </c>
      <c r="AV17" s="116">
        <v>19</v>
      </c>
      <c r="AW17" s="117">
        <v>19</v>
      </c>
      <c r="AX17" s="117">
        <v>22</v>
      </c>
      <c r="AY17" s="117">
        <v>21</v>
      </c>
      <c r="AZ17" s="117">
        <v>20</v>
      </c>
      <c r="BA17" s="118">
        <v>20</v>
      </c>
      <c r="BB17" s="117">
        <v>85</v>
      </c>
      <c r="BC17" s="117">
        <v>99</v>
      </c>
      <c r="BD17" s="117">
        <v>119</v>
      </c>
      <c r="BE17" s="117">
        <v>122</v>
      </c>
      <c r="BF17" s="117">
        <v>128</v>
      </c>
      <c r="BG17" s="122">
        <v>129</v>
      </c>
      <c r="BH17" s="119">
        <v>210</v>
      </c>
      <c r="BI17" s="117">
        <v>202</v>
      </c>
      <c r="BJ17" s="117">
        <v>181</v>
      </c>
      <c r="BK17" s="117">
        <v>181</v>
      </c>
      <c r="BL17" s="117">
        <v>176</v>
      </c>
      <c r="BM17" s="169">
        <v>177</v>
      </c>
      <c r="BN17" s="120">
        <f t="shared" si="2"/>
        <v>327</v>
      </c>
      <c r="BO17" s="121">
        <f t="shared" si="3"/>
        <v>334</v>
      </c>
      <c r="BP17" s="121">
        <v>337</v>
      </c>
      <c r="BQ17" s="121">
        <v>343</v>
      </c>
      <c r="BR17" s="121">
        <v>344</v>
      </c>
      <c r="BS17" s="122">
        <f t="shared" si="4"/>
        <v>347</v>
      </c>
    </row>
    <row r="18" spans="1:74" ht="15.75" x14ac:dyDescent="0.25">
      <c r="A18" s="215" t="s">
        <v>35</v>
      </c>
      <c r="B18" s="136" t="s">
        <v>25</v>
      </c>
      <c r="C18" s="104" t="s">
        <v>25</v>
      </c>
      <c r="D18" s="104" t="s">
        <v>25</v>
      </c>
      <c r="E18" s="137" t="s">
        <v>25</v>
      </c>
      <c r="F18" s="138" t="s">
        <v>25</v>
      </c>
      <c r="G18" s="136">
        <v>3</v>
      </c>
      <c r="H18" s="139">
        <v>5</v>
      </c>
      <c r="I18" s="139">
        <v>3</v>
      </c>
      <c r="J18" s="140">
        <v>6</v>
      </c>
      <c r="K18" s="141">
        <v>8</v>
      </c>
      <c r="L18" s="142">
        <v>2</v>
      </c>
      <c r="M18" s="143">
        <v>2</v>
      </c>
      <c r="N18" s="143">
        <v>2</v>
      </c>
      <c r="O18" s="164" t="s">
        <v>25</v>
      </c>
      <c r="P18" s="165" t="s">
        <v>25</v>
      </c>
      <c r="Q18" s="142" t="s">
        <v>25</v>
      </c>
      <c r="R18" s="143" t="s">
        <v>25</v>
      </c>
      <c r="S18" s="143" t="s">
        <v>25</v>
      </c>
      <c r="T18" s="143" t="s">
        <v>25</v>
      </c>
      <c r="U18" s="145" t="s">
        <v>25</v>
      </c>
      <c r="V18" s="146" t="s">
        <v>25</v>
      </c>
      <c r="W18" s="143" t="s">
        <v>25</v>
      </c>
      <c r="X18" s="143" t="s">
        <v>25</v>
      </c>
      <c r="Y18" s="143" t="s">
        <v>25</v>
      </c>
      <c r="Z18" s="143" t="s">
        <v>25</v>
      </c>
      <c r="AA18" s="142">
        <v>2</v>
      </c>
      <c r="AB18" s="143">
        <v>2</v>
      </c>
      <c r="AC18" s="143">
        <v>2</v>
      </c>
      <c r="AD18" s="143">
        <v>3</v>
      </c>
      <c r="AE18" s="143">
        <v>2</v>
      </c>
      <c r="AF18" s="142" t="s">
        <v>25</v>
      </c>
      <c r="AG18" s="143" t="s">
        <v>25</v>
      </c>
      <c r="AH18" s="143" t="s">
        <v>25</v>
      </c>
      <c r="AI18" s="143" t="s">
        <v>25</v>
      </c>
      <c r="AJ18" s="143" t="s">
        <v>25</v>
      </c>
      <c r="AK18" s="101">
        <f t="shared" si="0"/>
        <v>4</v>
      </c>
      <c r="AL18" s="102">
        <f t="shared" si="1"/>
        <v>4</v>
      </c>
      <c r="AM18" s="102">
        <v>4</v>
      </c>
      <c r="AN18" s="102">
        <v>3</v>
      </c>
      <c r="AO18" s="102">
        <v>2</v>
      </c>
      <c r="AP18" s="103">
        <v>16</v>
      </c>
      <c r="AQ18" s="104">
        <v>18</v>
      </c>
      <c r="AR18" s="104">
        <v>25</v>
      </c>
      <c r="AS18" s="104">
        <v>23</v>
      </c>
      <c r="AT18" s="104">
        <v>23</v>
      </c>
      <c r="AU18" s="168">
        <v>24</v>
      </c>
      <c r="AV18" s="105">
        <v>13</v>
      </c>
      <c r="AW18" s="106">
        <v>18</v>
      </c>
      <c r="AX18" s="106">
        <v>16</v>
      </c>
      <c r="AY18" s="106">
        <v>19</v>
      </c>
      <c r="AZ18" s="106">
        <v>19</v>
      </c>
      <c r="BA18" s="107">
        <v>18</v>
      </c>
      <c r="BB18" s="106">
        <v>37</v>
      </c>
      <c r="BC18" s="106">
        <v>52</v>
      </c>
      <c r="BD18" s="106">
        <v>32</v>
      </c>
      <c r="BE18" s="106">
        <v>29</v>
      </c>
      <c r="BF18" s="106">
        <v>43</v>
      </c>
      <c r="BG18" s="111">
        <v>44</v>
      </c>
      <c r="BH18" s="108">
        <v>66</v>
      </c>
      <c r="BI18" s="106">
        <v>60</v>
      </c>
      <c r="BJ18" s="106">
        <v>56</v>
      </c>
      <c r="BK18" s="106">
        <v>55</v>
      </c>
      <c r="BL18" s="106">
        <v>60</v>
      </c>
      <c r="BM18" s="168">
        <v>59</v>
      </c>
      <c r="BN18" s="123">
        <f t="shared" si="2"/>
        <v>132</v>
      </c>
      <c r="BO18" s="110">
        <f t="shared" si="3"/>
        <v>148</v>
      </c>
      <c r="BP18" s="110">
        <v>134</v>
      </c>
      <c r="BQ18" s="110">
        <v>126</v>
      </c>
      <c r="BR18" s="110">
        <v>145</v>
      </c>
      <c r="BS18" s="111">
        <f t="shared" si="4"/>
        <v>145</v>
      </c>
    </row>
    <row r="19" spans="1:74" ht="15.75" x14ac:dyDescent="0.25">
      <c r="A19" s="215" t="s">
        <v>36</v>
      </c>
      <c r="B19" s="147">
        <v>26</v>
      </c>
      <c r="C19" s="115">
        <v>25</v>
      </c>
      <c r="D19" s="115">
        <v>26</v>
      </c>
      <c r="E19" s="148">
        <v>26</v>
      </c>
      <c r="F19" s="149">
        <v>26</v>
      </c>
      <c r="G19" s="147">
        <v>184</v>
      </c>
      <c r="H19" s="150">
        <v>184</v>
      </c>
      <c r="I19" s="150">
        <v>186</v>
      </c>
      <c r="J19" s="151">
        <v>188</v>
      </c>
      <c r="K19" s="152">
        <v>190</v>
      </c>
      <c r="L19" s="153">
        <v>42</v>
      </c>
      <c r="M19" s="154">
        <v>39</v>
      </c>
      <c r="N19" s="154">
        <v>36</v>
      </c>
      <c r="O19" s="154">
        <v>36</v>
      </c>
      <c r="P19" s="155">
        <v>37</v>
      </c>
      <c r="Q19" s="153">
        <v>38</v>
      </c>
      <c r="R19" s="154">
        <v>21</v>
      </c>
      <c r="S19" s="154">
        <v>21</v>
      </c>
      <c r="T19" s="154">
        <v>20</v>
      </c>
      <c r="U19" s="156">
        <v>21</v>
      </c>
      <c r="V19" s="157">
        <v>15</v>
      </c>
      <c r="W19" s="154">
        <v>16</v>
      </c>
      <c r="X19" s="154">
        <v>17</v>
      </c>
      <c r="Y19" s="154">
        <v>17</v>
      </c>
      <c r="Z19" s="154">
        <v>17</v>
      </c>
      <c r="AA19" s="153">
        <v>18</v>
      </c>
      <c r="AB19" s="154">
        <v>36</v>
      </c>
      <c r="AC19" s="154">
        <v>36</v>
      </c>
      <c r="AD19" s="154">
        <v>36</v>
      </c>
      <c r="AE19" s="154">
        <v>36</v>
      </c>
      <c r="AF19" s="153" t="s">
        <v>25</v>
      </c>
      <c r="AG19" s="154">
        <v>19</v>
      </c>
      <c r="AH19" s="154">
        <v>19</v>
      </c>
      <c r="AI19" s="154">
        <v>20</v>
      </c>
      <c r="AJ19" s="154">
        <v>20</v>
      </c>
      <c r="AK19" s="112">
        <f t="shared" si="0"/>
        <v>113</v>
      </c>
      <c r="AL19" s="113">
        <f t="shared" si="1"/>
        <v>131</v>
      </c>
      <c r="AM19" s="113">
        <v>129</v>
      </c>
      <c r="AN19" s="113">
        <f t="shared" ref="AN19:AN45" si="5">O19+T19+Y19+AD19+AI19</f>
        <v>129</v>
      </c>
      <c r="AO19" s="113">
        <f t="shared" ref="AO19:AO45" si="6">AJ19+AE19+Z19+U19+P19</f>
        <v>131</v>
      </c>
      <c r="AP19" s="114">
        <v>1392</v>
      </c>
      <c r="AQ19" s="115">
        <v>1427</v>
      </c>
      <c r="AR19" s="115">
        <v>1518</v>
      </c>
      <c r="AS19" s="115">
        <v>1612</v>
      </c>
      <c r="AT19" s="115">
        <v>1662</v>
      </c>
      <c r="AU19" s="169">
        <v>1684</v>
      </c>
      <c r="AV19" s="116">
        <v>480</v>
      </c>
      <c r="AW19" s="117">
        <v>461</v>
      </c>
      <c r="AX19" s="117">
        <v>447</v>
      </c>
      <c r="AY19" s="117">
        <v>389</v>
      </c>
      <c r="AZ19" s="117">
        <v>384</v>
      </c>
      <c r="BA19" s="118">
        <v>377</v>
      </c>
      <c r="BB19" s="117">
        <v>588</v>
      </c>
      <c r="BC19" s="117">
        <v>598</v>
      </c>
      <c r="BD19" s="117">
        <v>557</v>
      </c>
      <c r="BE19" s="117">
        <v>710</v>
      </c>
      <c r="BF19" s="117">
        <v>921</v>
      </c>
      <c r="BG19" s="122">
        <v>939</v>
      </c>
      <c r="BH19" s="119">
        <v>2563</v>
      </c>
      <c r="BI19" s="117">
        <v>2581</v>
      </c>
      <c r="BJ19" s="117">
        <v>2581</v>
      </c>
      <c r="BK19" s="117">
        <v>2678</v>
      </c>
      <c r="BL19" s="117">
        <v>2776</v>
      </c>
      <c r="BM19" s="169">
        <v>2755</v>
      </c>
      <c r="BN19" s="120">
        <f t="shared" si="2"/>
        <v>5023</v>
      </c>
      <c r="BO19" s="121">
        <f t="shared" si="3"/>
        <v>5067</v>
      </c>
      <c r="BP19" s="121">
        <v>5103</v>
      </c>
      <c r="BQ19" s="121">
        <v>5389</v>
      </c>
      <c r="BR19" s="121">
        <v>5743</v>
      </c>
      <c r="BS19" s="122">
        <f t="shared" si="4"/>
        <v>5755</v>
      </c>
    </row>
    <row r="20" spans="1:74" ht="15.75" x14ac:dyDescent="0.25">
      <c r="A20" s="215" t="s">
        <v>37</v>
      </c>
      <c r="B20" s="136">
        <v>2</v>
      </c>
      <c r="C20" s="104">
        <v>2</v>
      </c>
      <c r="D20" s="104">
        <v>2</v>
      </c>
      <c r="E20" s="137">
        <v>2</v>
      </c>
      <c r="F20" s="159">
        <v>2</v>
      </c>
      <c r="G20" s="136">
        <v>47</v>
      </c>
      <c r="H20" s="139">
        <v>49</v>
      </c>
      <c r="I20" s="139">
        <v>53</v>
      </c>
      <c r="J20" s="140">
        <v>55</v>
      </c>
      <c r="K20" s="141">
        <v>56</v>
      </c>
      <c r="L20" s="142">
        <v>6</v>
      </c>
      <c r="M20" s="143">
        <v>6</v>
      </c>
      <c r="N20" s="143">
        <v>6</v>
      </c>
      <c r="O20" s="143">
        <v>7</v>
      </c>
      <c r="P20" s="144">
        <v>8</v>
      </c>
      <c r="Q20" s="142">
        <v>1</v>
      </c>
      <c r="R20" s="143">
        <v>1</v>
      </c>
      <c r="S20" s="143">
        <v>1</v>
      </c>
      <c r="T20" s="143">
        <v>1</v>
      </c>
      <c r="U20" s="161">
        <v>1</v>
      </c>
      <c r="V20" s="146">
        <v>2</v>
      </c>
      <c r="W20" s="143">
        <v>2</v>
      </c>
      <c r="X20" s="143">
        <v>2</v>
      </c>
      <c r="Y20" s="143">
        <v>2</v>
      </c>
      <c r="Z20" s="143">
        <v>2</v>
      </c>
      <c r="AA20" s="142">
        <v>1</v>
      </c>
      <c r="AB20" s="143">
        <v>1</v>
      </c>
      <c r="AC20" s="143">
        <v>1</v>
      </c>
      <c r="AD20" s="143">
        <v>1</v>
      </c>
      <c r="AE20" s="143">
        <v>1</v>
      </c>
      <c r="AF20" s="142" t="s">
        <v>25</v>
      </c>
      <c r="AG20" s="143" t="s">
        <v>25</v>
      </c>
      <c r="AH20" s="143" t="s">
        <v>25</v>
      </c>
      <c r="AI20" s="143" t="s">
        <v>25</v>
      </c>
      <c r="AJ20" s="143" t="s">
        <v>25</v>
      </c>
      <c r="AK20" s="101">
        <f t="shared" si="0"/>
        <v>10</v>
      </c>
      <c r="AL20" s="102">
        <f t="shared" si="1"/>
        <v>10</v>
      </c>
      <c r="AM20" s="102">
        <v>10</v>
      </c>
      <c r="AN20" s="102">
        <v>11</v>
      </c>
      <c r="AO20" s="102">
        <v>12</v>
      </c>
      <c r="AP20" s="103">
        <v>82</v>
      </c>
      <c r="AQ20" s="104">
        <v>86</v>
      </c>
      <c r="AR20" s="104">
        <v>99</v>
      </c>
      <c r="AS20" s="104">
        <v>96</v>
      </c>
      <c r="AT20" s="104">
        <v>103</v>
      </c>
      <c r="AU20" s="168">
        <v>110</v>
      </c>
      <c r="AV20" s="105">
        <v>378</v>
      </c>
      <c r="AW20" s="106">
        <v>380</v>
      </c>
      <c r="AX20" s="106">
        <v>367</v>
      </c>
      <c r="AY20" s="106">
        <v>373</v>
      </c>
      <c r="AZ20" s="106">
        <v>384</v>
      </c>
      <c r="BA20" s="107">
        <v>385</v>
      </c>
      <c r="BB20" s="106">
        <v>438</v>
      </c>
      <c r="BC20" s="106">
        <v>461</v>
      </c>
      <c r="BD20" s="106">
        <v>75</v>
      </c>
      <c r="BE20" s="106">
        <v>76</v>
      </c>
      <c r="BF20" s="106">
        <v>78</v>
      </c>
      <c r="BG20" s="111">
        <v>86</v>
      </c>
      <c r="BH20" s="108">
        <v>1254</v>
      </c>
      <c r="BI20" s="106">
        <v>1230</v>
      </c>
      <c r="BJ20" s="106">
        <v>1012</v>
      </c>
      <c r="BK20" s="106">
        <v>1023</v>
      </c>
      <c r="BL20" s="106">
        <v>988</v>
      </c>
      <c r="BM20" s="168">
        <v>973</v>
      </c>
      <c r="BN20" s="123">
        <f t="shared" si="2"/>
        <v>2152</v>
      </c>
      <c r="BO20" s="110">
        <f t="shared" si="3"/>
        <v>2157</v>
      </c>
      <c r="BP20" s="110">
        <v>1553</v>
      </c>
      <c r="BQ20" s="110">
        <v>1585</v>
      </c>
      <c r="BR20" s="110">
        <v>1563</v>
      </c>
      <c r="BS20" s="111">
        <f t="shared" si="4"/>
        <v>1554</v>
      </c>
    </row>
    <row r="21" spans="1:74" ht="15.75" x14ac:dyDescent="0.25">
      <c r="A21" s="215" t="s">
        <v>38</v>
      </c>
      <c r="B21" s="147">
        <v>36</v>
      </c>
      <c r="C21" s="115">
        <v>38</v>
      </c>
      <c r="D21" s="115">
        <v>41</v>
      </c>
      <c r="E21" s="148">
        <v>44</v>
      </c>
      <c r="F21" s="149">
        <v>49</v>
      </c>
      <c r="G21" s="147">
        <v>1815</v>
      </c>
      <c r="H21" s="150">
        <v>1780</v>
      </c>
      <c r="I21" s="150">
        <v>1863</v>
      </c>
      <c r="J21" s="151">
        <v>1944</v>
      </c>
      <c r="K21" s="152">
        <v>1989</v>
      </c>
      <c r="L21" s="153">
        <v>73</v>
      </c>
      <c r="M21" s="154">
        <v>1</v>
      </c>
      <c r="N21" s="154" t="s">
        <v>25</v>
      </c>
      <c r="O21" s="154">
        <v>1</v>
      </c>
      <c r="P21" s="155">
        <v>1</v>
      </c>
      <c r="Q21" s="153">
        <v>18</v>
      </c>
      <c r="R21" s="154">
        <v>14</v>
      </c>
      <c r="S21" s="154">
        <v>14</v>
      </c>
      <c r="T21" s="154">
        <v>17</v>
      </c>
      <c r="U21" s="156">
        <v>18</v>
      </c>
      <c r="V21" s="157">
        <v>45</v>
      </c>
      <c r="W21" s="154">
        <v>94</v>
      </c>
      <c r="X21" s="154">
        <v>108</v>
      </c>
      <c r="Y21" s="154">
        <v>108</v>
      </c>
      <c r="Z21" s="154">
        <v>124</v>
      </c>
      <c r="AA21" s="153">
        <v>357</v>
      </c>
      <c r="AB21" s="154">
        <v>356</v>
      </c>
      <c r="AC21" s="154">
        <v>356</v>
      </c>
      <c r="AD21" s="154">
        <v>224</v>
      </c>
      <c r="AE21" s="154">
        <v>167</v>
      </c>
      <c r="AF21" s="153" t="s">
        <v>25</v>
      </c>
      <c r="AG21" s="154">
        <v>6</v>
      </c>
      <c r="AH21" s="154">
        <v>6</v>
      </c>
      <c r="AI21" s="154">
        <v>7</v>
      </c>
      <c r="AJ21" s="154">
        <v>7</v>
      </c>
      <c r="AK21" s="112">
        <f t="shared" si="0"/>
        <v>493</v>
      </c>
      <c r="AL21" s="113">
        <f t="shared" si="1"/>
        <v>471</v>
      </c>
      <c r="AM21" s="113">
        <v>484</v>
      </c>
      <c r="AN21" s="113">
        <f t="shared" si="5"/>
        <v>357</v>
      </c>
      <c r="AO21" s="113">
        <f t="shared" si="6"/>
        <v>317</v>
      </c>
      <c r="AP21" s="114">
        <v>3575</v>
      </c>
      <c r="AQ21" s="115">
        <v>5689</v>
      </c>
      <c r="AR21" s="115">
        <v>5197</v>
      </c>
      <c r="AS21" s="115">
        <v>5965</v>
      </c>
      <c r="AT21" s="115">
        <v>6387</v>
      </c>
      <c r="AU21" s="169">
        <v>6592</v>
      </c>
      <c r="AV21" s="116">
        <v>6269</v>
      </c>
      <c r="AW21" s="117">
        <v>3523</v>
      </c>
      <c r="AX21" s="117">
        <v>4712</v>
      </c>
      <c r="AY21" s="117">
        <v>4572</v>
      </c>
      <c r="AZ21" s="117">
        <v>4424</v>
      </c>
      <c r="BA21" s="118">
        <v>4350</v>
      </c>
      <c r="BB21" s="117">
        <v>42145</v>
      </c>
      <c r="BC21" s="117">
        <v>42145</v>
      </c>
      <c r="BD21" s="117">
        <v>28487</v>
      </c>
      <c r="BE21" s="117">
        <v>28918</v>
      </c>
      <c r="BF21" s="117">
        <v>29464</v>
      </c>
      <c r="BG21" s="122">
        <v>29642</v>
      </c>
      <c r="BH21" s="119">
        <v>0</v>
      </c>
      <c r="BI21" s="117">
        <v>0</v>
      </c>
      <c r="BJ21" s="117">
        <v>11365</v>
      </c>
      <c r="BK21" s="117">
        <v>11698</v>
      </c>
      <c r="BL21" s="117">
        <v>11689</v>
      </c>
      <c r="BM21" s="169">
        <v>11840</v>
      </c>
      <c r="BN21" s="120">
        <f t="shared" si="2"/>
        <v>51989</v>
      </c>
      <c r="BO21" s="121">
        <f t="shared" si="3"/>
        <v>51357</v>
      </c>
      <c r="BP21" s="121">
        <v>49802</v>
      </c>
      <c r="BQ21" s="121">
        <v>51155</v>
      </c>
      <c r="BR21" s="121">
        <v>51964</v>
      </c>
      <c r="BS21" s="122">
        <f t="shared" si="4"/>
        <v>52424</v>
      </c>
      <c r="BT21" s="27"/>
      <c r="BU21" s="27"/>
      <c r="BV21" s="27"/>
    </row>
    <row r="22" spans="1:74" ht="15.75" x14ac:dyDescent="0.25">
      <c r="A22" s="215" t="s">
        <v>39</v>
      </c>
      <c r="B22" s="136">
        <v>21</v>
      </c>
      <c r="C22" s="104">
        <v>22</v>
      </c>
      <c r="D22" s="104">
        <v>25</v>
      </c>
      <c r="E22" s="137">
        <v>31</v>
      </c>
      <c r="F22" s="159">
        <v>37</v>
      </c>
      <c r="G22" s="136">
        <v>1054</v>
      </c>
      <c r="H22" s="139">
        <v>1061</v>
      </c>
      <c r="I22" s="139">
        <v>1062</v>
      </c>
      <c r="J22" s="140">
        <v>1098</v>
      </c>
      <c r="K22" s="141">
        <v>1113</v>
      </c>
      <c r="L22" s="142">
        <v>197</v>
      </c>
      <c r="M22" s="143">
        <v>199</v>
      </c>
      <c r="N22" s="143">
        <v>201</v>
      </c>
      <c r="O22" s="143">
        <v>203</v>
      </c>
      <c r="P22" s="144">
        <v>204</v>
      </c>
      <c r="Q22" s="142">
        <v>24</v>
      </c>
      <c r="R22" s="143">
        <v>19</v>
      </c>
      <c r="S22" s="143">
        <v>19</v>
      </c>
      <c r="T22" s="143">
        <v>21</v>
      </c>
      <c r="U22" s="161">
        <v>21</v>
      </c>
      <c r="V22" s="146">
        <v>42</v>
      </c>
      <c r="W22" s="143">
        <v>42</v>
      </c>
      <c r="X22" s="143">
        <v>43</v>
      </c>
      <c r="Y22" s="143">
        <v>43</v>
      </c>
      <c r="Z22" s="143">
        <v>42</v>
      </c>
      <c r="AA22" s="142">
        <v>59</v>
      </c>
      <c r="AB22" s="143">
        <v>59</v>
      </c>
      <c r="AC22" s="143">
        <v>59</v>
      </c>
      <c r="AD22" s="143">
        <v>59</v>
      </c>
      <c r="AE22" s="143">
        <v>40</v>
      </c>
      <c r="AF22" s="142" t="s">
        <v>25</v>
      </c>
      <c r="AG22" s="143">
        <v>5</v>
      </c>
      <c r="AH22" s="143">
        <v>5</v>
      </c>
      <c r="AI22" s="143">
        <v>5</v>
      </c>
      <c r="AJ22" s="143">
        <v>5</v>
      </c>
      <c r="AK22" s="101">
        <f t="shared" si="0"/>
        <v>322</v>
      </c>
      <c r="AL22" s="102">
        <f t="shared" si="1"/>
        <v>324</v>
      </c>
      <c r="AM22" s="102">
        <v>327</v>
      </c>
      <c r="AN22" s="102">
        <f t="shared" si="5"/>
        <v>331</v>
      </c>
      <c r="AO22" s="102">
        <f t="shared" si="6"/>
        <v>312</v>
      </c>
      <c r="AP22" s="103">
        <v>3436</v>
      </c>
      <c r="AQ22" s="104">
        <v>3436</v>
      </c>
      <c r="AR22" s="104">
        <v>4364</v>
      </c>
      <c r="AS22" s="104">
        <v>3936</v>
      </c>
      <c r="AT22" s="104">
        <v>4210</v>
      </c>
      <c r="AU22" s="168">
        <v>4300</v>
      </c>
      <c r="AV22" s="105">
        <v>3542</v>
      </c>
      <c r="AW22" s="106">
        <v>3542</v>
      </c>
      <c r="AX22" s="106">
        <v>3086</v>
      </c>
      <c r="AY22" s="106">
        <v>3434</v>
      </c>
      <c r="AZ22" s="106">
        <v>3361</v>
      </c>
      <c r="BA22" s="107">
        <v>3363</v>
      </c>
      <c r="BB22" s="106">
        <v>3483</v>
      </c>
      <c r="BC22" s="106">
        <v>3483</v>
      </c>
      <c r="BD22" s="106">
        <v>4273</v>
      </c>
      <c r="BE22" s="106">
        <v>4358</v>
      </c>
      <c r="BF22" s="106">
        <v>4420</v>
      </c>
      <c r="BG22" s="111">
        <v>4658</v>
      </c>
      <c r="BH22" s="108">
        <v>13987</v>
      </c>
      <c r="BI22" s="106">
        <v>13987</v>
      </c>
      <c r="BJ22" s="106">
        <v>10323</v>
      </c>
      <c r="BK22" s="106">
        <v>10249</v>
      </c>
      <c r="BL22" s="106">
        <v>9849</v>
      </c>
      <c r="BM22" s="168">
        <v>9994</v>
      </c>
      <c r="BN22" s="123">
        <f t="shared" si="2"/>
        <v>24448</v>
      </c>
      <c r="BO22" s="110">
        <f t="shared" si="3"/>
        <v>24448</v>
      </c>
      <c r="BP22" s="110">
        <v>22046</v>
      </c>
      <c r="BQ22" s="110">
        <v>21977</v>
      </c>
      <c r="BR22" s="110">
        <v>21840</v>
      </c>
      <c r="BS22" s="111">
        <f t="shared" si="4"/>
        <v>22315</v>
      </c>
    </row>
    <row r="23" spans="1:74" ht="15.75" x14ac:dyDescent="0.25">
      <c r="A23" s="215" t="s">
        <v>40</v>
      </c>
      <c r="B23" s="147">
        <v>18</v>
      </c>
      <c r="C23" s="115">
        <v>18</v>
      </c>
      <c r="D23" s="115">
        <v>22</v>
      </c>
      <c r="E23" s="148">
        <v>23</v>
      </c>
      <c r="F23" s="149">
        <v>24</v>
      </c>
      <c r="G23" s="147">
        <v>297</v>
      </c>
      <c r="H23" s="150">
        <v>289</v>
      </c>
      <c r="I23" s="150">
        <v>295</v>
      </c>
      <c r="J23" s="151">
        <v>296</v>
      </c>
      <c r="K23" s="152">
        <v>321</v>
      </c>
      <c r="L23" s="153">
        <v>34</v>
      </c>
      <c r="M23" s="154">
        <v>34</v>
      </c>
      <c r="N23" s="154">
        <v>34</v>
      </c>
      <c r="O23" s="154">
        <v>41</v>
      </c>
      <c r="P23" s="155">
        <v>41</v>
      </c>
      <c r="Q23" s="153" t="s">
        <v>25</v>
      </c>
      <c r="R23" s="154" t="s">
        <v>25</v>
      </c>
      <c r="S23" s="154" t="s">
        <v>25</v>
      </c>
      <c r="T23" s="154" t="s">
        <v>25</v>
      </c>
      <c r="U23" s="160" t="s">
        <v>25</v>
      </c>
      <c r="V23" s="157">
        <v>24</v>
      </c>
      <c r="W23" s="154">
        <v>24</v>
      </c>
      <c r="X23" s="154">
        <v>24</v>
      </c>
      <c r="Y23" s="154">
        <v>26</v>
      </c>
      <c r="Z23" s="154">
        <v>28</v>
      </c>
      <c r="AA23" s="153">
        <v>17</v>
      </c>
      <c r="AB23" s="154">
        <v>17</v>
      </c>
      <c r="AC23" s="154">
        <v>17</v>
      </c>
      <c r="AD23" s="154">
        <v>18</v>
      </c>
      <c r="AE23" s="154">
        <v>18</v>
      </c>
      <c r="AF23" s="153" t="s">
        <v>25</v>
      </c>
      <c r="AG23" s="154" t="s">
        <v>25</v>
      </c>
      <c r="AH23" s="154" t="s">
        <v>25</v>
      </c>
      <c r="AI23" s="154" t="s">
        <v>25</v>
      </c>
      <c r="AJ23" s="154">
        <v>2</v>
      </c>
      <c r="AK23" s="112">
        <f t="shared" si="0"/>
        <v>75</v>
      </c>
      <c r="AL23" s="113">
        <f t="shared" si="1"/>
        <v>75</v>
      </c>
      <c r="AM23" s="113">
        <v>75</v>
      </c>
      <c r="AN23" s="113">
        <v>85</v>
      </c>
      <c r="AO23" s="113">
        <v>89</v>
      </c>
      <c r="AP23" s="114">
        <v>1727</v>
      </c>
      <c r="AQ23" s="115">
        <v>1785</v>
      </c>
      <c r="AR23" s="115">
        <v>1795</v>
      </c>
      <c r="AS23" s="115">
        <v>1977</v>
      </c>
      <c r="AT23" s="115">
        <v>2144</v>
      </c>
      <c r="AU23" s="169">
        <v>2212</v>
      </c>
      <c r="AV23" s="116">
        <v>1466</v>
      </c>
      <c r="AW23" s="117">
        <v>1517</v>
      </c>
      <c r="AX23" s="117">
        <v>1548</v>
      </c>
      <c r="AY23" s="117">
        <v>1424</v>
      </c>
      <c r="AZ23" s="117">
        <v>1505</v>
      </c>
      <c r="BA23" s="118">
        <v>1570</v>
      </c>
      <c r="BB23" s="117">
        <v>5084</v>
      </c>
      <c r="BC23" s="117">
        <v>2993</v>
      </c>
      <c r="BD23" s="117">
        <v>2950</v>
      </c>
      <c r="BE23" s="117">
        <v>3042</v>
      </c>
      <c r="BF23" s="117">
        <v>2982</v>
      </c>
      <c r="BG23" s="122">
        <v>2930</v>
      </c>
      <c r="BH23" s="119">
        <v>11376</v>
      </c>
      <c r="BI23" s="117">
        <v>11214</v>
      </c>
      <c r="BJ23" s="117">
        <v>11267</v>
      </c>
      <c r="BK23" s="117">
        <v>11292</v>
      </c>
      <c r="BL23" s="117">
        <v>11340</v>
      </c>
      <c r="BM23" s="169">
        <v>11327</v>
      </c>
      <c r="BN23" s="120">
        <f t="shared" si="2"/>
        <v>19653</v>
      </c>
      <c r="BO23" s="121">
        <f t="shared" si="3"/>
        <v>17509</v>
      </c>
      <c r="BP23" s="121">
        <v>17560</v>
      </c>
      <c r="BQ23" s="121">
        <v>17735</v>
      </c>
      <c r="BR23" s="121">
        <v>17971</v>
      </c>
      <c r="BS23" s="122">
        <f t="shared" si="4"/>
        <v>18039</v>
      </c>
    </row>
    <row r="24" spans="1:74" ht="15.75" x14ac:dyDescent="0.25">
      <c r="A24" s="215" t="s">
        <v>41</v>
      </c>
      <c r="B24" s="136">
        <v>10</v>
      </c>
      <c r="C24" s="104">
        <v>11</v>
      </c>
      <c r="D24" s="104">
        <v>11</v>
      </c>
      <c r="E24" s="137">
        <v>11</v>
      </c>
      <c r="F24" s="159">
        <v>11</v>
      </c>
      <c r="G24" s="136">
        <v>216</v>
      </c>
      <c r="H24" s="139">
        <v>306</v>
      </c>
      <c r="I24" s="139">
        <v>329</v>
      </c>
      <c r="J24" s="140">
        <v>327</v>
      </c>
      <c r="K24" s="141">
        <v>325</v>
      </c>
      <c r="L24" s="142">
        <v>17</v>
      </c>
      <c r="M24" s="143">
        <v>17</v>
      </c>
      <c r="N24" s="143">
        <v>17</v>
      </c>
      <c r="O24" s="143">
        <v>30</v>
      </c>
      <c r="P24" s="144">
        <v>36</v>
      </c>
      <c r="Q24" s="142" t="s">
        <v>25</v>
      </c>
      <c r="R24" s="143" t="s">
        <v>25</v>
      </c>
      <c r="S24" s="143" t="s">
        <v>25</v>
      </c>
      <c r="T24" s="143" t="s">
        <v>25</v>
      </c>
      <c r="U24" s="145" t="s">
        <v>25</v>
      </c>
      <c r="V24" s="146">
        <v>6</v>
      </c>
      <c r="W24" s="143">
        <v>6</v>
      </c>
      <c r="X24" s="143">
        <v>6</v>
      </c>
      <c r="Y24" s="143">
        <v>7</v>
      </c>
      <c r="Z24" s="143">
        <v>12</v>
      </c>
      <c r="AA24" s="142">
        <v>23</v>
      </c>
      <c r="AB24" s="143">
        <v>23</v>
      </c>
      <c r="AC24" s="143">
        <v>23</v>
      </c>
      <c r="AD24" s="143">
        <v>23</v>
      </c>
      <c r="AE24" s="143">
        <v>25</v>
      </c>
      <c r="AF24" s="142" t="s">
        <v>25</v>
      </c>
      <c r="AG24" s="143" t="s">
        <v>25</v>
      </c>
      <c r="AH24" s="143" t="s">
        <v>25</v>
      </c>
      <c r="AI24" s="143" t="s">
        <v>25</v>
      </c>
      <c r="AJ24" s="143" t="s">
        <v>25</v>
      </c>
      <c r="AK24" s="101">
        <f t="shared" si="0"/>
        <v>46</v>
      </c>
      <c r="AL24" s="102">
        <f t="shared" si="1"/>
        <v>46</v>
      </c>
      <c r="AM24" s="102">
        <v>46</v>
      </c>
      <c r="AN24" s="102">
        <v>60</v>
      </c>
      <c r="AO24" s="102">
        <v>73</v>
      </c>
      <c r="AP24" s="103">
        <v>889</v>
      </c>
      <c r="AQ24" s="104">
        <v>889</v>
      </c>
      <c r="AR24" s="104">
        <v>1497</v>
      </c>
      <c r="AS24" s="104">
        <v>1067</v>
      </c>
      <c r="AT24" s="104">
        <v>1068</v>
      </c>
      <c r="AU24" s="168">
        <v>1061</v>
      </c>
      <c r="AV24" s="105">
        <v>2216</v>
      </c>
      <c r="AW24" s="106">
        <v>2216</v>
      </c>
      <c r="AX24" s="106">
        <v>2426</v>
      </c>
      <c r="AY24" s="106">
        <v>2999</v>
      </c>
      <c r="AZ24" s="106">
        <v>3130</v>
      </c>
      <c r="BA24" s="107">
        <v>3141</v>
      </c>
      <c r="BB24" s="106">
        <v>8877</v>
      </c>
      <c r="BC24" s="106">
        <v>8877</v>
      </c>
      <c r="BD24" s="106">
        <v>10068</v>
      </c>
      <c r="BE24" s="106">
        <v>10093</v>
      </c>
      <c r="BF24" s="106">
        <v>10209</v>
      </c>
      <c r="BG24" s="111">
        <v>10286</v>
      </c>
      <c r="BH24" s="108">
        <v>15446</v>
      </c>
      <c r="BI24" s="106">
        <v>15446</v>
      </c>
      <c r="BJ24" s="106">
        <v>14593</v>
      </c>
      <c r="BK24" s="106">
        <v>14626</v>
      </c>
      <c r="BL24" s="106">
        <v>14640</v>
      </c>
      <c r="BM24" s="168">
        <v>14604</v>
      </c>
      <c r="BN24" s="123">
        <f t="shared" si="2"/>
        <v>27428</v>
      </c>
      <c r="BO24" s="110">
        <f t="shared" si="3"/>
        <v>27428</v>
      </c>
      <c r="BP24" s="110">
        <v>28584</v>
      </c>
      <c r="BQ24" s="110">
        <v>28785</v>
      </c>
      <c r="BR24" s="110">
        <v>29047</v>
      </c>
      <c r="BS24" s="111">
        <f t="shared" si="4"/>
        <v>29092</v>
      </c>
    </row>
    <row r="25" spans="1:74" ht="15.75" x14ac:dyDescent="0.25">
      <c r="A25" s="215" t="s">
        <v>42</v>
      </c>
      <c r="B25" s="147">
        <v>12</v>
      </c>
      <c r="C25" s="115">
        <v>12</v>
      </c>
      <c r="D25" s="115">
        <v>12</v>
      </c>
      <c r="E25" s="148">
        <v>12</v>
      </c>
      <c r="F25" s="149">
        <v>13</v>
      </c>
      <c r="G25" s="147">
        <v>187</v>
      </c>
      <c r="H25" s="150">
        <v>234</v>
      </c>
      <c r="I25" s="150">
        <v>265</v>
      </c>
      <c r="J25" s="151">
        <v>284</v>
      </c>
      <c r="K25" s="152">
        <v>302</v>
      </c>
      <c r="L25" s="153">
        <v>25</v>
      </c>
      <c r="M25" s="154">
        <v>25</v>
      </c>
      <c r="N25" s="154">
        <v>25</v>
      </c>
      <c r="O25" s="154">
        <v>27</v>
      </c>
      <c r="P25" s="155">
        <v>29</v>
      </c>
      <c r="Q25" s="153">
        <v>8</v>
      </c>
      <c r="R25" s="154">
        <v>6</v>
      </c>
      <c r="S25" s="154">
        <v>6</v>
      </c>
      <c r="T25" s="154">
        <v>6</v>
      </c>
      <c r="U25" s="156">
        <v>8</v>
      </c>
      <c r="V25" s="157">
        <v>18</v>
      </c>
      <c r="W25" s="154">
        <v>18</v>
      </c>
      <c r="X25" s="154">
        <v>18</v>
      </c>
      <c r="Y25" s="154">
        <v>19</v>
      </c>
      <c r="Z25" s="154">
        <v>31</v>
      </c>
      <c r="AA25" s="153">
        <v>5</v>
      </c>
      <c r="AB25" s="154">
        <v>5</v>
      </c>
      <c r="AC25" s="154">
        <v>5</v>
      </c>
      <c r="AD25" s="154">
        <v>5</v>
      </c>
      <c r="AE25" s="154">
        <v>6</v>
      </c>
      <c r="AF25" s="153" t="s">
        <v>25</v>
      </c>
      <c r="AG25" s="154">
        <v>2</v>
      </c>
      <c r="AH25" s="154">
        <v>2</v>
      </c>
      <c r="AI25" s="154">
        <v>9</v>
      </c>
      <c r="AJ25" s="154">
        <v>10</v>
      </c>
      <c r="AK25" s="112">
        <f t="shared" si="0"/>
        <v>56</v>
      </c>
      <c r="AL25" s="113">
        <f t="shared" si="1"/>
        <v>56</v>
      </c>
      <c r="AM25" s="113">
        <v>56</v>
      </c>
      <c r="AN25" s="113">
        <f t="shared" si="5"/>
        <v>66</v>
      </c>
      <c r="AO25" s="113">
        <f t="shared" si="6"/>
        <v>84</v>
      </c>
      <c r="AP25" s="114">
        <v>1118</v>
      </c>
      <c r="AQ25" s="115">
        <v>1118</v>
      </c>
      <c r="AR25" s="115">
        <v>1580</v>
      </c>
      <c r="AS25" s="115">
        <v>1296</v>
      </c>
      <c r="AT25" s="115">
        <v>1202</v>
      </c>
      <c r="AU25" s="169">
        <v>1229</v>
      </c>
      <c r="AV25" s="116">
        <v>4225</v>
      </c>
      <c r="AW25" s="117">
        <v>4225</v>
      </c>
      <c r="AX25" s="117">
        <v>2796</v>
      </c>
      <c r="AY25" s="117">
        <v>3143</v>
      </c>
      <c r="AZ25" s="117">
        <v>3361</v>
      </c>
      <c r="BA25" s="118">
        <v>3372</v>
      </c>
      <c r="BB25" s="117">
        <v>14863</v>
      </c>
      <c r="BC25" s="117">
        <v>14863</v>
      </c>
      <c r="BD25" s="117">
        <v>14835</v>
      </c>
      <c r="BE25" s="117">
        <v>15192</v>
      </c>
      <c r="BF25" s="117">
        <v>15469</v>
      </c>
      <c r="BG25" s="122">
        <v>15917</v>
      </c>
      <c r="BH25" s="119">
        <v>26731</v>
      </c>
      <c r="BI25" s="117">
        <v>26731</v>
      </c>
      <c r="BJ25" s="117">
        <v>27539</v>
      </c>
      <c r="BK25" s="117">
        <v>27747</v>
      </c>
      <c r="BL25" s="117">
        <v>27845</v>
      </c>
      <c r="BM25" s="169">
        <v>28010</v>
      </c>
      <c r="BN25" s="120">
        <f t="shared" si="2"/>
        <v>46937</v>
      </c>
      <c r="BO25" s="121">
        <f t="shared" si="3"/>
        <v>46937</v>
      </c>
      <c r="BP25" s="121">
        <v>46750</v>
      </c>
      <c r="BQ25" s="121">
        <v>47378</v>
      </c>
      <c r="BR25" s="121">
        <v>47877</v>
      </c>
      <c r="BS25" s="122">
        <f t="shared" si="4"/>
        <v>48528</v>
      </c>
    </row>
    <row r="26" spans="1:74" ht="15.75" x14ac:dyDescent="0.25">
      <c r="A26" s="215" t="s">
        <v>43</v>
      </c>
      <c r="B26" s="136">
        <v>43</v>
      </c>
      <c r="C26" s="104">
        <v>43</v>
      </c>
      <c r="D26" s="104">
        <v>45</v>
      </c>
      <c r="E26" s="137">
        <v>45</v>
      </c>
      <c r="F26" s="159">
        <v>51</v>
      </c>
      <c r="G26" s="136">
        <v>3098</v>
      </c>
      <c r="H26" s="139">
        <v>3068</v>
      </c>
      <c r="I26" s="139">
        <v>3199</v>
      </c>
      <c r="J26" s="140">
        <v>3310</v>
      </c>
      <c r="K26" s="141">
        <v>3492</v>
      </c>
      <c r="L26" s="142">
        <v>281</v>
      </c>
      <c r="M26" s="143">
        <v>300</v>
      </c>
      <c r="N26" s="143">
        <v>292</v>
      </c>
      <c r="O26" s="143">
        <v>308</v>
      </c>
      <c r="P26" s="144">
        <v>314</v>
      </c>
      <c r="Q26" s="142">
        <v>30</v>
      </c>
      <c r="R26" s="143">
        <v>24</v>
      </c>
      <c r="S26" s="143">
        <v>24</v>
      </c>
      <c r="T26" s="143">
        <v>26</v>
      </c>
      <c r="U26" s="161">
        <v>26</v>
      </c>
      <c r="V26" s="146">
        <v>520</v>
      </c>
      <c r="W26" s="143">
        <v>567</v>
      </c>
      <c r="X26" s="143">
        <v>565</v>
      </c>
      <c r="Y26" s="143">
        <v>566</v>
      </c>
      <c r="Z26" s="143">
        <v>572</v>
      </c>
      <c r="AA26" s="142">
        <v>1091</v>
      </c>
      <c r="AB26" s="143">
        <v>810</v>
      </c>
      <c r="AC26" s="143">
        <v>827</v>
      </c>
      <c r="AD26" s="143">
        <v>747</v>
      </c>
      <c r="AE26" s="143">
        <v>757</v>
      </c>
      <c r="AF26" s="142" t="s">
        <v>25</v>
      </c>
      <c r="AG26" s="143">
        <v>6</v>
      </c>
      <c r="AH26" s="143">
        <v>6</v>
      </c>
      <c r="AI26" s="143">
        <v>8</v>
      </c>
      <c r="AJ26" s="143">
        <v>8</v>
      </c>
      <c r="AK26" s="101">
        <f t="shared" si="0"/>
        <v>1922</v>
      </c>
      <c r="AL26" s="102">
        <f t="shared" si="1"/>
        <v>1707</v>
      </c>
      <c r="AM26" s="102">
        <v>1714</v>
      </c>
      <c r="AN26" s="102">
        <f t="shared" si="5"/>
        <v>1655</v>
      </c>
      <c r="AO26" s="102">
        <f t="shared" si="6"/>
        <v>1677</v>
      </c>
      <c r="AP26" s="103">
        <v>3644</v>
      </c>
      <c r="AQ26" s="104">
        <v>3644</v>
      </c>
      <c r="AR26" s="104">
        <v>4725</v>
      </c>
      <c r="AS26" s="104">
        <v>4241</v>
      </c>
      <c r="AT26" s="104">
        <v>4410</v>
      </c>
      <c r="AU26" s="168">
        <v>4509</v>
      </c>
      <c r="AV26" s="105">
        <v>13447</v>
      </c>
      <c r="AW26" s="106">
        <v>13850</v>
      </c>
      <c r="AX26" s="106">
        <v>12316</v>
      </c>
      <c r="AY26" s="106">
        <v>13106</v>
      </c>
      <c r="AZ26" s="106">
        <v>13165</v>
      </c>
      <c r="BA26" s="107">
        <v>13627</v>
      </c>
      <c r="BB26" s="106">
        <v>33126</v>
      </c>
      <c r="BC26" s="106">
        <v>33582</v>
      </c>
      <c r="BD26" s="106">
        <v>30720</v>
      </c>
      <c r="BE26" s="106">
        <v>30715</v>
      </c>
      <c r="BF26" s="106">
        <v>30540</v>
      </c>
      <c r="BG26" s="111">
        <v>30563</v>
      </c>
      <c r="BH26" s="108">
        <v>26302</v>
      </c>
      <c r="BI26" s="106">
        <v>25949</v>
      </c>
      <c r="BJ26" s="106">
        <v>26722</v>
      </c>
      <c r="BK26" s="106">
        <v>26792</v>
      </c>
      <c r="BL26" s="106">
        <v>26909</v>
      </c>
      <c r="BM26" s="168">
        <v>26790</v>
      </c>
      <c r="BN26" s="123">
        <f t="shared" si="2"/>
        <v>76519</v>
      </c>
      <c r="BO26" s="110">
        <f t="shared" si="3"/>
        <v>77025</v>
      </c>
      <c r="BP26" s="110">
        <v>74483</v>
      </c>
      <c r="BQ26" s="110">
        <v>74866</v>
      </c>
      <c r="BR26" s="110">
        <v>75028</v>
      </c>
      <c r="BS26" s="111">
        <f t="shared" si="4"/>
        <v>75489</v>
      </c>
    </row>
    <row r="27" spans="1:74" ht="15.75" x14ac:dyDescent="0.25">
      <c r="A27" s="215" t="s">
        <v>44</v>
      </c>
      <c r="B27" s="147">
        <v>16</v>
      </c>
      <c r="C27" s="115">
        <v>17</v>
      </c>
      <c r="D27" s="115">
        <v>17</v>
      </c>
      <c r="E27" s="148">
        <v>18</v>
      </c>
      <c r="F27" s="149">
        <v>18</v>
      </c>
      <c r="G27" s="147">
        <v>962</v>
      </c>
      <c r="H27" s="150">
        <v>1033</v>
      </c>
      <c r="I27" s="150">
        <v>1062</v>
      </c>
      <c r="J27" s="151">
        <v>1151</v>
      </c>
      <c r="K27" s="152">
        <v>1259</v>
      </c>
      <c r="L27" s="153">
        <v>74</v>
      </c>
      <c r="M27" s="154">
        <v>74</v>
      </c>
      <c r="N27" s="154">
        <v>74</v>
      </c>
      <c r="O27" s="154">
        <v>75</v>
      </c>
      <c r="P27" s="155">
        <v>77</v>
      </c>
      <c r="Q27" s="153">
        <v>14</v>
      </c>
      <c r="R27" s="154">
        <v>7</v>
      </c>
      <c r="S27" s="154">
        <v>7</v>
      </c>
      <c r="T27" s="154">
        <v>8</v>
      </c>
      <c r="U27" s="156">
        <v>8</v>
      </c>
      <c r="V27" s="157">
        <v>230</v>
      </c>
      <c r="W27" s="154">
        <v>233</v>
      </c>
      <c r="X27" s="154">
        <v>233</v>
      </c>
      <c r="Y27" s="154">
        <v>233</v>
      </c>
      <c r="Z27" s="154">
        <v>233</v>
      </c>
      <c r="AA27" s="153">
        <v>272</v>
      </c>
      <c r="AB27" s="154">
        <v>272</v>
      </c>
      <c r="AC27" s="154">
        <v>272</v>
      </c>
      <c r="AD27" s="154">
        <v>272</v>
      </c>
      <c r="AE27" s="154">
        <v>273</v>
      </c>
      <c r="AF27" s="153" t="s">
        <v>25</v>
      </c>
      <c r="AG27" s="154">
        <v>7</v>
      </c>
      <c r="AH27" s="154">
        <v>7</v>
      </c>
      <c r="AI27" s="154">
        <v>7</v>
      </c>
      <c r="AJ27" s="154">
        <v>7</v>
      </c>
      <c r="AK27" s="112">
        <f t="shared" si="0"/>
        <v>590</v>
      </c>
      <c r="AL27" s="113">
        <f t="shared" si="1"/>
        <v>593</v>
      </c>
      <c r="AM27" s="113">
        <v>593</v>
      </c>
      <c r="AN27" s="113">
        <f t="shared" si="5"/>
        <v>595</v>
      </c>
      <c r="AO27" s="113">
        <f t="shared" si="6"/>
        <v>598</v>
      </c>
      <c r="AP27" s="114">
        <v>2223</v>
      </c>
      <c r="AQ27" s="115">
        <v>2704</v>
      </c>
      <c r="AR27" s="115">
        <v>3007</v>
      </c>
      <c r="AS27" s="115">
        <v>2746</v>
      </c>
      <c r="AT27" s="115">
        <v>2917</v>
      </c>
      <c r="AU27" s="169">
        <v>2949</v>
      </c>
      <c r="AV27" s="116">
        <v>1602</v>
      </c>
      <c r="AW27" s="117">
        <v>1600</v>
      </c>
      <c r="AX27" s="117">
        <v>1146</v>
      </c>
      <c r="AY27" s="117">
        <v>1623</v>
      </c>
      <c r="AZ27" s="117">
        <v>1637</v>
      </c>
      <c r="BA27" s="118">
        <v>1733</v>
      </c>
      <c r="BB27" s="117">
        <v>3059</v>
      </c>
      <c r="BC27" s="117">
        <v>2074</v>
      </c>
      <c r="BD27" s="117">
        <v>4210</v>
      </c>
      <c r="BE27" s="117">
        <v>4117</v>
      </c>
      <c r="BF27" s="117">
        <v>4062</v>
      </c>
      <c r="BG27" s="122">
        <v>4020</v>
      </c>
      <c r="BH27" s="119">
        <v>6790</v>
      </c>
      <c r="BI27" s="117">
        <v>6786</v>
      </c>
      <c r="BJ27" s="117">
        <v>8424</v>
      </c>
      <c r="BK27" s="117">
        <v>8572</v>
      </c>
      <c r="BL27" s="117">
        <v>8462</v>
      </c>
      <c r="BM27" s="169">
        <v>8428</v>
      </c>
      <c r="BN27" s="120">
        <f t="shared" si="2"/>
        <v>13674</v>
      </c>
      <c r="BO27" s="121">
        <f t="shared" si="3"/>
        <v>13164</v>
      </c>
      <c r="BP27" s="121">
        <v>16793</v>
      </c>
      <c r="BQ27" s="121">
        <v>17060</v>
      </c>
      <c r="BR27" s="121">
        <v>17078</v>
      </c>
      <c r="BS27" s="122">
        <f t="shared" si="4"/>
        <v>17130</v>
      </c>
    </row>
    <row r="28" spans="1:74" ht="15.75" x14ac:dyDescent="0.25">
      <c r="A28" s="215" t="s">
        <v>45</v>
      </c>
      <c r="B28" s="136" t="s">
        <v>25</v>
      </c>
      <c r="C28" s="104" t="s">
        <v>25</v>
      </c>
      <c r="D28" s="104" t="s">
        <v>25</v>
      </c>
      <c r="E28" s="137" t="s">
        <v>25</v>
      </c>
      <c r="F28" s="138" t="s">
        <v>25</v>
      </c>
      <c r="G28" s="136" t="s">
        <v>25</v>
      </c>
      <c r="H28" s="139" t="s">
        <v>25</v>
      </c>
      <c r="I28" s="139" t="s">
        <v>25</v>
      </c>
      <c r="J28" s="140">
        <v>0</v>
      </c>
      <c r="K28" s="141">
        <v>0</v>
      </c>
      <c r="L28" s="142" t="s">
        <v>25</v>
      </c>
      <c r="M28" s="143" t="s">
        <v>25</v>
      </c>
      <c r="N28" s="143" t="s">
        <v>25</v>
      </c>
      <c r="O28" s="143" t="s">
        <v>25</v>
      </c>
      <c r="P28" s="165" t="s">
        <v>25</v>
      </c>
      <c r="Q28" s="142" t="s">
        <v>25</v>
      </c>
      <c r="R28" s="143" t="s">
        <v>25</v>
      </c>
      <c r="S28" s="143" t="s">
        <v>25</v>
      </c>
      <c r="T28" s="143" t="s">
        <v>25</v>
      </c>
      <c r="U28" s="145" t="s">
        <v>25</v>
      </c>
      <c r="V28" s="146" t="s">
        <v>25</v>
      </c>
      <c r="W28" s="143" t="s">
        <v>25</v>
      </c>
      <c r="X28" s="143" t="s">
        <v>25</v>
      </c>
      <c r="Y28" s="143" t="s">
        <v>25</v>
      </c>
      <c r="Z28" s="143" t="s">
        <v>25</v>
      </c>
      <c r="AA28" s="142" t="s">
        <v>25</v>
      </c>
      <c r="AB28" s="143" t="s">
        <v>25</v>
      </c>
      <c r="AC28" s="143" t="s">
        <v>25</v>
      </c>
      <c r="AD28" s="143" t="s">
        <v>25</v>
      </c>
      <c r="AE28" s="143" t="s">
        <v>25</v>
      </c>
      <c r="AF28" s="142" t="s">
        <v>25</v>
      </c>
      <c r="AG28" s="143" t="s">
        <v>25</v>
      </c>
      <c r="AH28" s="143" t="s">
        <v>25</v>
      </c>
      <c r="AI28" s="143" t="s">
        <v>25</v>
      </c>
      <c r="AJ28" s="143" t="s">
        <v>25</v>
      </c>
      <c r="AK28" s="101" t="s">
        <v>25</v>
      </c>
      <c r="AL28" s="102" t="s">
        <v>25</v>
      </c>
      <c r="AM28" s="102" t="s">
        <v>25</v>
      </c>
      <c r="AN28" s="135" t="s">
        <v>25</v>
      </c>
      <c r="AO28" s="135" t="s">
        <v>25</v>
      </c>
      <c r="AP28" s="103">
        <v>12</v>
      </c>
      <c r="AQ28" s="104">
        <v>10</v>
      </c>
      <c r="AR28" s="104">
        <v>12</v>
      </c>
      <c r="AS28" s="104">
        <v>13</v>
      </c>
      <c r="AT28" s="104">
        <v>13</v>
      </c>
      <c r="AU28" s="168">
        <v>13</v>
      </c>
      <c r="AV28" s="105">
        <v>3</v>
      </c>
      <c r="AW28" s="106">
        <v>2</v>
      </c>
      <c r="AX28" s="106">
        <v>1</v>
      </c>
      <c r="AY28" s="106">
        <v>0</v>
      </c>
      <c r="AZ28" s="106">
        <v>0</v>
      </c>
      <c r="BA28" s="107">
        <v>1</v>
      </c>
      <c r="BB28" s="106">
        <v>10</v>
      </c>
      <c r="BC28" s="106">
        <v>8</v>
      </c>
      <c r="BD28" s="106">
        <v>15</v>
      </c>
      <c r="BE28" s="106">
        <v>15</v>
      </c>
      <c r="BF28" s="106">
        <v>14</v>
      </c>
      <c r="BG28" s="111">
        <v>14</v>
      </c>
      <c r="BH28" s="108">
        <v>23</v>
      </c>
      <c r="BI28" s="106">
        <v>23</v>
      </c>
      <c r="BJ28" s="106">
        <v>18</v>
      </c>
      <c r="BK28" s="106">
        <v>18</v>
      </c>
      <c r="BL28" s="106">
        <v>18</v>
      </c>
      <c r="BM28" s="168">
        <v>17</v>
      </c>
      <c r="BN28" s="123">
        <f t="shared" si="2"/>
        <v>48</v>
      </c>
      <c r="BO28" s="110">
        <f t="shared" si="3"/>
        <v>43</v>
      </c>
      <c r="BP28" s="110">
        <v>46</v>
      </c>
      <c r="BQ28" s="110">
        <v>46</v>
      </c>
      <c r="BR28" s="110">
        <v>45</v>
      </c>
      <c r="BS28" s="111">
        <f t="shared" si="4"/>
        <v>45</v>
      </c>
    </row>
    <row r="29" spans="1:74" ht="15.75" x14ac:dyDescent="0.25">
      <c r="A29" s="215" t="s">
        <v>46</v>
      </c>
      <c r="B29" s="147">
        <v>28</v>
      </c>
      <c r="C29" s="115">
        <v>33</v>
      </c>
      <c r="D29" s="115">
        <v>36</v>
      </c>
      <c r="E29" s="148">
        <v>39</v>
      </c>
      <c r="F29" s="149">
        <v>41</v>
      </c>
      <c r="G29" s="147">
        <v>2009</v>
      </c>
      <c r="H29" s="150">
        <v>2172</v>
      </c>
      <c r="I29" s="150">
        <v>2277</v>
      </c>
      <c r="J29" s="151">
        <v>2136</v>
      </c>
      <c r="K29" s="152">
        <v>2292</v>
      </c>
      <c r="L29" s="153">
        <v>99</v>
      </c>
      <c r="M29" s="154">
        <v>99</v>
      </c>
      <c r="N29" s="154">
        <v>99</v>
      </c>
      <c r="O29" s="154">
        <v>99</v>
      </c>
      <c r="P29" s="155">
        <v>103</v>
      </c>
      <c r="Q29" s="153">
        <v>24</v>
      </c>
      <c r="R29" s="154">
        <v>18</v>
      </c>
      <c r="S29" s="154">
        <v>18</v>
      </c>
      <c r="T29" s="154">
        <v>18</v>
      </c>
      <c r="U29" s="156">
        <v>19</v>
      </c>
      <c r="V29" s="157">
        <v>91</v>
      </c>
      <c r="W29" s="154">
        <v>89</v>
      </c>
      <c r="X29" s="154">
        <v>89</v>
      </c>
      <c r="Y29" s="154">
        <v>89</v>
      </c>
      <c r="Z29" s="154">
        <v>116</v>
      </c>
      <c r="AA29" s="153">
        <v>170</v>
      </c>
      <c r="AB29" s="154">
        <v>174</v>
      </c>
      <c r="AC29" s="154">
        <v>178</v>
      </c>
      <c r="AD29" s="154">
        <v>182</v>
      </c>
      <c r="AE29" s="154">
        <v>199</v>
      </c>
      <c r="AF29" s="153" t="s">
        <v>25</v>
      </c>
      <c r="AG29" s="154">
        <v>6</v>
      </c>
      <c r="AH29" s="154">
        <v>6</v>
      </c>
      <c r="AI29" s="154">
        <v>7</v>
      </c>
      <c r="AJ29" s="154">
        <v>7</v>
      </c>
      <c r="AK29" s="112">
        <f t="shared" ref="AK29:AK40" si="7">SUM(L29,Q29,V29,AA29,AF29)</f>
        <v>384</v>
      </c>
      <c r="AL29" s="113">
        <f t="shared" ref="AL29:AL40" si="8">SUM(M29,R29,W29,AB29,AG29)</f>
        <v>386</v>
      </c>
      <c r="AM29" s="113">
        <v>390</v>
      </c>
      <c r="AN29" s="113">
        <f t="shared" si="5"/>
        <v>395</v>
      </c>
      <c r="AO29" s="113">
        <f t="shared" si="6"/>
        <v>444</v>
      </c>
      <c r="AP29" s="114">
        <v>5463</v>
      </c>
      <c r="AQ29" s="115">
        <v>5832</v>
      </c>
      <c r="AR29" s="115">
        <v>7189</v>
      </c>
      <c r="AS29" s="115">
        <v>7356</v>
      </c>
      <c r="AT29" s="115">
        <v>7775</v>
      </c>
      <c r="AU29" s="169">
        <v>8100</v>
      </c>
      <c r="AV29" s="116">
        <v>6658</v>
      </c>
      <c r="AW29" s="117">
        <v>7101</v>
      </c>
      <c r="AX29" s="117">
        <v>5853</v>
      </c>
      <c r="AY29" s="117">
        <v>6634</v>
      </c>
      <c r="AZ29" s="117">
        <v>6701</v>
      </c>
      <c r="BA29" s="118">
        <v>6793</v>
      </c>
      <c r="BB29" s="117">
        <v>96797</v>
      </c>
      <c r="BC29" s="117">
        <v>96797</v>
      </c>
      <c r="BD29" s="117">
        <v>46000</v>
      </c>
      <c r="BE29" s="117">
        <v>46950</v>
      </c>
      <c r="BF29" s="117">
        <v>47047</v>
      </c>
      <c r="BG29" s="122">
        <v>47276</v>
      </c>
      <c r="BH29" s="119">
        <v>43662</v>
      </c>
      <c r="BI29" s="117">
        <v>43662</v>
      </c>
      <c r="BJ29" s="117">
        <v>90804</v>
      </c>
      <c r="BK29" s="117">
        <v>90401</v>
      </c>
      <c r="BL29" s="117">
        <v>89119</v>
      </c>
      <c r="BM29" s="169">
        <v>88593</v>
      </c>
      <c r="BN29" s="120">
        <f t="shared" si="2"/>
        <v>152580</v>
      </c>
      <c r="BO29" s="121">
        <f t="shared" si="3"/>
        <v>153392</v>
      </c>
      <c r="BP29" s="121">
        <v>149846</v>
      </c>
      <c r="BQ29" s="121">
        <v>151341</v>
      </c>
      <c r="BR29" s="121">
        <v>150642</v>
      </c>
      <c r="BS29" s="122">
        <f t="shared" si="4"/>
        <v>150762</v>
      </c>
    </row>
    <row r="30" spans="1:74" ht="15.75" x14ac:dyDescent="0.25">
      <c r="A30" s="215" t="s">
        <v>47</v>
      </c>
      <c r="B30" s="136">
        <v>44</v>
      </c>
      <c r="C30" s="104">
        <v>44</v>
      </c>
      <c r="D30" s="104">
        <v>45</v>
      </c>
      <c r="E30" s="137">
        <v>45</v>
      </c>
      <c r="F30" s="159">
        <v>45</v>
      </c>
      <c r="G30" s="136">
        <v>4512</v>
      </c>
      <c r="H30" s="139">
        <v>4566</v>
      </c>
      <c r="I30" s="139">
        <v>4658</v>
      </c>
      <c r="J30" s="140">
        <v>4498</v>
      </c>
      <c r="K30" s="141">
        <v>4646</v>
      </c>
      <c r="L30" s="142">
        <v>1160</v>
      </c>
      <c r="M30" s="143">
        <v>1056</v>
      </c>
      <c r="N30" s="143">
        <v>1040</v>
      </c>
      <c r="O30" s="143">
        <v>1055</v>
      </c>
      <c r="P30" s="144">
        <v>1086</v>
      </c>
      <c r="Q30" s="142">
        <v>82</v>
      </c>
      <c r="R30" s="143">
        <v>68</v>
      </c>
      <c r="S30" s="143">
        <v>68</v>
      </c>
      <c r="T30" s="143">
        <v>72</v>
      </c>
      <c r="U30" s="161">
        <v>74</v>
      </c>
      <c r="V30" s="146">
        <v>116</v>
      </c>
      <c r="W30" s="143">
        <v>116</v>
      </c>
      <c r="X30" s="143">
        <v>116</v>
      </c>
      <c r="Y30" s="143">
        <v>126</v>
      </c>
      <c r="Z30" s="143">
        <v>155</v>
      </c>
      <c r="AA30" s="142">
        <v>1282</v>
      </c>
      <c r="AB30" s="143">
        <v>1282</v>
      </c>
      <c r="AC30" s="143">
        <v>1283</v>
      </c>
      <c r="AD30" s="143">
        <v>1342</v>
      </c>
      <c r="AE30" s="143">
        <v>1365</v>
      </c>
      <c r="AF30" s="142" t="s">
        <v>25</v>
      </c>
      <c r="AG30" s="143">
        <v>18</v>
      </c>
      <c r="AH30" s="143">
        <v>18</v>
      </c>
      <c r="AI30" s="143">
        <v>20</v>
      </c>
      <c r="AJ30" s="143">
        <v>20</v>
      </c>
      <c r="AK30" s="101">
        <f t="shared" si="7"/>
        <v>2640</v>
      </c>
      <c r="AL30" s="102">
        <f t="shared" si="8"/>
        <v>2540</v>
      </c>
      <c r="AM30" s="102">
        <v>2525</v>
      </c>
      <c r="AN30" s="102">
        <f t="shared" si="5"/>
        <v>2615</v>
      </c>
      <c r="AO30" s="102">
        <f t="shared" si="6"/>
        <v>2700</v>
      </c>
      <c r="AP30" s="103">
        <v>5019</v>
      </c>
      <c r="AQ30" s="104">
        <v>7328</v>
      </c>
      <c r="AR30" s="104">
        <v>8162</v>
      </c>
      <c r="AS30" s="104">
        <v>7999</v>
      </c>
      <c r="AT30" s="104">
        <v>8407</v>
      </c>
      <c r="AU30" s="168">
        <v>8738</v>
      </c>
      <c r="AV30" s="105">
        <v>16455</v>
      </c>
      <c r="AW30" s="106">
        <v>14710</v>
      </c>
      <c r="AX30" s="106">
        <v>15264</v>
      </c>
      <c r="AY30" s="106">
        <v>15754</v>
      </c>
      <c r="AZ30" s="106">
        <v>16090</v>
      </c>
      <c r="BA30" s="107">
        <v>16287</v>
      </c>
      <c r="BB30" s="106">
        <v>27654</v>
      </c>
      <c r="BC30" s="106">
        <v>28969</v>
      </c>
      <c r="BD30" s="106">
        <v>30062</v>
      </c>
      <c r="BE30" s="106">
        <v>28225</v>
      </c>
      <c r="BF30" s="106">
        <v>28755</v>
      </c>
      <c r="BG30" s="111">
        <v>29448</v>
      </c>
      <c r="BH30" s="108">
        <v>49095</v>
      </c>
      <c r="BI30" s="106">
        <v>49915</v>
      </c>
      <c r="BJ30" s="106">
        <v>50139</v>
      </c>
      <c r="BK30" s="106">
        <v>52991</v>
      </c>
      <c r="BL30" s="106">
        <v>53243</v>
      </c>
      <c r="BM30" s="168">
        <v>53151</v>
      </c>
      <c r="BN30" s="123">
        <f t="shared" si="2"/>
        <v>98223</v>
      </c>
      <c r="BO30" s="110">
        <f t="shared" si="3"/>
        <v>100922</v>
      </c>
      <c r="BP30" s="110">
        <v>103628</v>
      </c>
      <c r="BQ30" s="110">
        <v>104969</v>
      </c>
      <c r="BR30" s="110">
        <v>106495</v>
      </c>
      <c r="BS30" s="111">
        <f t="shared" si="4"/>
        <v>107624</v>
      </c>
    </row>
    <row r="31" spans="1:74" ht="15.75" x14ac:dyDescent="0.25">
      <c r="A31" s="215" t="s">
        <v>48</v>
      </c>
      <c r="B31" s="147">
        <v>3</v>
      </c>
      <c r="C31" s="115">
        <v>3</v>
      </c>
      <c r="D31" s="115">
        <v>3</v>
      </c>
      <c r="E31" s="148">
        <v>3</v>
      </c>
      <c r="F31" s="149">
        <v>3</v>
      </c>
      <c r="G31" s="147">
        <v>78</v>
      </c>
      <c r="H31" s="150">
        <v>79</v>
      </c>
      <c r="I31" s="150">
        <v>83</v>
      </c>
      <c r="J31" s="151">
        <v>83</v>
      </c>
      <c r="K31" s="152">
        <v>86</v>
      </c>
      <c r="L31" s="153">
        <v>3</v>
      </c>
      <c r="M31" s="154">
        <v>2</v>
      </c>
      <c r="N31" s="154">
        <v>2</v>
      </c>
      <c r="O31" s="154">
        <v>1</v>
      </c>
      <c r="P31" s="155">
        <v>1</v>
      </c>
      <c r="Q31" s="153" t="s">
        <v>25</v>
      </c>
      <c r="R31" s="154" t="s">
        <v>25</v>
      </c>
      <c r="S31" s="154" t="s">
        <v>25</v>
      </c>
      <c r="T31" s="154" t="s">
        <v>25</v>
      </c>
      <c r="U31" s="160" t="s">
        <v>25</v>
      </c>
      <c r="V31" s="157">
        <v>6</v>
      </c>
      <c r="W31" s="154">
        <v>6</v>
      </c>
      <c r="X31" s="154">
        <v>6</v>
      </c>
      <c r="Y31" s="154">
        <v>6</v>
      </c>
      <c r="Z31" s="154">
        <v>6</v>
      </c>
      <c r="AA31" s="153">
        <v>8</v>
      </c>
      <c r="AB31" s="154">
        <v>8</v>
      </c>
      <c r="AC31" s="154">
        <v>8</v>
      </c>
      <c r="AD31" s="154">
        <v>8</v>
      </c>
      <c r="AE31" s="154">
        <v>8</v>
      </c>
      <c r="AF31" s="153" t="s">
        <v>25</v>
      </c>
      <c r="AG31" s="154">
        <v>1</v>
      </c>
      <c r="AH31" s="154">
        <v>1</v>
      </c>
      <c r="AI31" s="154">
        <v>1</v>
      </c>
      <c r="AJ31" s="154">
        <v>1</v>
      </c>
      <c r="AK31" s="112">
        <f t="shared" si="7"/>
        <v>17</v>
      </c>
      <c r="AL31" s="113">
        <f t="shared" si="8"/>
        <v>17</v>
      </c>
      <c r="AM31" s="113">
        <v>17</v>
      </c>
      <c r="AN31" s="113">
        <v>16</v>
      </c>
      <c r="AO31" s="113">
        <v>16</v>
      </c>
      <c r="AP31" s="114">
        <v>123</v>
      </c>
      <c r="AQ31" s="115">
        <v>118</v>
      </c>
      <c r="AR31" s="115">
        <v>183</v>
      </c>
      <c r="AS31" s="115">
        <v>182</v>
      </c>
      <c r="AT31" s="115">
        <v>192</v>
      </c>
      <c r="AU31" s="169">
        <v>210</v>
      </c>
      <c r="AV31" s="116">
        <v>761</v>
      </c>
      <c r="AW31" s="117">
        <v>757</v>
      </c>
      <c r="AX31" s="117">
        <v>870</v>
      </c>
      <c r="AY31" s="117">
        <v>879</v>
      </c>
      <c r="AZ31" s="117">
        <v>892</v>
      </c>
      <c r="BA31" s="118">
        <v>899</v>
      </c>
      <c r="BB31" s="117">
        <v>732</v>
      </c>
      <c r="BC31" s="117">
        <v>733</v>
      </c>
      <c r="BD31" s="117">
        <v>959</v>
      </c>
      <c r="BE31" s="117">
        <v>938</v>
      </c>
      <c r="BF31" s="117">
        <v>919</v>
      </c>
      <c r="BG31" s="122">
        <v>933</v>
      </c>
      <c r="BH31" s="119">
        <v>2435</v>
      </c>
      <c r="BI31" s="117">
        <v>2420</v>
      </c>
      <c r="BJ31" s="117">
        <v>2760</v>
      </c>
      <c r="BK31" s="117">
        <v>2812</v>
      </c>
      <c r="BL31" s="117">
        <v>2971</v>
      </c>
      <c r="BM31" s="169">
        <v>2951</v>
      </c>
      <c r="BN31" s="120">
        <f t="shared" si="2"/>
        <v>4051</v>
      </c>
      <c r="BO31" s="121">
        <f t="shared" si="3"/>
        <v>4028</v>
      </c>
      <c r="BP31" s="121">
        <v>4772</v>
      </c>
      <c r="BQ31" s="121">
        <v>4811</v>
      </c>
      <c r="BR31" s="121">
        <v>4974</v>
      </c>
      <c r="BS31" s="122">
        <f t="shared" si="4"/>
        <v>4993</v>
      </c>
    </row>
    <row r="32" spans="1:74" ht="15.75" x14ac:dyDescent="0.25">
      <c r="A32" s="215" t="s">
        <v>49</v>
      </c>
      <c r="B32" s="136">
        <v>9</v>
      </c>
      <c r="C32" s="104">
        <v>10</v>
      </c>
      <c r="D32" s="104">
        <v>10</v>
      </c>
      <c r="E32" s="137">
        <v>10</v>
      </c>
      <c r="F32" s="159">
        <v>10</v>
      </c>
      <c r="G32" s="136">
        <v>61</v>
      </c>
      <c r="H32" s="139">
        <v>61</v>
      </c>
      <c r="I32" s="139">
        <v>62</v>
      </c>
      <c r="J32" s="140">
        <v>62</v>
      </c>
      <c r="K32" s="141">
        <v>63</v>
      </c>
      <c r="L32" s="142">
        <v>2</v>
      </c>
      <c r="M32" s="143">
        <v>2</v>
      </c>
      <c r="N32" s="143">
        <v>2</v>
      </c>
      <c r="O32" s="143">
        <v>3</v>
      </c>
      <c r="P32" s="144">
        <v>3</v>
      </c>
      <c r="Q32" s="142">
        <v>1</v>
      </c>
      <c r="R32" s="143" t="s">
        <v>25</v>
      </c>
      <c r="S32" s="143" t="s">
        <v>25</v>
      </c>
      <c r="T32" s="143" t="s">
        <v>25</v>
      </c>
      <c r="U32" s="145" t="s">
        <v>25</v>
      </c>
      <c r="V32" s="146">
        <v>7</v>
      </c>
      <c r="W32" s="143">
        <v>7</v>
      </c>
      <c r="X32" s="143">
        <v>7</v>
      </c>
      <c r="Y32" s="143">
        <v>7</v>
      </c>
      <c r="Z32" s="143">
        <v>7</v>
      </c>
      <c r="AA32" s="142">
        <v>10</v>
      </c>
      <c r="AB32" s="143">
        <v>11</v>
      </c>
      <c r="AC32" s="143">
        <v>11</v>
      </c>
      <c r="AD32" s="143">
        <v>11</v>
      </c>
      <c r="AE32" s="143">
        <v>11</v>
      </c>
      <c r="AF32" s="142" t="s">
        <v>25</v>
      </c>
      <c r="AG32" s="143">
        <v>1</v>
      </c>
      <c r="AH32" s="143">
        <v>1</v>
      </c>
      <c r="AI32" s="143">
        <v>1</v>
      </c>
      <c r="AJ32" s="143">
        <v>1</v>
      </c>
      <c r="AK32" s="101">
        <f t="shared" si="7"/>
        <v>20</v>
      </c>
      <c r="AL32" s="102">
        <f t="shared" si="8"/>
        <v>21</v>
      </c>
      <c r="AM32" s="102">
        <v>21</v>
      </c>
      <c r="AN32" s="102">
        <v>22</v>
      </c>
      <c r="AO32" s="102">
        <v>22</v>
      </c>
      <c r="AP32" s="103">
        <v>125</v>
      </c>
      <c r="AQ32" s="104">
        <v>163</v>
      </c>
      <c r="AR32" s="104">
        <v>178</v>
      </c>
      <c r="AS32" s="104">
        <v>210</v>
      </c>
      <c r="AT32" s="104">
        <v>254</v>
      </c>
      <c r="AU32" s="168">
        <v>300</v>
      </c>
      <c r="AV32" s="105">
        <v>676</v>
      </c>
      <c r="AW32" s="106">
        <v>845</v>
      </c>
      <c r="AX32" s="106">
        <v>958</v>
      </c>
      <c r="AY32" s="106">
        <v>1052</v>
      </c>
      <c r="AZ32" s="106">
        <v>1165</v>
      </c>
      <c r="BA32" s="107">
        <v>1255</v>
      </c>
      <c r="BB32" s="106">
        <v>2259</v>
      </c>
      <c r="BC32" s="106">
        <v>3235</v>
      </c>
      <c r="BD32" s="106">
        <v>3454</v>
      </c>
      <c r="BE32" s="106">
        <v>3384</v>
      </c>
      <c r="BF32" s="106">
        <v>3540</v>
      </c>
      <c r="BG32" s="111">
        <v>3597</v>
      </c>
      <c r="BH32" s="108">
        <v>6627</v>
      </c>
      <c r="BI32" s="106">
        <v>9081</v>
      </c>
      <c r="BJ32" s="106">
        <v>9164</v>
      </c>
      <c r="BK32" s="106">
        <v>9260</v>
      </c>
      <c r="BL32" s="106">
        <v>9323</v>
      </c>
      <c r="BM32" s="168">
        <v>9362</v>
      </c>
      <c r="BN32" s="123">
        <f t="shared" si="2"/>
        <v>9687</v>
      </c>
      <c r="BO32" s="110">
        <f t="shared" si="3"/>
        <v>13324</v>
      </c>
      <c r="BP32" s="110">
        <v>13754</v>
      </c>
      <c r="BQ32" s="110">
        <v>13906</v>
      </c>
      <c r="BR32" s="110">
        <v>14282</v>
      </c>
      <c r="BS32" s="111">
        <f t="shared" si="4"/>
        <v>14514</v>
      </c>
    </row>
    <row r="33" spans="1:71" ht="15.75" x14ac:dyDescent="0.25">
      <c r="A33" s="215" t="s">
        <v>50</v>
      </c>
      <c r="B33" s="147">
        <v>3</v>
      </c>
      <c r="C33" s="115">
        <v>3</v>
      </c>
      <c r="D33" s="115">
        <v>3</v>
      </c>
      <c r="E33" s="148">
        <v>3</v>
      </c>
      <c r="F33" s="149">
        <v>3</v>
      </c>
      <c r="G33" s="147">
        <v>29</v>
      </c>
      <c r="H33" s="150">
        <v>29</v>
      </c>
      <c r="I33" s="150">
        <v>29</v>
      </c>
      <c r="J33" s="151">
        <v>29</v>
      </c>
      <c r="K33" s="152">
        <v>29</v>
      </c>
      <c r="L33" s="153">
        <v>2</v>
      </c>
      <c r="M33" s="154">
        <v>2</v>
      </c>
      <c r="N33" s="154">
        <v>2</v>
      </c>
      <c r="O33" s="154">
        <v>2</v>
      </c>
      <c r="P33" s="155">
        <v>2</v>
      </c>
      <c r="Q33" s="153" t="s">
        <v>25</v>
      </c>
      <c r="R33" s="154" t="s">
        <v>25</v>
      </c>
      <c r="S33" s="154" t="s">
        <v>25</v>
      </c>
      <c r="T33" s="154" t="s">
        <v>25</v>
      </c>
      <c r="U33" s="160" t="s">
        <v>25</v>
      </c>
      <c r="V33" s="157">
        <v>4</v>
      </c>
      <c r="W33" s="154">
        <v>4</v>
      </c>
      <c r="X33" s="154">
        <v>4</v>
      </c>
      <c r="Y33" s="154">
        <v>4</v>
      </c>
      <c r="Z33" s="154">
        <v>4</v>
      </c>
      <c r="AA33" s="153">
        <v>3</v>
      </c>
      <c r="AB33" s="154">
        <v>3</v>
      </c>
      <c r="AC33" s="154">
        <v>3</v>
      </c>
      <c r="AD33" s="154">
        <v>9</v>
      </c>
      <c r="AE33" s="154">
        <v>9</v>
      </c>
      <c r="AF33" s="153" t="s">
        <v>25</v>
      </c>
      <c r="AG33" s="154" t="s">
        <v>25</v>
      </c>
      <c r="AH33" s="154" t="s">
        <v>25</v>
      </c>
      <c r="AI33" s="154" t="s">
        <v>25</v>
      </c>
      <c r="AJ33" s="154" t="s">
        <v>25</v>
      </c>
      <c r="AK33" s="112">
        <f t="shared" si="7"/>
        <v>9</v>
      </c>
      <c r="AL33" s="113">
        <f t="shared" si="8"/>
        <v>9</v>
      </c>
      <c r="AM33" s="113">
        <v>9</v>
      </c>
      <c r="AN33" s="113">
        <v>15</v>
      </c>
      <c r="AO33" s="113">
        <v>15</v>
      </c>
      <c r="AP33" s="114">
        <v>98</v>
      </c>
      <c r="AQ33" s="115">
        <v>113</v>
      </c>
      <c r="AR33" s="115">
        <v>126</v>
      </c>
      <c r="AS33" s="115">
        <v>114</v>
      </c>
      <c r="AT33" s="115">
        <v>132</v>
      </c>
      <c r="AU33" s="169">
        <v>138</v>
      </c>
      <c r="AV33" s="116">
        <v>538</v>
      </c>
      <c r="AW33" s="117">
        <v>543</v>
      </c>
      <c r="AX33" s="117">
        <v>585</v>
      </c>
      <c r="AY33" s="117">
        <v>582</v>
      </c>
      <c r="AZ33" s="117">
        <v>610</v>
      </c>
      <c r="BA33" s="118">
        <v>615</v>
      </c>
      <c r="BB33" s="117">
        <v>1353</v>
      </c>
      <c r="BC33" s="117">
        <v>1383</v>
      </c>
      <c r="BD33" s="117">
        <v>1446</v>
      </c>
      <c r="BE33" s="117">
        <v>1422</v>
      </c>
      <c r="BF33" s="117">
        <v>1514</v>
      </c>
      <c r="BG33" s="122">
        <v>1511</v>
      </c>
      <c r="BH33" s="119">
        <v>1821</v>
      </c>
      <c r="BI33" s="117">
        <v>1855</v>
      </c>
      <c r="BJ33" s="117">
        <v>1549</v>
      </c>
      <c r="BK33" s="117">
        <v>1499</v>
      </c>
      <c r="BL33" s="117">
        <v>1553</v>
      </c>
      <c r="BM33" s="169">
        <v>1561</v>
      </c>
      <c r="BN33" s="120">
        <f t="shared" si="2"/>
        <v>3810</v>
      </c>
      <c r="BO33" s="121">
        <f t="shared" si="3"/>
        <v>3894</v>
      </c>
      <c r="BP33" s="121">
        <v>3716</v>
      </c>
      <c r="BQ33" s="121">
        <v>3617</v>
      </c>
      <c r="BR33" s="121">
        <v>3809</v>
      </c>
      <c r="BS33" s="122">
        <f t="shared" si="4"/>
        <v>3825</v>
      </c>
    </row>
    <row r="34" spans="1:71" ht="15.75" x14ac:dyDescent="0.25">
      <c r="A34" s="215" t="s">
        <v>51</v>
      </c>
      <c r="B34" s="136">
        <v>4</v>
      </c>
      <c r="C34" s="104">
        <v>4</v>
      </c>
      <c r="D34" s="104">
        <v>4</v>
      </c>
      <c r="E34" s="137">
        <v>4</v>
      </c>
      <c r="F34" s="159">
        <v>4</v>
      </c>
      <c r="G34" s="136">
        <v>52</v>
      </c>
      <c r="H34" s="139">
        <v>57</v>
      </c>
      <c r="I34" s="139">
        <v>59</v>
      </c>
      <c r="J34" s="140">
        <v>60</v>
      </c>
      <c r="K34" s="141">
        <v>65</v>
      </c>
      <c r="L34" s="142">
        <v>4</v>
      </c>
      <c r="M34" s="143">
        <v>4</v>
      </c>
      <c r="N34" s="143">
        <v>4</v>
      </c>
      <c r="O34" s="143">
        <v>5</v>
      </c>
      <c r="P34" s="144">
        <v>5</v>
      </c>
      <c r="Q34" s="142" t="s">
        <v>25</v>
      </c>
      <c r="R34" s="143" t="s">
        <v>25</v>
      </c>
      <c r="S34" s="143" t="s">
        <v>25</v>
      </c>
      <c r="T34" s="143" t="s">
        <v>25</v>
      </c>
      <c r="U34" s="145" t="s">
        <v>25</v>
      </c>
      <c r="V34" s="146">
        <v>1</v>
      </c>
      <c r="W34" s="143">
        <v>1</v>
      </c>
      <c r="X34" s="143">
        <v>1</v>
      </c>
      <c r="Y34" s="143">
        <v>3</v>
      </c>
      <c r="Z34" s="143">
        <v>4</v>
      </c>
      <c r="AA34" s="142">
        <v>4</v>
      </c>
      <c r="AB34" s="143">
        <v>4</v>
      </c>
      <c r="AC34" s="143">
        <v>4</v>
      </c>
      <c r="AD34" s="143">
        <v>4</v>
      </c>
      <c r="AE34" s="143">
        <v>4</v>
      </c>
      <c r="AF34" s="142" t="s">
        <v>25</v>
      </c>
      <c r="AG34" s="143" t="s">
        <v>25</v>
      </c>
      <c r="AH34" s="143" t="s">
        <v>25</v>
      </c>
      <c r="AI34" s="143" t="s">
        <v>25</v>
      </c>
      <c r="AJ34" s="143" t="s">
        <v>25</v>
      </c>
      <c r="AK34" s="101">
        <f t="shared" si="7"/>
        <v>9</v>
      </c>
      <c r="AL34" s="102">
        <f t="shared" si="8"/>
        <v>9</v>
      </c>
      <c r="AM34" s="102">
        <v>9</v>
      </c>
      <c r="AN34" s="102">
        <v>12</v>
      </c>
      <c r="AO34" s="102">
        <v>13</v>
      </c>
      <c r="AP34" s="103">
        <v>69</v>
      </c>
      <c r="AQ34" s="104">
        <v>132</v>
      </c>
      <c r="AR34" s="104">
        <v>142</v>
      </c>
      <c r="AS34" s="104">
        <v>143</v>
      </c>
      <c r="AT34" s="104">
        <v>169</v>
      </c>
      <c r="AU34" s="168">
        <v>175</v>
      </c>
      <c r="AV34" s="105">
        <v>337</v>
      </c>
      <c r="AW34" s="106">
        <v>461</v>
      </c>
      <c r="AX34" s="106">
        <v>574</v>
      </c>
      <c r="AY34" s="106">
        <v>564</v>
      </c>
      <c r="AZ34" s="106">
        <v>543</v>
      </c>
      <c r="BA34" s="107">
        <v>561</v>
      </c>
      <c r="BB34" s="106">
        <v>465</v>
      </c>
      <c r="BC34" s="106">
        <v>465</v>
      </c>
      <c r="BD34" s="106">
        <v>911</v>
      </c>
      <c r="BE34" s="106">
        <v>902</v>
      </c>
      <c r="BF34" s="106">
        <v>862</v>
      </c>
      <c r="BG34" s="111">
        <v>825</v>
      </c>
      <c r="BH34" s="108">
        <v>1662</v>
      </c>
      <c r="BI34" s="106">
        <v>1662</v>
      </c>
      <c r="BJ34" s="106">
        <v>1834</v>
      </c>
      <c r="BK34" s="106">
        <v>1806</v>
      </c>
      <c r="BL34" s="106">
        <v>1428</v>
      </c>
      <c r="BM34" s="168">
        <v>1265</v>
      </c>
      <c r="BN34" s="123">
        <f t="shared" si="2"/>
        <v>2533</v>
      </c>
      <c r="BO34" s="110">
        <f t="shared" si="3"/>
        <v>2720</v>
      </c>
      <c r="BP34" s="110">
        <v>3461</v>
      </c>
      <c r="BQ34" s="110">
        <v>3415</v>
      </c>
      <c r="BR34" s="110">
        <v>3002</v>
      </c>
      <c r="BS34" s="111">
        <f t="shared" si="4"/>
        <v>2826</v>
      </c>
    </row>
    <row r="35" spans="1:71" ht="15.75" x14ac:dyDescent="0.25">
      <c r="A35" s="215" t="s">
        <v>52</v>
      </c>
      <c r="B35" s="147">
        <v>18</v>
      </c>
      <c r="C35" s="115">
        <v>19</v>
      </c>
      <c r="D35" s="115">
        <v>19</v>
      </c>
      <c r="E35" s="148">
        <v>21</v>
      </c>
      <c r="F35" s="149">
        <v>21</v>
      </c>
      <c r="G35" s="147">
        <v>1089</v>
      </c>
      <c r="H35" s="150">
        <v>1090</v>
      </c>
      <c r="I35" s="150">
        <v>1097</v>
      </c>
      <c r="J35" s="151">
        <v>1067</v>
      </c>
      <c r="K35" s="152">
        <v>1070</v>
      </c>
      <c r="L35" s="153">
        <v>122</v>
      </c>
      <c r="M35" s="154">
        <v>121</v>
      </c>
      <c r="N35" s="154">
        <v>127</v>
      </c>
      <c r="O35" s="154">
        <v>134</v>
      </c>
      <c r="P35" s="155">
        <v>145</v>
      </c>
      <c r="Q35" s="153">
        <v>8</v>
      </c>
      <c r="R35" s="154">
        <v>6</v>
      </c>
      <c r="S35" s="154">
        <v>6</v>
      </c>
      <c r="T35" s="154">
        <v>11</v>
      </c>
      <c r="U35" s="156">
        <v>11</v>
      </c>
      <c r="V35" s="157">
        <v>40</v>
      </c>
      <c r="W35" s="154">
        <v>40</v>
      </c>
      <c r="X35" s="154">
        <v>40</v>
      </c>
      <c r="Y35" s="154">
        <v>40</v>
      </c>
      <c r="Z35" s="154">
        <v>173</v>
      </c>
      <c r="AA35" s="153">
        <v>85</v>
      </c>
      <c r="AB35" s="154">
        <v>85</v>
      </c>
      <c r="AC35" s="154">
        <v>85</v>
      </c>
      <c r="AD35" s="154">
        <v>72</v>
      </c>
      <c r="AE35" s="154">
        <v>73</v>
      </c>
      <c r="AF35" s="153" t="s">
        <v>25</v>
      </c>
      <c r="AG35" s="154">
        <v>2</v>
      </c>
      <c r="AH35" s="154">
        <v>2</v>
      </c>
      <c r="AI35" s="154">
        <v>2</v>
      </c>
      <c r="AJ35" s="154">
        <v>2</v>
      </c>
      <c r="AK35" s="112">
        <f t="shared" si="7"/>
        <v>255</v>
      </c>
      <c r="AL35" s="113">
        <f t="shared" si="8"/>
        <v>254</v>
      </c>
      <c r="AM35" s="113">
        <v>260</v>
      </c>
      <c r="AN35" s="113">
        <f t="shared" si="5"/>
        <v>259</v>
      </c>
      <c r="AO35" s="113">
        <f t="shared" si="6"/>
        <v>404</v>
      </c>
      <c r="AP35" s="114">
        <v>1293</v>
      </c>
      <c r="AQ35" s="115">
        <v>51</v>
      </c>
      <c r="AR35" s="115">
        <v>134</v>
      </c>
      <c r="AS35" s="115">
        <v>167</v>
      </c>
      <c r="AT35" s="115">
        <v>166</v>
      </c>
      <c r="AU35" s="169">
        <v>1291</v>
      </c>
      <c r="AV35" s="116">
        <v>7974</v>
      </c>
      <c r="AW35" s="117">
        <v>7974</v>
      </c>
      <c r="AX35" s="117">
        <v>9217</v>
      </c>
      <c r="AY35" s="117">
        <v>9256</v>
      </c>
      <c r="AZ35" s="117">
        <v>9325</v>
      </c>
      <c r="BA35" s="118">
        <v>9454</v>
      </c>
      <c r="BB35" s="117">
        <v>22649</v>
      </c>
      <c r="BC35" s="117">
        <v>22649</v>
      </c>
      <c r="BD35" s="117">
        <v>20898</v>
      </c>
      <c r="BE35" s="117">
        <v>21945</v>
      </c>
      <c r="BF35" s="117">
        <v>22497</v>
      </c>
      <c r="BG35" s="122">
        <v>22795</v>
      </c>
      <c r="BH35" s="119">
        <v>54150</v>
      </c>
      <c r="BI35" s="117">
        <v>54150</v>
      </c>
      <c r="BJ35" s="117">
        <v>37075</v>
      </c>
      <c r="BK35" s="117">
        <v>36399</v>
      </c>
      <c r="BL35" s="117">
        <v>36550</v>
      </c>
      <c r="BM35" s="169">
        <v>36760</v>
      </c>
      <c r="BN35" s="120">
        <f t="shared" si="2"/>
        <v>86066</v>
      </c>
      <c r="BO35" s="121">
        <f t="shared" si="3"/>
        <v>84824</v>
      </c>
      <c r="BP35" s="121">
        <v>67324</v>
      </c>
      <c r="BQ35" s="121">
        <v>67767</v>
      </c>
      <c r="BR35" s="121">
        <v>68538</v>
      </c>
      <c r="BS35" s="122">
        <f t="shared" si="4"/>
        <v>70300</v>
      </c>
    </row>
    <row r="36" spans="1:71" ht="15.75" x14ac:dyDescent="0.25">
      <c r="A36" s="215" t="s">
        <v>53</v>
      </c>
      <c r="B36" s="136">
        <v>4</v>
      </c>
      <c r="C36" s="104">
        <v>4</v>
      </c>
      <c r="D36" s="104">
        <v>4</v>
      </c>
      <c r="E36" s="137">
        <v>4</v>
      </c>
      <c r="F36" s="159">
        <v>4</v>
      </c>
      <c r="G36" s="136">
        <v>82</v>
      </c>
      <c r="H36" s="139">
        <v>83</v>
      </c>
      <c r="I36" s="139">
        <v>83</v>
      </c>
      <c r="J36" s="140">
        <v>84</v>
      </c>
      <c r="K36" s="141">
        <v>84</v>
      </c>
      <c r="L36" s="142">
        <v>10</v>
      </c>
      <c r="M36" s="143">
        <v>10</v>
      </c>
      <c r="N36" s="143">
        <v>10</v>
      </c>
      <c r="O36" s="143">
        <v>10</v>
      </c>
      <c r="P36" s="144">
        <v>10</v>
      </c>
      <c r="Q36" s="142" t="s">
        <v>25</v>
      </c>
      <c r="R36" s="143" t="s">
        <v>25</v>
      </c>
      <c r="S36" s="143" t="s">
        <v>25</v>
      </c>
      <c r="T36" s="143" t="s">
        <v>25</v>
      </c>
      <c r="U36" s="145" t="s">
        <v>25</v>
      </c>
      <c r="V36" s="146">
        <v>1</v>
      </c>
      <c r="W36" s="143" t="s">
        <v>25</v>
      </c>
      <c r="X36" s="143" t="s">
        <v>25</v>
      </c>
      <c r="Y36" s="143" t="s">
        <v>25</v>
      </c>
      <c r="Z36" s="143">
        <v>1</v>
      </c>
      <c r="AA36" s="142">
        <v>46</v>
      </c>
      <c r="AB36" s="143">
        <v>46</v>
      </c>
      <c r="AC36" s="143">
        <v>46</v>
      </c>
      <c r="AD36" s="143">
        <v>46</v>
      </c>
      <c r="AE36" s="143">
        <v>46</v>
      </c>
      <c r="AF36" s="142" t="s">
        <v>25</v>
      </c>
      <c r="AG36" s="143" t="s">
        <v>25</v>
      </c>
      <c r="AH36" s="143" t="s">
        <v>25</v>
      </c>
      <c r="AI36" s="143" t="s">
        <v>25</v>
      </c>
      <c r="AJ36" s="143" t="s">
        <v>25</v>
      </c>
      <c r="AK36" s="101">
        <f t="shared" si="7"/>
        <v>57</v>
      </c>
      <c r="AL36" s="102">
        <f t="shared" si="8"/>
        <v>56</v>
      </c>
      <c r="AM36" s="102">
        <v>56</v>
      </c>
      <c r="AN36" s="102">
        <v>56</v>
      </c>
      <c r="AO36" s="102">
        <v>57</v>
      </c>
      <c r="AP36" s="103">
        <v>121</v>
      </c>
      <c r="AQ36" s="104">
        <v>121</v>
      </c>
      <c r="AR36" s="104">
        <v>132</v>
      </c>
      <c r="AS36" s="104">
        <v>146</v>
      </c>
      <c r="AT36" s="104">
        <v>153</v>
      </c>
      <c r="AU36" s="168">
        <v>164</v>
      </c>
      <c r="AV36" s="105">
        <v>180</v>
      </c>
      <c r="AW36" s="106">
        <v>195</v>
      </c>
      <c r="AX36" s="106">
        <v>184</v>
      </c>
      <c r="AY36" s="106">
        <v>197</v>
      </c>
      <c r="AZ36" s="106">
        <v>198</v>
      </c>
      <c r="BA36" s="107">
        <v>202</v>
      </c>
      <c r="BB36" s="106">
        <v>108</v>
      </c>
      <c r="BC36" s="106">
        <v>95</v>
      </c>
      <c r="BD36" s="106">
        <v>119</v>
      </c>
      <c r="BE36" s="106">
        <v>98</v>
      </c>
      <c r="BF36" s="106">
        <v>96</v>
      </c>
      <c r="BG36" s="111">
        <v>87</v>
      </c>
      <c r="BH36" s="108">
        <v>301</v>
      </c>
      <c r="BI36" s="106">
        <v>303</v>
      </c>
      <c r="BJ36" s="106">
        <v>282</v>
      </c>
      <c r="BK36" s="106">
        <v>284</v>
      </c>
      <c r="BL36" s="106">
        <v>285</v>
      </c>
      <c r="BM36" s="168">
        <v>278</v>
      </c>
      <c r="BN36" s="123">
        <f t="shared" si="2"/>
        <v>710</v>
      </c>
      <c r="BO36" s="110">
        <f t="shared" si="3"/>
        <v>714</v>
      </c>
      <c r="BP36" s="110">
        <v>717</v>
      </c>
      <c r="BQ36" s="110">
        <v>725</v>
      </c>
      <c r="BR36" s="110">
        <v>732</v>
      </c>
      <c r="BS36" s="111">
        <f t="shared" si="4"/>
        <v>731</v>
      </c>
    </row>
    <row r="37" spans="1:71" ht="15.75" x14ac:dyDescent="0.25">
      <c r="A37" s="215" t="s">
        <v>54</v>
      </c>
      <c r="B37" s="147">
        <v>17</v>
      </c>
      <c r="C37" s="115">
        <v>19</v>
      </c>
      <c r="D37" s="115">
        <v>19</v>
      </c>
      <c r="E37" s="148">
        <v>22</v>
      </c>
      <c r="F37" s="149">
        <v>24</v>
      </c>
      <c r="G37" s="147">
        <v>956</v>
      </c>
      <c r="H37" s="150">
        <v>958</v>
      </c>
      <c r="I37" s="150">
        <v>969</v>
      </c>
      <c r="J37" s="151">
        <v>997</v>
      </c>
      <c r="K37" s="152">
        <v>1006</v>
      </c>
      <c r="L37" s="153">
        <v>104</v>
      </c>
      <c r="M37" s="154">
        <v>122</v>
      </c>
      <c r="N37" s="154">
        <v>133</v>
      </c>
      <c r="O37" s="154">
        <v>166</v>
      </c>
      <c r="P37" s="155">
        <v>171</v>
      </c>
      <c r="Q37" s="153">
        <v>4</v>
      </c>
      <c r="R37" s="154">
        <v>2</v>
      </c>
      <c r="S37" s="154">
        <v>2</v>
      </c>
      <c r="T37" s="154">
        <v>2</v>
      </c>
      <c r="U37" s="156">
        <v>2</v>
      </c>
      <c r="V37" s="157">
        <v>153</v>
      </c>
      <c r="W37" s="154">
        <v>152</v>
      </c>
      <c r="X37" s="154">
        <v>152</v>
      </c>
      <c r="Y37" s="154">
        <v>156</v>
      </c>
      <c r="Z37" s="154">
        <v>197</v>
      </c>
      <c r="AA37" s="153">
        <v>29</v>
      </c>
      <c r="AB37" s="154">
        <v>29</v>
      </c>
      <c r="AC37" s="154">
        <v>29</v>
      </c>
      <c r="AD37" s="154">
        <v>31</v>
      </c>
      <c r="AE37" s="154">
        <v>31</v>
      </c>
      <c r="AF37" s="153" t="s">
        <v>25</v>
      </c>
      <c r="AG37" s="154">
        <v>2</v>
      </c>
      <c r="AH37" s="154">
        <v>2</v>
      </c>
      <c r="AI37" s="154">
        <v>3</v>
      </c>
      <c r="AJ37" s="154">
        <v>4</v>
      </c>
      <c r="AK37" s="112">
        <f t="shared" si="7"/>
        <v>290</v>
      </c>
      <c r="AL37" s="113">
        <f t="shared" si="8"/>
        <v>307</v>
      </c>
      <c r="AM37" s="113">
        <v>318</v>
      </c>
      <c r="AN37" s="113">
        <f t="shared" si="5"/>
        <v>358</v>
      </c>
      <c r="AO37" s="113">
        <f t="shared" si="6"/>
        <v>405</v>
      </c>
      <c r="AP37" s="114">
        <v>2733</v>
      </c>
      <c r="AQ37" s="115">
        <v>3810</v>
      </c>
      <c r="AR37" s="115">
        <v>4371</v>
      </c>
      <c r="AS37" s="115">
        <v>4229</v>
      </c>
      <c r="AT37" s="115">
        <v>4364</v>
      </c>
      <c r="AU37" s="169">
        <v>4553</v>
      </c>
      <c r="AV37" s="116">
        <v>2924</v>
      </c>
      <c r="AW37" s="117">
        <v>4844</v>
      </c>
      <c r="AX37" s="117">
        <v>4521</v>
      </c>
      <c r="AY37" s="117">
        <v>4666</v>
      </c>
      <c r="AZ37" s="117">
        <v>4576</v>
      </c>
      <c r="BA37" s="118">
        <v>4618</v>
      </c>
      <c r="BB37" s="117">
        <v>3792</v>
      </c>
      <c r="BC37" s="117">
        <v>5766</v>
      </c>
      <c r="BD37" s="117">
        <v>5724</v>
      </c>
      <c r="BE37" s="117">
        <v>5659</v>
      </c>
      <c r="BF37" s="117">
        <v>5601</v>
      </c>
      <c r="BG37" s="122">
        <v>5446</v>
      </c>
      <c r="BH37" s="119">
        <v>13950</v>
      </c>
      <c r="BI37" s="117">
        <v>15738</v>
      </c>
      <c r="BJ37" s="117">
        <v>15335</v>
      </c>
      <c r="BK37" s="117">
        <v>14751</v>
      </c>
      <c r="BL37" s="117">
        <v>14641</v>
      </c>
      <c r="BM37" s="169">
        <v>14371</v>
      </c>
      <c r="BN37" s="120">
        <f t="shared" si="2"/>
        <v>23399</v>
      </c>
      <c r="BO37" s="121">
        <f t="shared" si="3"/>
        <v>30158</v>
      </c>
      <c r="BP37" s="121">
        <v>29951</v>
      </c>
      <c r="BQ37" s="121">
        <v>29323</v>
      </c>
      <c r="BR37" s="121">
        <v>29182</v>
      </c>
      <c r="BS37" s="122">
        <f t="shared" si="4"/>
        <v>28988</v>
      </c>
    </row>
    <row r="38" spans="1:71" ht="15.75" x14ac:dyDescent="0.25">
      <c r="A38" s="215" t="s">
        <v>55</v>
      </c>
      <c r="B38" s="136">
        <v>43</v>
      </c>
      <c r="C38" s="104">
        <v>45</v>
      </c>
      <c r="D38" s="104">
        <v>46</v>
      </c>
      <c r="E38" s="137">
        <v>63</v>
      </c>
      <c r="F38" s="159">
        <v>64</v>
      </c>
      <c r="G38" s="136">
        <v>2435</v>
      </c>
      <c r="H38" s="139">
        <v>2670</v>
      </c>
      <c r="I38" s="139">
        <v>2681</v>
      </c>
      <c r="J38" s="140">
        <v>2774</v>
      </c>
      <c r="K38" s="141">
        <v>2892</v>
      </c>
      <c r="L38" s="142">
        <v>175</v>
      </c>
      <c r="M38" s="143">
        <v>175</v>
      </c>
      <c r="N38" s="143">
        <v>175</v>
      </c>
      <c r="O38" s="143">
        <v>192</v>
      </c>
      <c r="P38" s="144">
        <v>199</v>
      </c>
      <c r="Q38" s="142">
        <v>21</v>
      </c>
      <c r="R38" s="143">
        <v>17</v>
      </c>
      <c r="S38" s="143">
        <v>17</v>
      </c>
      <c r="T38" s="143">
        <v>19</v>
      </c>
      <c r="U38" s="161">
        <v>19</v>
      </c>
      <c r="V38" s="146">
        <v>157</v>
      </c>
      <c r="W38" s="143">
        <v>157</v>
      </c>
      <c r="X38" s="143">
        <v>157</v>
      </c>
      <c r="Y38" s="143">
        <v>159</v>
      </c>
      <c r="Z38" s="143">
        <v>160</v>
      </c>
      <c r="AA38" s="142">
        <v>199</v>
      </c>
      <c r="AB38" s="143">
        <v>199</v>
      </c>
      <c r="AC38" s="143">
        <v>199</v>
      </c>
      <c r="AD38" s="143">
        <v>201</v>
      </c>
      <c r="AE38" s="143">
        <v>201</v>
      </c>
      <c r="AF38" s="142" t="s">
        <v>25</v>
      </c>
      <c r="AG38" s="143">
        <v>4</v>
      </c>
      <c r="AH38" s="143">
        <v>4</v>
      </c>
      <c r="AI38" s="143">
        <v>5</v>
      </c>
      <c r="AJ38" s="143">
        <v>5</v>
      </c>
      <c r="AK38" s="101">
        <f t="shared" si="7"/>
        <v>552</v>
      </c>
      <c r="AL38" s="102">
        <f t="shared" si="8"/>
        <v>552</v>
      </c>
      <c r="AM38" s="102">
        <v>552</v>
      </c>
      <c r="AN38" s="102">
        <f t="shared" si="5"/>
        <v>576</v>
      </c>
      <c r="AO38" s="102">
        <f t="shared" si="6"/>
        <v>584</v>
      </c>
      <c r="AP38" s="103">
        <v>7616</v>
      </c>
      <c r="AQ38" s="104">
        <v>8530</v>
      </c>
      <c r="AR38" s="104">
        <v>10958</v>
      </c>
      <c r="AS38" s="104">
        <v>11179</v>
      </c>
      <c r="AT38" s="104">
        <v>12682</v>
      </c>
      <c r="AU38" s="168">
        <v>16958</v>
      </c>
      <c r="AV38" s="105">
        <v>14945</v>
      </c>
      <c r="AW38" s="106">
        <v>15691</v>
      </c>
      <c r="AX38" s="106">
        <v>13399</v>
      </c>
      <c r="AY38" s="106">
        <v>16115</v>
      </c>
      <c r="AZ38" s="106">
        <v>15003</v>
      </c>
      <c r="BA38" s="107">
        <v>11237</v>
      </c>
      <c r="BB38" s="106">
        <v>36788</v>
      </c>
      <c r="BC38" s="106">
        <v>36788</v>
      </c>
      <c r="BD38" s="106">
        <v>38323</v>
      </c>
      <c r="BE38" s="106">
        <v>38807</v>
      </c>
      <c r="BF38" s="106">
        <v>37563</v>
      </c>
      <c r="BG38" s="111">
        <v>37656</v>
      </c>
      <c r="BH38" s="108">
        <v>47818</v>
      </c>
      <c r="BI38" s="106">
        <v>47818</v>
      </c>
      <c r="BJ38" s="106">
        <v>51413</v>
      </c>
      <c r="BK38" s="106">
        <v>54774</v>
      </c>
      <c r="BL38" s="106">
        <v>41544</v>
      </c>
      <c r="BM38" s="168">
        <v>42577</v>
      </c>
      <c r="BN38" s="123">
        <f t="shared" si="2"/>
        <v>107167</v>
      </c>
      <c r="BO38" s="110">
        <f t="shared" si="3"/>
        <v>108827</v>
      </c>
      <c r="BP38" s="110">
        <v>114093</v>
      </c>
      <c r="BQ38" s="110">
        <v>120875</v>
      </c>
      <c r="BR38" s="110">
        <v>106792</v>
      </c>
      <c r="BS38" s="111">
        <f t="shared" si="4"/>
        <v>108428</v>
      </c>
    </row>
    <row r="39" spans="1:71" ht="15.75" x14ac:dyDescent="0.25">
      <c r="A39" s="215" t="s">
        <v>56</v>
      </c>
      <c r="B39" s="147">
        <v>6</v>
      </c>
      <c r="C39" s="115">
        <v>6</v>
      </c>
      <c r="D39" s="115">
        <v>6</v>
      </c>
      <c r="E39" s="148">
        <v>6</v>
      </c>
      <c r="F39" s="149">
        <v>7</v>
      </c>
      <c r="G39" s="147">
        <v>11</v>
      </c>
      <c r="H39" s="150">
        <v>11</v>
      </c>
      <c r="I39" s="150">
        <v>12</v>
      </c>
      <c r="J39" s="151">
        <v>13</v>
      </c>
      <c r="K39" s="152">
        <v>14</v>
      </c>
      <c r="L39" s="153">
        <v>2</v>
      </c>
      <c r="M39" s="154">
        <v>2</v>
      </c>
      <c r="N39" s="154">
        <v>2</v>
      </c>
      <c r="O39" s="154">
        <v>2</v>
      </c>
      <c r="P39" s="155">
        <v>2</v>
      </c>
      <c r="Q39" s="153" t="s">
        <v>25</v>
      </c>
      <c r="R39" s="154" t="s">
        <v>25</v>
      </c>
      <c r="S39" s="154" t="s">
        <v>25</v>
      </c>
      <c r="T39" s="154" t="s">
        <v>25</v>
      </c>
      <c r="U39" s="160" t="s">
        <v>25</v>
      </c>
      <c r="V39" s="157">
        <v>1</v>
      </c>
      <c r="W39" s="154">
        <v>1</v>
      </c>
      <c r="X39" s="154">
        <v>1</v>
      </c>
      <c r="Y39" s="154">
        <v>1</v>
      </c>
      <c r="Z39" s="154">
        <v>1</v>
      </c>
      <c r="AA39" s="153">
        <v>2</v>
      </c>
      <c r="AB39" s="154">
        <v>2</v>
      </c>
      <c r="AC39" s="154">
        <v>2</v>
      </c>
      <c r="AD39" s="154">
        <v>2</v>
      </c>
      <c r="AE39" s="154">
        <v>2</v>
      </c>
      <c r="AF39" s="153" t="s">
        <v>25</v>
      </c>
      <c r="AG39" s="154" t="s">
        <v>25</v>
      </c>
      <c r="AH39" s="154" t="s">
        <v>25</v>
      </c>
      <c r="AI39" s="154" t="s">
        <v>25</v>
      </c>
      <c r="AJ39" s="154" t="s">
        <v>25</v>
      </c>
      <c r="AK39" s="112">
        <f t="shared" si="7"/>
        <v>5</v>
      </c>
      <c r="AL39" s="113">
        <f t="shared" si="8"/>
        <v>5</v>
      </c>
      <c r="AM39" s="113">
        <v>5</v>
      </c>
      <c r="AN39" s="113">
        <v>5</v>
      </c>
      <c r="AO39" s="113">
        <v>5</v>
      </c>
      <c r="AP39" s="114">
        <v>59</v>
      </c>
      <c r="AQ39" s="115">
        <v>61</v>
      </c>
      <c r="AR39" s="115">
        <v>74</v>
      </c>
      <c r="AS39" s="115">
        <v>81</v>
      </c>
      <c r="AT39" s="115">
        <v>87</v>
      </c>
      <c r="AU39" s="169">
        <v>87</v>
      </c>
      <c r="AV39" s="116">
        <v>126</v>
      </c>
      <c r="AW39" s="117">
        <v>137</v>
      </c>
      <c r="AX39" s="117">
        <v>121</v>
      </c>
      <c r="AY39" s="117">
        <v>127</v>
      </c>
      <c r="AZ39" s="117">
        <v>137</v>
      </c>
      <c r="BA39" s="118">
        <v>140</v>
      </c>
      <c r="BB39" s="117">
        <v>244</v>
      </c>
      <c r="BC39" s="117">
        <v>327</v>
      </c>
      <c r="BD39" s="117">
        <v>342</v>
      </c>
      <c r="BE39" s="117">
        <v>337</v>
      </c>
      <c r="BF39" s="117">
        <v>335</v>
      </c>
      <c r="BG39" s="122">
        <v>346</v>
      </c>
      <c r="BH39" s="119">
        <v>749</v>
      </c>
      <c r="BI39" s="117">
        <v>692</v>
      </c>
      <c r="BJ39" s="117">
        <v>742</v>
      </c>
      <c r="BK39" s="117">
        <v>732</v>
      </c>
      <c r="BL39" s="117">
        <v>715</v>
      </c>
      <c r="BM39" s="169">
        <v>706</v>
      </c>
      <c r="BN39" s="120">
        <f t="shared" si="2"/>
        <v>1178</v>
      </c>
      <c r="BO39" s="121">
        <f t="shared" si="3"/>
        <v>1217</v>
      </c>
      <c r="BP39" s="121">
        <v>1279</v>
      </c>
      <c r="BQ39" s="121">
        <v>1277</v>
      </c>
      <c r="BR39" s="121">
        <v>1274</v>
      </c>
      <c r="BS39" s="122">
        <f t="shared" si="4"/>
        <v>1279</v>
      </c>
    </row>
    <row r="40" spans="1:71" ht="15.75" x14ac:dyDescent="0.25">
      <c r="A40" s="215" t="s">
        <v>57</v>
      </c>
      <c r="B40" s="136">
        <v>59</v>
      </c>
      <c r="C40" s="104">
        <v>59</v>
      </c>
      <c r="D40" s="104">
        <v>56</v>
      </c>
      <c r="E40" s="137">
        <v>58</v>
      </c>
      <c r="F40" s="159">
        <v>58</v>
      </c>
      <c r="G40" s="136">
        <v>1985</v>
      </c>
      <c r="H40" s="139">
        <v>2302</v>
      </c>
      <c r="I40" s="139">
        <v>2499</v>
      </c>
      <c r="J40" s="140">
        <v>2460</v>
      </c>
      <c r="K40" s="141">
        <v>2477</v>
      </c>
      <c r="L40" s="142">
        <v>451</v>
      </c>
      <c r="M40" s="143">
        <v>454</v>
      </c>
      <c r="N40" s="143">
        <v>470</v>
      </c>
      <c r="O40" s="143">
        <v>470</v>
      </c>
      <c r="P40" s="144">
        <v>476</v>
      </c>
      <c r="Q40" s="142">
        <v>16</v>
      </c>
      <c r="R40" s="143">
        <v>8</v>
      </c>
      <c r="S40" s="143">
        <v>8</v>
      </c>
      <c r="T40" s="143">
        <v>10</v>
      </c>
      <c r="U40" s="161">
        <v>10</v>
      </c>
      <c r="V40" s="146">
        <v>170</v>
      </c>
      <c r="W40" s="143">
        <v>120</v>
      </c>
      <c r="X40" s="143">
        <v>122</v>
      </c>
      <c r="Y40" s="143">
        <v>119</v>
      </c>
      <c r="Z40" s="143">
        <v>119</v>
      </c>
      <c r="AA40" s="142">
        <v>823</v>
      </c>
      <c r="AB40" s="143">
        <v>556</v>
      </c>
      <c r="AC40" s="143">
        <v>546</v>
      </c>
      <c r="AD40" s="143">
        <v>549</v>
      </c>
      <c r="AE40" s="143">
        <v>549</v>
      </c>
      <c r="AF40" s="142" t="s">
        <v>25</v>
      </c>
      <c r="AG40" s="143">
        <v>8</v>
      </c>
      <c r="AH40" s="143">
        <v>8</v>
      </c>
      <c r="AI40" s="143">
        <v>12</v>
      </c>
      <c r="AJ40" s="143">
        <v>13</v>
      </c>
      <c r="AK40" s="101">
        <f t="shared" si="7"/>
        <v>1460</v>
      </c>
      <c r="AL40" s="102">
        <f t="shared" si="8"/>
        <v>1146</v>
      </c>
      <c r="AM40" s="102">
        <v>1154</v>
      </c>
      <c r="AN40" s="102">
        <f t="shared" si="5"/>
        <v>1160</v>
      </c>
      <c r="AO40" s="102">
        <f t="shared" si="6"/>
        <v>1167</v>
      </c>
      <c r="AP40" s="103">
        <v>3660</v>
      </c>
      <c r="AQ40" s="104">
        <v>3660</v>
      </c>
      <c r="AR40" s="104">
        <v>11581</v>
      </c>
      <c r="AS40" s="104">
        <v>11893</v>
      </c>
      <c r="AT40" s="104">
        <v>12291</v>
      </c>
      <c r="AU40" s="168">
        <v>6877</v>
      </c>
      <c r="AV40" s="105">
        <v>3112</v>
      </c>
      <c r="AW40" s="106">
        <v>3112</v>
      </c>
      <c r="AX40" s="106">
        <v>6</v>
      </c>
      <c r="AY40" s="106">
        <v>8</v>
      </c>
      <c r="AZ40" s="106">
        <v>6</v>
      </c>
      <c r="BA40" s="107">
        <v>5594</v>
      </c>
      <c r="BB40" s="106">
        <v>9810</v>
      </c>
      <c r="BC40" s="106">
        <v>8501</v>
      </c>
      <c r="BD40" s="106">
        <v>9800</v>
      </c>
      <c r="BE40" s="106">
        <v>9750</v>
      </c>
      <c r="BF40" s="106">
        <v>9588</v>
      </c>
      <c r="BG40" s="111">
        <v>9733</v>
      </c>
      <c r="BH40" s="108">
        <v>28218</v>
      </c>
      <c r="BI40" s="106">
        <v>29060</v>
      </c>
      <c r="BJ40" s="106">
        <v>35185</v>
      </c>
      <c r="BK40" s="106">
        <v>35177</v>
      </c>
      <c r="BL40" s="106">
        <v>35307</v>
      </c>
      <c r="BM40" s="168">
        <v>35379</v>
      </c>
      <c r="BN40" s="123">
        <f t="shared" si="2"/>
        <v>44800</v>
      </c>
      <c r="BO40" s="110">
        <f t="shared" si="3"/>
        <v>44333</v>
      </c>
      <c r="BP40" s="110">
        <v>56572</v>
      </c>
      <c r="BQ40" s="110">
        <v>56828</v>
      </c>
      <c r="BR40" s="110">
        <v>57192</v>
      </c>
      <c r="BS40" s="111">
        <f t="shared" si="4"/>
        <v>57583</v>
      </c>
    </row>
    <row r="41" spans="1:71" ht="15.75" x14ac:dyDescent="0.25">
      <c r="A41" s="215" t="s">
        <v>81</v>
      </c>
      <c r="B41" s="147" t="s">
        <v>25</v>
      </c>
      <c r="C41" s="115" t="s">
        <v>25</v>
      </c>
      <c r="D41" s="115" t="s">
        <v>25</v>
      </c>
      <c r="E41" s="148">
        <v>20</v>
      </c>
      <c r="F41" s="149">
        <v>20</v>
      </c>
      <c r="G41" s="147" t="s">
        <v>25</v>
      </c>
      <c r="H41" s="150" t="s">
        <v>25</v>
      </c>
      <c r="I41" s="150" t="s">
        <v>25</v>
      </c>
      <c r="J41" s="151">
        <v>2280</v>
      </c>
      <c r="K41" s="152">
        <v>2450</v>
      </c>
      <c r="L41" s="153" t="s">
        <v>25</v>
      </c>
      <c r="M41" s="154" t="s">
        <v>25</v>
      </c>
      <c r="N41" s="154" t="s">
        <v>25</v>
      </c>
      <c r="O41" s="154">
        <v>78</v>
      </c>
      <c r="P41" s="155">
        <v>106</v>
      </c>
      <c r="Q41" s="153" t="s">
        <v>25</v>
      </c>
      <c r="R41" s="154" t="s">
        <v>25</v>
      </c>
      <c r="S41" s="154" t="s">
        <v>25</v>
      </c>
      <c r="T41" s="154">
        <v>25</v>
      </c>
      <c r="U41" s="156">
        <v>25</v>
      </c>
      <c r="V41" s="157"/>
      <c r="W41" s="154"/>
      <c r="X41" s="154"/>
      <c r="Y41" s="154">
        <v>232</v>
      </c>
      <c r="Z41" s="154">
        <v>234</v>
      </c>
      <c r="AA41" s="153" t="s">
        <v>25</v>
      </c>
      <c r="AB41" s="154" t="s">
        <v>25</v>
      </c>
      <c r="AC41" s="154" t="s">
        <v>25</v>
      </c>
      <c r="AD41" s="154">
        <v>208</v>
      </c>
      <c r="AE41" s="154">
        <v>207</v>
      </c>
      <c r="AF41" s="153" t="s">
        <v>25</v>
      </c>
      <c r="AG41" s="154" t="s">
        <v>25</v>
      </c>
      <c r="AH41" s="154" t="s">
        <v>25</v>
      </c>
      <c r="AI41" s="154">
        <v>11</v>
      </c>
      <c r="AJ41" s="154">
        <v>11</v>
      </c>
      <c r="AK41" s="112" t="s">
        <v>25</v>
      </c>
      <c r="AL41" s="113" t="s">
        <v>25</v>
      </c>
      <c r="AM41" s="113" t="s">
        <v>25</v>
      </c>
      <c r="AN41" s="113">
        <f t="shared" si="5"/>
        <v>554</v>
      </c>
      <c r="AO41" s="113">
        <f t="shared" si="6"/>
        <v>583</v>
      </c>
      <c r="AP41" s="114" t="s">
        <v>25</v>
      </c>
      <c r="AQ41" s="115" t="s">
        <v>25</v>
      </c>
      <c r="AR41" s="115"/>
      <c r="AS41" s="115">
        <v>0</v>
      </c>
      <c r="AT41" s="115">
        <v>2210</v>
      </c>
      <c r="AU41" s="169">
        <v>2162</v>
      </c>
      <c r="AV41" s="124" t="s">
        <v>25</v>
      </c>
      <c r="AW41" s="115" t="s">
        <v>25</v>
      </c>
      <c r="AX41" s="115">
        <v>0</v>
      </c>
      <c r="AY41" s="117">
        <v>0</v>
      </c>
      <c r="AZ41" s="117">
        <v>10973</v>
      </c>
      <c r="BA41" s="118">
        <v>11333</v>
      </c>
      <c r="BB41" s="124" t="s">
        <v>25</v>
      </c>
      <c r="BC41" s="115" t="s">
        <v>25</v>
      </c>
      <c r="BD41" s="115"/>
      <c r="BE41" s="117">
        <v>0</v>
      </c>
      <c r="BF41" s="117">
        <v>7263</v>
      </c>
      <c r="BG41" s="122">
        <v>7189</v>
      </c>
      <c r="BH41" s="114" t="s">
        <v>25</v>
      </c>
      <c r="BI41" s="115" t="s">
        <v>25</v>
      </c>
      <c r="BJ41" s="115"/>
      <c r="BK41" s="117"/>
      <c r="BL41" s="117">
        <v>25289</v>
      </c>
      <c r="BM41" s="169">
        <v>21948</v>
      </c>
      <c r="BN41" s="124" t="s">
        <v>25</v>
      </c>
      <c r="BO41" s="115" t="s">
        <v>25</v>
      </c>
      <c r="BP41" s="115">
        <v>0</v>
      </c>
      <c r="BQ41" s="121"/>
      <c r="BR41" s="121">
        <v>45735</v>
      </c>
      <c r="BS41" s="122">
        <f t="shared" si="4"/>
        <v>42632</v>
      </c>
    </row>
    <row r="42" spans="1:71" ht="15.75" x14ac:dyDescent="0.25">
      <c r="A42" s="215" t="s">
        <v>58</v>
      </c>
      <c r="B42" s="136">
        <v>3</v>
      </c>
      <c r="C42" s="104">
        <v>3</v>
      </c>
      <c r="D42" s="104">
        <v>3</v>
      </c>
      <c r="E42" s="137">
        <v>3</v>
      </c>
      <c r="F42" s="159">
        <v>3</v>
      </c>
      <c r="G42" s="136">
        <v>36</v>
      </c>
      <c r="H42" s="139">
        <v>39</v>
      </c>
      <c r="I42" s="139">
        <v>46</v>
      </c>
      <c r="J42" s="140">
        <v>47</v>
      </c>
      <c r="K42" s="141">
        <v>48</v>
      </c>
      <c r="L42" s="142">
        <v>3</v>
      </c>
      <c r="M42" s="143">
        <v>1</v>
      </c>
      <c r="N42" s="143">
        <v>3</v>
      </c>
      <c r="O42" s="143">
        <v>3</v>
      </c>
      <c r="P42" s="144">
        <v>3</v>
      </c>
      <c r="Q42" s="142" t="s">
        <v>25</v>
      </c>
      <c r="R42" s="143" t="s">
        <v>25</v>
      </c>
      <c r="S42" s="143" t="s">
        <v>25</v>
      </c>
      <c r="T42" s="143" t="s">
        <v>25</v>
      </c>
      <c r="U42" s="145" t="s">
        <v>25</v>
      </c>
      <c r="V42" s="146">
        <v>3</v>
      </c>
      <c r="W42" s="143">
        <v>2</v>
      </c>
      <c r="X42" s="143">
        <v>5</v>
      </c>
      <c r="Y42" s="143">
        <v>5</v>
      </c>
      <c r="Z42" s="143">
        <v>5</v>
      </c>
      <c r="AA42" s="142">
        <v>4</v>
      </c>
      <c r="AB42" s="143">
        <v>4</v>
      </c>
      <c r="AC42" s="143">
        <v>4</v>
      </c>
      <c r="AD42" s="143">
        <v>4</v>
      </c>
      <c r="AE42" s="143">
        <v>4</v>
      </c>
      <c r="AF42" s="142" t="s">
        <v>25</v>
      </c>
      <c r="AG42" s="143" t="s">
        <v>25</v>
      </c>
      <c r="AH42" s="143" t="s">
        <v>25</v>
      </c>
      <c r="AI42" s="143" t="s">
        <v>25</v>
      </c>
      <c r="AJ42" s="143" t="s">
        <v>25</v>
      </c>
      <c r="AK42" s="101">
        <f t="shared" ref="AK42:AL45" si="9">SUM(L42,Q42,V42,AA42,AF42)</f>
        <v>10</v>
      </c>
      <c r="AL42" s="102">
        <f t="shared" si="9"/>
        <v>7</v>
      </c>
      <c r="AM42" s="102">
        <v>12</v>
      </c>
      <c r="AN42" s="102">
        <v>12</v>
      </c>
      <c r="AO42" s="102">
        <v>12</v>
      </c>
      <c r="AP42" s="103">
        <v>336</v>
      </c>
      <c r="AQ42" s="104">
        <v>350</v>
      </c>
      <c r="AR42" s="104">
        <v>374</v>
      </c>
      <c r="AS42" s="104">
        <v>389</v>
      </c>
      <c r="AT42" s="104">
        <v>396</v>
      </c>
      <c r="AU42" s="168">
        <v>411</v>
      </c>
      <c r="AV42" s="105">
        <v>504</v>
      </c>
      <c r="AW42" s="106">
        <v>533</v>
      </c>
      <c r="AX42" s="106">
        <v>569</v>
      </c>
      <c r="AY42" s="106">
        <v>574</v>
      </c>
      <c r="AZ42" s="106">
        <v>588</v>
      </c>
      <c r="BA42" s="107">
        <v>603</v>
      </c>
      <c r="BB42" s="106">
        <v>1246</v>
      </c>
      <c r="BC42" s="106">
        <v>1274</v>
      </c>
      <c r="BD42" s="106">
        <v>1267</v>
      </c>
      <c r="BE42" s="106">
        <v>1273</v>
      </c>
      <c r="BF42" s="106">
        <v>1265</v>
      </c>
      <c r="BG42" s="111">
        <v>1262</v>
      </c>
      <c r="BH42" s="108">
        <v>2307</v>
      </c>
      <c r="BI42" s="106">
        <v>2298</v>
      </c>
      <c r="BJ42" s="106">
        <v>2535</v>
      </c>
      <c r="BK42" s="106">
        <v>2564</v>
      </c>
      <c r="BL42" s="106">
        <v>2569</v>
      </c>
      <c r="BM42" s="168">
        <v>2568</v>
      </c>
      <c r="BN42" s="123">
        <f t="shared" ref="BN42:BO45" si="10">AP42+AV42+BB42+BH42</f>
        <v>4393</v>
      </c>
      <c r="BO42" s="110">
        <f t="shared" si="10"/>
        <v>4455</v>
      </c>
      <c r="BP42" s="110">
        <v>4745</v>
      </c>
      <c r="BQ42" s="110">
        <v>4800</v>
      </c>
      <c r="BR42" s="110">
        <v>4818</v>
      </c>
      <c r="BS42" s="111">
        <f t="shared" si="4"/>
        <v>4844</v>
      </c>
    </row>
    <row r="43" spans="1:71" ht="15.75" x14ac:dyDescent="0.25">
      <c r="A43" s="215" t="s">
        <v>59</v>
      </c>
      <c r="B43" s="147">
        <v>56</v>
      </c>
      <c r="C43" s="115">
        <v>57</v>
      </c>
      <c r="D43" s="115">
        <v>59</v>
      </c>
      <c r="E43" s="148">
        <v>62</v>
      </c>
      <c r="F43" s="149">
        <v>63</v>
      </c>
      <c r="G43" s="147">
        <v>4049</v>
      </c>
      <c r="H43" s="150">
        <v>4828</v>
      </c>
      <c r="I43" s="150">
        <v>4986</v>
      </c>
      <c r="J43" s="151">
        <v>5445</v>
      </c>
      <c r="K43" s="152">
        <v>6026</v>
      </c>
      <c r="L43" s="153">
        <v>291</v>
      </c>
      <c r="M43" s="154">
        <v>294</v>
      </c>
      <c r="N43" s="154">
        <v>294</v>
      </c>
      <c r="O43" s="154">
        <v>305</v>
      </c>
      <c r="P43" s="155">
        <v>368</v>
      </c>
      <c r="Q43" s="153">
        <v>122</v>
      </c>
      <c r="R43" s="154">
        <v>112</v>
      </c>
      <c r="S43" s="154">
        <v>112</v>
      </c>
      <c r="T43" s="154">
        <v>122</v>
      </c>
      <c r="U43" s="156">
        <v>126</v>
      </c>
      <c r="V43" s="157">
        <v>130</v>
      </c>
      <c r="W43" s="154">
        <v>166</v>
      </c>
      <c r="X43" s="154">
        <v>167</v>
      </c>
      <c r="Y43" s="154">
        <v>168</v>
      </c>
      <c r="Z43" s="154">
        <v>226</v>
      </c>
      <c r="AA43" s="153">
        <v>75</v>
      </c>
      <c r="AB43" s="154">
        <v>81</v>
      </c>
      <c r="AC43" s="154">
        <v>116</v>
      </c>
      <c r="AD43" s="154">
        <v>122</v>
      </c>
      <c r="AE43" s="154">
        <v>172</v>
      </c>
      <c r="AF43" s="153" t="s">
        <v>25</v>
      </c>
      <c r="AG43" s="154">
        <v>12</v>
      </c>
      <c r="AH43" s="154">
        <v>12</v>
      </c>
      <c r="AI43" s="154">
        <v>12</v>
      </c>
      <c r="AJ43" s="154">
        <v>12</v>
      </c>
      <c r="AK43" s="112">
        <f t="shared" si="9"/>
        <v>618</v>
      </c>
      <c r="AL43" s="113">
        <f t="shared" si="9"/>
        <v>665</v>
      </c>
      <c r="AM43" s="113">
        <v>701</v>
      </c>
      <c r="AN43" s="113">
        <f t="shared" si="5"/>
        <v>729</v>
      </c>
      <c r="AO43" s="113">
        <f t="shared" si="6"/>
        <v>904</v>
      </c>
      <c r="AP43" s="114">
        <v>9751</v>
      </c>
      <c r="AQ43" s="115">
        <v>10739</v>
      </c>
      <c r="AR43" s="115">
        <v>15801</v>
      </c>
      <c r="AS43" s="115">
        <v>15195</v>
      </c>
      <c r="AT43" s="115">
        <v>15197</v>
      </c>
      <c r="AU43" s="169">
        <v>15937</v>
      </c>
      <c r="AV43" s="116">
        <v>7893</v>
      </c>
      <c r="AW43" s="117">
        <v>8691</v>
      </c>
      <c r="AX43" s="117">
        <v>6393</v>
      </c>
      <c r="AY43" s="117">
        <v>7682</v>
      </c>
      <c r="AZ43" s="117">
        <v>8415</v>
      </c>
      <c r="BA43" s="118">
        <v>8632</v>
      </c>
      <c r="BB43" s="117">
        <v>53281</v>
      </c>
      <c r="BC43" s="117">
        <v>76398</v>
      </c>
      <c r="BD43" s="117">
        <v>72982</v>
      </c>
      <c r="BE43" s="117">
        <v>73281</v>
      </c>
      <c r="BF43" s="117">
        <v>74226</v>
      </c>
      <c r="BG43" s="122">
        <v>75644</v>
      </c>
      <c r="BH43" s="119">
        <v>147376</v>
      </c>
      <c r="BI43" s="117">
        <v>106510</v>
      </c>
      <c r="BJ43" s="117">
        <v>153874</v>
      </c>
      <c r="BK43" s="117">
        <v>153220</v>
      </c>
      <c r="BL43" s="117">
        <v>154982</v>
      </c>
      <c r="BM43" s="169">
        <v>155756</v>
      </c>
      <c r="BN43" s="120">
        <f t="shared" si="10"/>
        <v>218301</v>
      </c>
      <c r="BO43" s="121">
        <f t="shared" si="10"/>
        <v>202338</v>
      </c>
      <c r="BP43" s="121">
        <v>249608</v>
      </c>
      <c r="BQ43" s="121">
        <v>249888</v>
      </c>
      <c r="BR43" s="121">
        <v>252823</v>
      </c>
      <c r="BS43" s="122">
        <f t="shared" si="4"/>
        <v>255969</v>
      </c>
    </row>
    <row r="44" spans="1:71" ht="15.75" x14ac:dyDescent="0.25">
      <c r="A44" s="215" t="s">
        <v>60</v>
      </c>
      <c r="B44" s="136">
        <v>18</v>
      </c>
      <c r="C44" s="104">
        <v>20</v>
      </c>
      <c r="D44" s="104">
        <v>21</v>
      </c>
      <c r="E44" s="137">
        <v>24</v>
      </c>
      <c r="F44" s="159">
        <v>26</v>
      </c>
      <c r="G44" s="136">
        <v>346</v>
      </c>
      <c r="H44" s="139">
        <v>395</v>
      </c>
      <c r="I44" s="139">
        <v>396</v>
      </c>
      <c r="J44" s="140">
        <v>410</v>
      </c>
      <c r="K44" s="141">
        <v>429</v>
      </c>
      <c r="L44" s="142">
        <v>68</v>
      </c>
      <c r="M44" s="143">
        <v>69</v>
      </c>
      <c r="N44" s="143">
        <v>69</v>
      </c>
      <c r="O44" s="143">
        <v>88</v>
      </c>
      <c r="P44" s="144">
        <v>104</v>
      </c>
      <c r="Q44" s="142">
        <v>5</v>
      </c>
      <c r="R44" s="143">
        <v>3</v>
      </c>
      <c r="S44" s="143">
        <v>3</v>
      </c>
      <c r="T44" s="143">
        <v>3</v>
      </c>
      <c r="U44" s="161">
        <v>3</v>
      </c>
      <c r="V44" s="146">
        <v>9</v>
      </c>
      <c r="W44" s="143">
        <v>9</v>
      </c>
      <c r="X44" s="143">
        <v>9</v>
      </c>
      <c r="Y44" s="143">
        <v>9</v>
      </c>
      <c r="Z44" s="143">
        <v>9</v>
      </c>
      <c r="AA44" s="142">
        <v>17</v>
      </c>
      <c r="AB44" s="143">
        <v>17</v>
      </c>
      <c r="AC44" s="143">
        <v>17</v>
      </c>
      <c r="AD44" s="143">
        <v>17</v>
      </c>
      <c r="AE44" s="143">
        <v>17</v>
      </c>
      <c r="AF44" s="142" t="s">
        <v>25</v>
      </c>
      <c r="AG44" s="143">
        <v>2</v>
      </c>
      <c r="AH44" s="143">
        <v>2</v>
      </c>
      <c r="AI44" s="143">
        <v>2</v>
      </c>
      <c r="AJ44" s="143">
        <v>2</v>
      </c>
      <c r="AK44" s="101">
        <f t="shared" si="9"/>
        <v>99</v>
      </c>
      <c r="AL44" s="102">
        <f t="shared" si="9"/>
        <v>100</v>
      </c>
      <c r="AM44" s="102">
        <v>100</v>
      </c>
      <c r="AN44" s="102">
        <f t="shared" si="5"/>
        <v>119</v>
      </c>
      <c r="AO44" s="102">
        <f t="shared" si="6"/>
        <v>135</v>
      </c>
      <c r="AP44" s="103">
        <v>1633</v>
      </c>
      <c r="AQ44" s="104">
        <v>1742</v>
      </c>
      <c r="AR44" s="104">
        <v>1956</v>
      </c>
      <c r="AS44" s="104">
        <v>1977</v>
      </c>
      <c r="AT44" s="104">
        <v>2155</v>
      </c>
      <c r="AU44" s="168">
        <v>2218</v>
      </c>
      <c r="AV44" s="105">
        <v>1143</v>
      </c>
      <c r="AW44" s="106">
        <v>1320</v>
      </c>
      <c r="AX44" s="106">
        <v>1284</v>
      </c>
      <c r="AY44" s="106">
        <v>1283</v>
      </c>
      <c r="AZ44" s="106">
        <v>1284</v>
      </c>
      <c r="BA44" s="107">
        <v>1294</v>
      </c>
      <c r="BB44" s="106">
        <v>4365</v>
      </c>
      <c r="BC44" s="106">
        <v>4611</v>
      </c>
      <c r="BD44" s="106">
        <v>4513</v>
      </c>
      <c r="BE44" s="106">
        <v>4707</v>
      </c>
      <c r="BF44" s="106">
        <v>4900</v>
      </c>
      <c r="BG44" s="111">
        <v>5017</v>
      </c>
      <c r="BH44" s="108">
        <v>15660</v>
      </c>
      <c r="BI44" s="106">
        <v>15440</v>
      </c>
      <c r="BJ44" s="106">
        <v>15772</v>
      </c>
      <c r="BK44" s="106">
        <v>15680</v>
      </c>
      <c r="BL44" s="106">
        <v>15690</v>
      </c>
      <c r="BM44" s="168">
        <v>15497</v>
      </c>
      <c r="BN44" s="123">
        <f t="shared" si="10"/>
        <v>22801</v>
      </c>
      <c r="BO44" s="110">
        <f t="shared" si="10"/>
        <v>23113</v>
      </c>
      <c r="BP44" s="110">
        <v>23548</v>
      </c>
      <c r="BQ44" s="110">
        <v>23649</v>
      </c>
      <c r="BR44" s="110">
        <v>24029</v>
      </c>
      <c r="BS44" s="111">
        <f t="shared" si="4"/>
        <v>24026</v>
      </c>
    </row>
    <row r="45" spans="1:71" ht="15.75" x14ac:dyDescent="0.25">
      <c r="A45" s="215" t="s">
        <v>61</v>
      </c>
      <c r="B45" s="147">
        <v>26</v>
      </c>
      <c r="C45" s="115">
        <v>26</v>
      </c>
      <c r="D45" s="115">
        <v>26</v>
      </c>
      <c r="E45" s="148">
        <v>27</v>
      </c>
      <c r="F45" s="149">
        <v>31</v>
      </c>
      <c r="G45" s="147">
        <v>857</v>
      </c>
      <c r="H45" s="150">
        <v>901</v>
      </c>
      <c r="I45" s="150">
        <v>950</v>
      </c>
      <c r="J45" s="151">
        <v>985</v>
      </c>
      <c r="K45" s="152">
        <v>1051</v>
      </c>
      <c r="L45" s="153">
        <v>85</v>
      </c>
      <c r="M45" s="154">
        <v>85</v>
      </c>
      <c r="N45" s="154">
        <v>92</v>
      </c>
      <c r="O45" s="154">
        <v>100</v>
      </c>
      <c r="P45" s="155">
        <v>110</v>
      </c>
      <c r="Q45" s="153">
        <v>20</v>
      </c>
      <c r="R45" s="154">
        <v>11</v>
      </c>
      <c r="S45" s="154">
        <v>11</v>
      </c>
      <c r="T45" s="154">
        <v>12</v>
      </c>
      <c r="U45" s="156">
        <v>12</v>
      </c>
      <c r="V45" s="157">
        <v>52</v>
      </c>
      <c r="W45" s="154">
        <v>52</v>
      </c>
      <c r="X45" s="154">
        <v>52</v>
      </c>
      <c r="Y45" s="154">
        <v>53</v>
      </c>
      <c r="Z45" s="154">
        <v>54</v>
      </c>
      <c r="AA45" s="153">
        <v>79</v>
      </c>
      <c r="AB45" s="154">
        <v>81</v>
      </c>
      <c r="AC45" s="154">
        <v>84</v>
      </c>
      <c r="AD45" s="154">
        <v>89</v>
      </c>
      <c r="AE45" s="154">
        <v>97</v>
      </c>
      <c r="AF45" s="153" t="s">
        <v>25</v>
      </c>
      <c r="AG45" s="154">
        <v>9</v>
      </c>
      <c r="AH45" s="154">
        <v>9</v>
      </c>
      <c r="AI45" s="154">
        <v>10</v>
      </c>
      <c r="AJ45" s="154">
        <v>10</v>
      </c>
      <c r="AK45" s="112">
        <f t="shared" si="9"/>
        <v>236</v>
      </c>
      <c r="AL45" s="113">
        <f t="shared" si="9"/>
        <v>238</v>
      </c>
      <c r="AM45" s="113">
        <v>248</v>
      </c>
      <c r="AN45" s="113">
        <f t="shared" si="5"/>
        <v>264</v>
      </c>
      <c r="AO45" s="113">
        <f t="shared" si="6"/>
        <v>283</v>
      </c>
      <c r="AP45" s="114">
        <v>4341</v>
      </c>
      <c r="AQ45" s="115">
        <v>4341</v>
      </c>
      <c r="AR45" s="115">
        <v>7414</v>
      </c>
      <c r="AS45" s="115">
        <v>6345</v>
      </c>
      <c r="AT45" s="115">
        <v>6658</v>
      </c>
      <c r="AU45" s="169">
        <v>6898</v>
      </c>
      <c r="AV45" s="116">
        <v>4454</v>
      </c>
      <c r="AW45" s="117">
        <v>4454</v>
      </c>
      <c r="AX45" s="117">
        <v>2359</v>
      </c>
      <c r="AY45" s="117">
        <v>3568</v>
      </c>
      <c r="AZ45" s="117">
        <v>3369</v>
      </c>
      <c r="BA45" s="118">
        <v>3296</v>
      </c>
      <c r="BB45" s="117">
        <v>2623</v>
      </c>
      <c r="BC45" s="117">
        <v>2623</v>
      </c>
      <c r="BD45" s="117">
        <v>7667</v>
      </c>
      <c r="BE45" s="117">
        <v>8079</v>
      </c>
      <c r="BF45" s="117">
        <v>8521</v>
      </c>
      <c r="BG45" s="122">
        <v>8839</v>
      </c>
      <c r="BH45" s="119">
        <v>49908</v>
      </c>
      <c r="BI45" s="117">
        <v>49908</v>
      </c>
      <c r="BJ45" s="117">
        <v>77104</v>
      </c>
      <c r="BK45" s="117">
        <v>76969</v>
      </c>
      <c r="BL45" s="117">
        <v>77029</v>
      </c>
      <c r="BM45" s="169">
        <v>76703</v>
      </c>
      <c r="BN45" s="120">
        <f t="shared" si="10"/>
        <v>61326</v>
      </c>
      <c r="BO45" s="121">
        <f t="shared" si="10"/>
        <v>61326</v>
      </c>
      <c r="BP45" s="121">
        <v>94585</v>
      </c>
      <c r="BQ45" s="121">
        <v>94971</v>
      </c>
      <c r="BR45" s="121">
        <v>95586</v>
      </c>
      <c r="BS45" s="122">
        <f t="shared" si="4"/>
        <v>95736</v>
      </c>
    </row>
    <row r="46" spans="1:71" s="22" customFormat="1" ht="14.25" x14ac:dyDescent="0.2">
      <c r="A46" s="216" t="s">
        <v>62</v>
      </c>
      <c r="B46" s="166">
        <f>SUM(B10:B45)</f>
        <v>621</v>
      </c>
      <c r="C46" s="127">
        <f>SUM(C10:C45)</f>
        <v>642</v>
      </c>
      <c r="D46" s="127">
        <v>665</v>
      </c>
      <c r="E46" s="127">
        <f>SUM(E11:E45)</f>
        <v>723</v>
      </c>
      <c r="F46" s="128">
        <f>SUM(F10:F45)</f>
        <v>760</v>
      </c>
      <c r="G46" s="127">
        <f>SUM(G10:G45)</f>
        <v>32974</v>
      </c>
      <c r="H46" s="127">
        <f>SUM(H10:H45)</f>
        <v>34852</v>
      </c>
      <c r="I46" s="127">
        <v>35829</v>
      </c>
      <c r="J46" s="127">
        <f>SUM(J10:J45)</f>
        <v>36634</v>
      </c>
      <c r="K46" s="128">
        <f>SUM(K10:K45)</f>
        <v>38498</v>
      </c>
      <c r="L46" s="166">
        <f>SUM(L10:L45)</f>
        <v>3586</v>
      </c>
      <c r="M46" s="127">
        <f>SUM(M10:M45)</f>
        <v>3432</v>
      </c>
      <c r="N46" s="127">
        <v>3450</v>
      </c>
      <c r="O46" s="127">
        <f>SUM(O10:O45)</f>
        <v>3635</v>
      </c>
      <c r="P46" s="128">
        <f>SUM(P10:P45)</f>
        <v>3845</v>
      </c>
      <c r="Q46" s="127">
        <f>SUM(Q10:Q45)</f>
        <v>496</v>
      </c>
      <c r="R46" s="127">
        <f>SUM(R10:R45)</f>
        <v>380</v>
      </c>
      <c r="S46" s="127">
        <v>380</v>
      </c>
      <c r="T46" s="127">
        <f>SUM(T11:T45)</f>
        <v>417</v>
      </c>
      <c r="U46" s="129">
        <f>SUM(U10:U45)</f>
        <v>431</v>
      </c>
      <c r="V46" s="167">
        <f>SUM(V10:V45)</f>
        <v>2133</v>
      </c>
      <c r="W46" s="127">
        <f>SUM(W10:W45)</f>
        <v>2656</v>
      </c>
      <c r="X46" s="127">
        <v>2675</v>
      </c>
      <c r="Y46" s="127">
        <f>SUM(Y10:Y45)</f>
        <v>2775</v>
      </c>
      <c r="Z46" s="128">
        <f>SUM(Z10:Z45)</f>
        <v>3114</v>
      </c>
      <c r="AA46" s="127">
        <f>SUM(AA10:AA45)</f>
        <v>4924</v>
      </c>
      <c r="AB46" s="127">
        <f>SUM(AB10:AB45)</f>
        <v>4560</v>
      </c>
      <c r="AC46" s="127">
        <v>4810</v>
      </c>
      <c r="AD46" s="127">
        <f>SUM(AD10:AD45)</f>
        <v>4685</v>
      </c>
      <c r="AE46" s="128">
        <f>SUM(AE10:AE45)</f>
        <v>4730</v>
      </c>
      <c r="AF46" s="127">
        <f>SUM(AF10:AF45)</f>
        <v>0</v>
      </c>
      <c r="AG46" s="127">
        <f>SUM(AG10:AG45)</f>
        <v>129</v>
      </c>
      <c r="AH46" s="127">
        <v>128</v>
      </c>
      <c r="AI46" s="127">
        <f>SUM(AI11:AI45)</f>
        <v>152</v>
      </c>
      <c r="AJ46" s="127">
        <f>SUM(AJ11:AJ45)</f>
        <v>156</v>
      </c>
      <c r="AK46" s="125">
        <f>SUM(AK10:AK45)</f>
        <v>11139</v>
      </c>
      <c r="AL46" s="125">
        <f>SUM(AL10:AL45)</f>
        <v>11157</v>
      </c>
      <c r="AM46" s="125">
        <v>11443</v>
      </c>
      <c r="AN46" s="125">
        <f>SUM(AN10:AN45)</f>
        <v>11664</v>
      </c>
      <c r="AO46" s="125">
        <f>SUM(AO10:AO45)</f>
        <v>12276</v>
      </c>
      <c r="AP46" s="126">
        <f>SUM(AP10:AP45)</f>
        <v>72046</v>
      </c>
      <c r="AQ46" s="125">
        <f>SUM(AQ10:AQ45)</f>
        <v>84133</v>
      </c>
      <c r="AR46" s="125">
        <v>122368</v>
      </c>
      <c r="AS46" s="127">
        <v>103569</v>
      </c>
      <c r="AT46" s="127">
        <v>109318</v>
      </c>
      <c r="AU46" s="127">
        <v>112637</v>
      </c>
      <c r="AV46" s="125">
        <f>SUM(AV10:AV45)</f>
        <v>131215</v>
      </c>
      <c r="AW46" s="125">
        <f>SUM(AW10:AW45)</f>
        <v>128321</v>
      </c>
      <c r="AX46" s="125">
        <v>106546</v>
      </c>
      <c r="AY46" s="125">
        <v>133542</v>
      </c>
      <c r="AZ46" s="125">
        <v>135335</v>
      </c>
      <c r="BA46" s="128">
        <v>139539</v>
      </c>
      <c r="BB46" s="125">
        <f>SUM(BB10:BB45)</f>
        <v>447600</v>
      </c>
      <c r="BC46" s="125">
        <f>SUM(BC10:BC45)</f>
        <v>474294</v>
      </c>
      <c r="BD46" s="125">
        <v>417133</v>
      </c>
      <c r="BE46" s="125">
        <v>421524</v>
      </c>
      <c r="BF46" s="125">
        <v>425094</v>
      </c>
      <c r="BG46" s="129">
        <v>429624</v>
      </c>
      <c r="BH46" s="126">
        <f>SUM(BH10:BH45)</f>
        <v>748547</v>
      </c>
      <c r="BI46" s="125">
        <f>SUM(BI10:BI45)</f>
        <v>712437</v>
      </c>
      <c r="BJ46" s="125">
        <v>853870</v>
      </c>
      <c r="BK46" s="125">
        <v>858916</v>
      </c>
      <c r="BL46" s="125">
        <v>847118</v>
      </c>
      <c r="BM46" s="128">
        <f>SUM(BM10:BM45)</f>
        <v>840546</v>
      </c>
      <c r="BN46" s="125">
        <f>SUM(BN10:BN45)</f>
        <v>1399408</v>
      </c>
      <c r="BO46" s="125">
        <f>SUM(BO10:BO45)</f>
        <v>1399185</v>
      </c>
      <c r="BP46" s="125">
        <v>1500768</v>
      </c>
      <c r="BQ46" s="127">
        <v>1518160</v>
      </c>
      <c r="BR46" s="127">
        <v>1516892</v>
      </c>
      <c r="BS46" s="129">
        <f t="shared" si="4"/>
        <v>1522346</v>
      </c>
    </row>
    <row r="47" spans="1:71" s="73" customFormat="1" ht="16.5" customHeight="1" x14ac:dyDescent="0.2">
      <c r="A47" s="82"/>
      <c r="B47" s="91" t="s">
        <v>85</v>
      </c>
      <c r="C47" s="8"/>
      <c r="D47" s="8"/>
      <c r="E47" s="8"/>
      <c r="F47" s="52"/>
      <c r="G47" s="8"/>
      <c r="H47" s="53"/>
      <c r="I47" s="8"/>
      <c r="J47" s="8"/>
      <c r="K47" s="8"/>
      <c r="L47" s="134"/>
      <c r="M47" s="83"/>
      <c r="N47" s="83"/>
      <c r="O47" s="83"/>
      <c r="P47" s="83"/>
      <c r="Q47" s="83"/>
      <c r="R47" s="83"/>
      <c r="S47" s="83"/>
      <c r="T47" s="83"/>
      <c r="U47" s="84"/>
      <c r="V47" s="82" t="s">
        <v>85</v>
      </c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4"/>
      <c r="AP47" s="82" t="s">
        <v>85</v>
      </c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4"/>
      <c r="BH47" s="246" t="s">
        <v>85</v>
      </c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8"/>
    </row>
    <row r="48" spans="1:71" x14ac:dyDescent="0.25">
      <c r="A48" s="46"/>
      <c r="B48" s="92" t="s">
        <v>86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8"/>
      <c r="Q48" s="48"/>
      <c r="R48" s="48"/>
      <c r="S48" s="48"/>
      <c r="T48" s="48"/>
      <c r="U48" s="78"/>
      <c r="V48" s="46" t="s">
        <v>86</v>
      </c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80"/>
      <c r="AP48" s="46" t="s">
        <v>86</v>
      </c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80"/>
      <c r="BH48" s="46" t="s">
        <v>86</v>
      </c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80"/>
    </row>
    <row r="49" spans="1:71" x14ac:dyDescent="0.25">
      <c r="A49" s="46"/>
      <c r="B49" s="92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8"/>
      <c r="Q49" s="48"/>
      <c r="R49" s="48"/>
      <c r="S49" s="48"/>
      <c r="T49" s="48"/>
      <c r="U49" s="78"/>
      <c r="V49" s="46" t="s">
        <v>87</v>
      </c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80"/>
      <c r="AP49" s="46" t="s">
        <v>87</v>
      </c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80"/>
      <c r="BH49" s="46" t="s">
        <v>87</v>
      </c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80"/>
    </row>
    <row r="50" spans="1:71" ht="15.75" thickBot="1" x14ac:dyDescent="0.3">
      <c r="A50" s="49"/>
      <c r="B50" s="93" t="s">
        <v>88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  <c r="Q50" s="51"/>
      <c r="R50" s="51"/>
      <c r="S50" s="51"/>
      <c r="T50" s="51"/>
      <c r="U50" s="79"/>
      <c r="V50" s="49" t="s">
        <v>88</v>
      </c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81"/>
      <c r="AP50" s="49" t="s">
        <v>88</v>
      </c>
      <c r="AQ50" s="50"/>
      <c r="AR50" s="50"/>
      <c r="AS50" s="64"/>
      <c r="AT50" s="64"/>
      <c r="AU50" s="65"/>
      <c r="AV50" s="66"/>
      <c r="AW50" s="64"/>
      <c r="AX50" s="67"/>
      <c r="AY50" s="50"/>
      <c r="AZ50" s="50"/>
      <c r="BA50" s="50"/>
      <c r="BB50" s="50"/>
      <c r="BC50" s="50"/>
      <c r="BD50" s="50"/>
      <c r="BE50" s="50"/>
      <c r="BF50" s="50"/>
      <c r="BG50" s="81"/>
      <c r="BH50" s="49" t="s">
        <v>88</v>
      </c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81"/>
    </row>
    <row r="51" spans="1:7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47"/>
    </row>
    <row r="52" spans="1:71" x14ac:dyDescent="0.25">
      <c r="L52" s="20"/>
      <c r="M52" s="20"/>
      <c r="N52" s="20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0"/>
    </row>
    <row r="53" spans="1:71" ht="15.75" x14ac:dyDescent="0.25">
      <c r="AS53" s="72"/>
      <c r="AT53" s="72"/>
      <c r="AU53" s="72"/>
      <c r="AV53" s="72"/>
      <c r="AW53" s="72"/>
      <c r="AX53" s="72"/>
    </row>
    <row r="54" spans="1:71" ht="15.75" x14ac:dyDescent="0.25">
      <c r="H54" s="68"/>
      <c r="I54" s="69"/>
      <c r="J54" s="69"/>
      <c r="K54" s="70"/>
      <c r="L54" s="68"/>
      <c r="M54" s="71"/>
      <c r="AS54" s="28"/>
      <c r="AT54" s="28"/>
      <c r="AU54" s="28"/>
      <c r="AV54" s="28"/>
      <c r="AW54" s="28"/>
      <c r="AX54" s="28"/>
    </row>
    <row r="55" spans="1:71" ht="15.75" x14ac:dyDescent="0.25">
      <c r="AS55" s="31"/>
      <c r="AT55" s="31"/>
      <c r="AU55" s="29"/>
      <c r="AV55" s="30"/>
      <c r="AW55" s="30"/>
      <c r="AX55" s="63"/>
    </row>
    <row r="56" spans="1:71" ht="15.75" x14ac:dyDescent="0.25">
      <c r="AS56" s="34"/>
      <c r="AT56" s="34"/>
      <c r="AU56" s="32"/>
      <c r="AV56" s="33"/>
      <c r="AW56" s="34"/>
      <c r="AX56" s="34"/>
    </row>
    <row r="57" spans="1:71" ht="15.75" x14ac:dyDescent="0.25">
      <c r="AS57" s="31"/>
      <c r="AT57" s="31"/>
      <c r="AU57" s="29"/>
      <c r="AV57" s="30"/>
      <c r="AW57" s="31"/>
      <c r="AX57" s="31"/>
    </row>
    <row r="58" spans="1:71" ht="15.75" x14ac:dyDescent="0.25">
      <c r="AS58" s="34"/>
      <c r="AT58" s="34"/>
      <c r="AU58" s="32"/>
      <c r="AV58" s="33"/>
      <c r="AW58" s="34"/>
      <c r="AX58" s="34"/>
    </row>
    <row r="59" spans="1:71" ht="15.75" x14ac:dyDescent="0.25">
      <c r="AS59" s="31"/>
      <c r="AT59" s="31"/>
      <c r="AU59" s="29"/>
      <c r="AV59" s="30"/>
      <c r="AW59" s="31"/>
      <c r="AX59" s="31"/>
    </row>
    <row r="60" spans="1:71" ht="15.75" x14ac:dyDescent="0.25">
      <c r="AS60" s="34"/>
      <c r="AT60" s="34"/>
      <c r="AU60" s="32"/>
      <c r="AV60" s="33"/>
      <c r="AW60" s="34"/>
      <c r="AX60" s="34"/>
    </row>
    <row r="61" spans="1:71" ht="15.75" x14ac:dyDescent="0.25">
      <c r="AS61" s="31"/>
      <c r="AT61" s="31"/>
      <c r="AU61" s="29"/>
      <c r="AV61" s="30"/>
      <c r="AW61" s="31"/>
      <c r="AX61" s="31"/>
    </row>
    <row r="62" spans="1:71" ht="15.75" x14ac:dyDescent="0.25">
      <c r="AS62" s="34"/>
      <c r="AT62" s="34"/>
      <c r="AU62" s="32"/>
      <c r="AV62" s="33"/>
      <c r="AW62" s="34"/>
      <c r="AX62" s="34"/>
    </row>
    <row r="63" spans="1:71" ht="15.75" x14ac:dyDescent="0.25">
      <c r="AS63" s="31"/>
      <c r="AT63" s="31"/>
      <c r="AU63" s="29"/>
      <c r="AV63" s="30"/>
      <c r="AW63" s="31"/>
      <c r="AX63" s="31"/>
    </row>
    <row r="64" spans="1:71" ht="15.75" x14ac:dyDescent="0.25">
      <c r="AS64" s="34"/>
      <c r="AT64" s="34"/>
      <c r="AU64" s="32"/>
      <c r="AV64" s="33"/>
      <c r="AW64" s="34"/>
      <c r="AX64" s="34"/>
    </row>
    <row r="65" spans="45:50" ht="15.75" x14ac:dyDescent="0.25">
      <c r="AS65" s="31"/>
      <c r="AT65" s="31"/>
      <c r="AU65" s="29"/>
      <c r="AV65" s="30"/>
      <c r="AW65" s="31"/>
      <c r="AX65" s="31"/>
    </row>
    <row r="66" spans="45:50" ht="15.75" x14ac:dyDescent="0.25">
      <c r="AS66" s="34"/>
      <c r="AT66" s="34"/>
      <c r="AU66" s="32"/>
      <c r="AV66" s="33"/>
      <c r="AW66" s="34"/>
      <c r="AX66" s="34"/>
    </row>
    <row r="67" spans="45:50" ht="15.75" x14ac:dyDescent="0.25">
      <c r="AS67" s="31"/>
      <c r="AT67" s="31"/>
      <c r="AU67" s="29"/>
      <c r="AV67" s="30"/>
      <c r="AW67" s="31"/>
      <c r="AX67" s="31"/>
    </row>
    <row r="68" spans="45:50" ht="15.75" x14ac:dyDescent="0.25">
      <c r="AS68" s="34"/>
      <c r="AT68" s="34"/>
      <c r="AU68" s="32"/>
      <c r="AV68" s="33"/>
      <c r="AW68" s="34"/>
      <c r="AX68" s="34"/>
    </row>
    <row r="69" spans="45:50" ht="15.75" x14ac:dyDescent="0.25">
      <c r="AS69" s="31"/>
      <c r="AT69" s="31"/>
      <c r="AU69" s="29"/>
      <c r="AV69" s="30"/>
      <c r="AW69" s="31"/>
      <c r="AX69" s="31"/>
    </row>
    <row r="70" spans="45:50" ht="15.75" x14ac:dyDescent="0.25">
      <c r="AS70" s="34"/>
      <c r="AT70" s="34"/>
      <c r="AU70" s="32"/>
      <c r="AV70" s="33"/>
      <c r="AW70" s="34"/>
      <c r="AX70" s="34"/>
    </row>
    <row r="71" spans="45:50" ht="15.75" x14ac:dyDescent="0.25">
      <c r="AS71" s="31"/>
      <c r="AT71" s="31"/>
      <c r="AU71" s="29"/>
      <c r="AV71" s="30"/>
      <c r="AW71" s="31"/>
      <c r="AX71" s="31"/>
    </row>
    <row r="72" spans="45:50" ht="15.75" x14ac:dyDescent="0.25">
      <c r="AS72" s="34"/>
      <c r="AT72" s="34"/>
      <c r="AU72" s="32"/>
      <c r="AV72" s="33"/>
      <c r="AW72" s="34"/>
      <c r="AX72" s="34"/>
    </row>
    <row r="73" spans="45:50" ht="15.75" x14ac:dyDescent="0.25">
      <c r="AS73" s="31"/>
      <c r="AT73" s="31"/>
      <c r="AU73" s="29"/>
      <c r="AV73" s="30"/>
      <c r="AW73" s="31"/>
      <c r="AX73" s="31"/>
    </row>
    <row r="74" spans="45:50" ht="15.75" x14ac:dyDescent="0.25">
      <c r="AS74" s="34"/>
      <c r="AT74" s="34"/>
      <c r="AU74" s="32"/>
      <c r="AV74" s="33"/>
      <c r="AW74" s="34"/>
      <c r="AX74" s="34"/>
    </row>
    <row r="75" spans="45:50" ht="15.75" x14ac:dyDescent="0.25">
      <c r="AS75" s="31"/>
      <c r="AT75" s="31"/>
      <c r="AU75" s="29"/>
      <c r="AV75" s="30"/>
      <c r="AW75" s="31"/>
      <c r="AX75" s="31"/>
    </row>
    <row r="76" spans="45:50" ht="15.75" x14ac:dyDescent="0.25">
      <c r="AS76" s="34"/>
      <c r="AT76" s="34"/>
      <c r="AU76" s="32"/>
      <c r="AV76" s="33"/>
      <c r="AW76" s="34"/>
      <c r="AX76" s="34"/>
    </row>
    <row r="77" spans="45:50" ht="15.75" x14ac:dyDescent="0.25">
      <c r="AS77" s="31"/>
      <c r="AT77" s="31"/>
      <c r="AU77" s="29"/>
      <c r="AV77" s="30"/>
      <c r="AW77" s="31"/>
      <c r="AX77" s="31"/>
    </row>
    <row r="78" spans="45:50" ht="15.75" x14ac:dyDescent="0.25">
      <c r="AS78" s="34"/>
      <c r="AT78" s="34"/>
      <c r="AU78" s="32"/>
      <c r="AV78" s="33"/>
      <c r="AW78" s="34"/>
      <c r="AX78" s="34"/>
    </row>
    <row r="79" spans="45:50" ht="15.75" x14ac:dyDescent="0.25">
      <c r="AS79" s="31"/>
      <c r="AT79" s="31"/>
      <c r="AU79" s="29"/>
      <c r="AV79" s="30"/>
      <c r="AW79" s="31"/>
      <c r="AX79" s="31"/>
    </row>
    <row r="80" spans="45:50" ht="15.75" x14ac:dyDescent="0.25">
      <c r="AS80" s="34"/>
      <c r="AT80" s="34"/>
      <c r="AU80" s="32"/>
      <c r="AV80" s="33"/>
      <c r="AW80" s="34"/>
      <c r="AX80" s="34"/>
    </row>
    <row r="81" spans="45:50" ht="15.75" x14ac:dyDescent="0.25">
      <c r="AS81" s="31"/>
      <c r="AT81" s="31"/>
      <c r="AU81" s="29"/>
      <c r="AV81" s="30"/>
      <c r="AW81" s="31"/>
      <c r="AX81" s="31"/>
    </row>
    <row r="82" spans="45:50" ht="15.75" x14ac:dyDescent="0.25">
      <c r="AS82" s="34"/>
      <c r="AT82" s="34"/>
      <c r="AU82" s="32"/>
      <c r="AV82" s="33"/>
      <c r="AW82" s="34"/>
      <c r="AX82" s="34"/>
    </row>
    <row r="83" spans="45:50" ht="15.75" x14ac:dyDescent="0.25">
      <c r="AS83" s="31"/>
      <c r="AT83" s="31"/>
      <c r="AU83" s="29"/>
      <c r="AV83" s="30"/>
      <c r="AW83" s="31"/>
      <c r="AX83" s="31"/>
    </row>
    <row r="84" spans="45:50" ht="15.75" x14ac:dyDescent="0.25">
      <c r="AS84" s="34"/>
      <c r="AT84" s="34"/>
      <c r="AU84" s="32"/>
      <c r="AV84" s="33"/>
      <c r="AW84" s="34"/>
      <c r="AX84" s="34"/>
    </row>
    <row r="85" spans="45:50" ht="15.75" x14ac:dyDescent="0.25">
      <c r="AS85" s="31"/>
      <c r="AT85" s="31"/>
      <c r="AU85" s="29"/>
      <c r="AV85" s="30"/>
      <c r="AW85" s="31"/>
      <c r="AX85" s="31"/>
    </row>
    <row r="86" spans="45:50" ht="15.75" x14ac:dyDescent="0.25">
      <c r="AS86" s="34"/>
      <c r="AT86" s="34"/>
      <c r="AU86" s="32"/>
      <c r="AV86" s="33"/>
      <c r="AW86" s="34"/>
      <c r="AX86" s="34"/>
    </row>
    <row r="87" spans="45:50" ht="15.75" x14ac:dyDescent="0.25">
      <c r="AS87" s="31"/>
      <c r="AT87" s="31"/>
      <c r="AU87" s="29"/>
      <c r="AV87" s="30"/>
      <c r="AW87" s="31"/>
      <c r="AX87" s="31"/>
    </row>
    <row r="88" spans="45:50" ht="15.75" x14ac:dyDescent="0.25">
      <c r="AS88" s="34"/>
      <c r="AT88" s="34"/>
      <c r="AU88" s="32"/>
      <c r="AV88" s="33"/>
      <c r="AW88" s="34"/>
      <c r="AX88" s="34"/>
    </row>
    <row r="89" spans="45:50" ht="15.75" x14ac:dyDescent="0.25">
      <c r="AS89" s="31"/>
      <c r="AT89" s="31"/>
      <c r="AU89" s="29"/>
      <c r="AV89" s="30"/>
      <c r="AW89" s="31"/>
      <c r="AX89" s="31"/>
    </row>
    <row r="90" spans="45:50" ht="15.75" x14ac:dyDescent="0.25">
      <c r="AS90" s="34"/>
      <c r="AT90" s="34"/>
      <c r="AU90" s="32"/>
      <c r="AV90" s="33"/>
      <c r="AW90" s="34"/>
      <c r="AX90" s="34"/>
    </row>
    <row r="91" spans="45:50" x14ac:dyDescent="0.25">
      <c r="AS91" s="59"/>
      <c r="AT91" s="59"/>
      <c r="AU91" s="61"/>
      <c r="AV91" s="60"/>
      <c r="AW91" s="60"/>
      <c r="AX91" s="60"/>
    </row>
  </sheetData>
  <mergeCells count="26">
    <mergeCell ref="BH47:BS47"/>
    <mergeCell ref="BB7:BG7"/>
    <mergeCell ref="B6:F6"/>
    <mergeCell ref="G6:K6"/>
    <mergeCell ref="BH7:BM7"/>
    <mergeCell ref="BN7:BS7"/>
    <mergeCell ref="L7:P7"/>
    <mergeCell ref="AV7:BA7"/>
    <mergeCell ref="Q7:U7"/>
    <mergeCell ref="V7:Z7"/>
    <mergeCell ref="AA7:AE7"/>
    <mergeCell ref="AF7:AJ7"/>
    <mergeCell ref="AK7:AO7"/>
    <mergeCell ref="AP7:AU7"/>
    <mergeCell ref="BH6:BS6"/>
    <mergeCell ref="BH2:BS2"/>
    <mergeCell ref="BH4:BS4"/>
    <mergeCell ref="B2:U2"/>
    <mergeCell ref="A4:U4"/>
    <mergeCell ref="V2:AO2"/>
    <mergeCell ref="V4:AO4"/>
    <mergeCell ref="AP2:BG2"/>
    <mergeCell ref="AP4:BG4"/>
    <mergeCell ref="AP6:BG6"/>
    <mergeCell ref="V6:AN6"/>
    <mergeCell ref="L6:U6"/>
  </mergeCells>
  <pageMargins left="0.31496062992125984" right="0.31496062992125984" top="0.74803149606299213" bottom="0.74803149606299213" header="0.31496062992125984" footer="0.31496062992125984"/>
  <pageSetup paperSize="9" scale="50" orientation="landscape" r:id="rId1"/>
  <colBreaks count="3" manualBreakCount="3">
    <brk id="21" max="49" man="1"/>
    <brk id="41" max="49" man="1"/>
    <brk id="59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29.1 (A) All India</vt:lpstr>
      <vt:lpstr>29.1 (B) Statewise</vt:lpstr>
      <vt:lpstr>'29.1 (A) All India'!Print_Area</vt:lpstr>
      <vt:lpstr>'29.1 (B) Statewise'!Print_Area</vt:lpstr>
      <vt:lpstr>'29.1 (B) Statewise'!Print_Titles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 Chaturvedi</dc:creator>
  <cp:lastModifiedBy>JediPro</cp:lastModifiedBy>
  <cp:lastPrinted>2017-03-15T09:29:29Z</cp:lastPrinted>
  <dcterms:created xsi:type="dcterms:W3CDTF">2012-12-16T07:48:56Z</dcterms:created>
  <dcterms:modified xsi:type="dcterms:W3CDTF">2018-08-11T13:31:37Z</dcterms:modified>
</cp:coreProperties>
</file>