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shanacin-my.sharepoint.com/personal/21010101101_darshan_ac_in/Documents/ML/"/>
    </mc:Choice>
  </mc:AlternateContent>
  <xr:revisionPtr revIDLastSave="172" documentId="8_{A66C7C56-F6B3-42E3-B974-FA0C62B039A3}" xr6:coauthVersionLast="47" xr6:coauthVersionMax="47" xr10:uidLastSave="{8DB182D5-BECB-4B55-801B-02D3E6A1F2DF}"/>
  <bookViews>
    <workbookView xWindow="-108" yWindow="-108" windowWidth="23256" windowHeight="13176" activeTab="1" xr2:uid="{411CC6F1-441A-4571-80DF-C510060B1F62}"/>
  </bookViews>
  <sheets>
    <sheet name="Sheet1" sheetId="1" r:id="rId1"/>
    <sheet name="Sheet4" sheetId="4" r:id="rId2"/>
    <sheet name="Sheet2" sheetId="2" r:id="rId3"/>
    <sheet name="Sheet3" sheetId="3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H12" i="2"/>
  <c r="G12" i="2"/>
  <c r="F12" i="2"/>
  <c r="D1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12" i="2"/>
  <c r="B12" i="2"/>
  <c r="K8" i="2"/>
  <c r="K5" i="2"/>
  <c r="F19" i="1"/>
  <c r="F17" i="1"/>
  <c r="I12" i="1"/>
  <c r="J12" i="1" s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C19" i="1"/>
  <c r="B19" i="1"/>
  <c r="C18" i="1"/>
  <c r="B18" i="1"/>
  <c r="C16" i="1"/>
  <c r="B16" i="1"/>
  <c r="H5" i="1"/>
  <c r="H6" i="1"/>
  <c r="H7" i="1"/>
  <c r="H8" i="1"/>
  <c r="G3" i="1"/>
  <c r="G4" i="1"/>
  <c r="G5" i="1"/>
  <c r="G6" i="1"/>
  <c r="G11" i="1"/>
  <c r="G2" i="1"/>
  <c r="F3" i="1"/>
  <c r="H3" i="1" s="1"/>
  <c r="F4" i="1"/>
  <c r="H4" i="1" s="1"/>
  <c r="F5" i="1"/>
  <c r="F6" i="1"/>
  <c r="F7" i="1"/>
  <c r="F8" i="1"/>
  <c r="F9" i="1"/>
  <c r="H9" i="1" s="1"/>
  <c r="F10" i="1"/>
  <c r="H10" i="1" s="1"/>
  <c r="F11" i="1"/>
  <c r="H11" i="1" s="1"/>
  <c r="F2" i="1"/>
  <c r="F12" i="1" s="1"/>
  <c r="E3" i="1"/>
  <c r="E4" i="1"/>
  <c r="E5" i="1"/>
  <c r="E6" i="1"/>
  <c r="E7" i="1"/>
  <c r="G7" i="1" s="1"/>
  <c r="E8" i="1"/>
  <c r="G8" i="1" s="1"/>
  <c r="E9" i="1"/>
  <c r="G9" i="1" s="1"/>
  <c r="E10" i="1"/>
  <c r="G10" i="1" s="1"/>
  <c r="E11" i="1"/>
  <c r="E2" i="1"/>
  <c r="E12" i="1" s="1"/>
  <c r="C12" i="1"/>
  <c r="B12" i="1"/>
  <c r="K11" i="2" l="1"/>
  <c r="K4" i="2"/>
  <c r="K9" i="2"/>
  <c r="K7" i="2"/>
  <c r="K3" i="2"/>
  <c r="K6" i="2"/>
  <c r="K10" i="2"/>
  <c r="H2" i="1"/>
  <c r="K12" i="2" l="1"/>
  <c r="K2" i="2"/>
  <c r="G12" i="1"/>
  <c r="B17" i="1"/>
  <c r="H12" i="1"/>
</calcChain>
</file>

<file path=xl/sharedStrings.xml><?xml version="1.0" encoding="utf-8"?>
<sst xmlns="http://schemas.openxmlformats.org/spreadsheetml/2006/main" count="66" uniqueCount="56">
  <si>
    <t>Prodction Run</t>
  </si>
  <si>
    <t>Lot Size</t>
  </si>
  <si>
    <t>Man-Hour</t>
  </si>
  <si>
    <t>Avg</t>
  </si>
  <si>
    <t>Sum</t>
  </si>
  <si>
    <t>Standard Deviation</t>
  </si>
  <si>
    <t>XI-X
Deviation Of X</t>
  </si>
  <si>
    <t>YI-Y
Deviation Of Y</t>
  </si>
  <si>
    <t>(XI-X)^2
Square Of Deviation</t>
  </si>
  <si>
    <t>(YI-Y)^2
Square Of Deviation</t>
  </si>
  <si>
    <t xml:space="preserve">Degree of 
freedom </t>
  </si>
  <si>
    <t>variance</t>
  </si>
  <si>
    <t>(XI-X)(YI-Y)</t>
  </si>
  <si>
    <t>(XI-X)(YI-Y)^2</t>
  </si>
  <si>
    <t>BI</t>
  </si>
  <si>
    <t>B0</t>
  </si>
  <si>
    <t>(XI-X)(YI-Y) / (XI-X)^2</t>
  </si>
  <si>
    <t>AVG Y - BI*AVG X</t>
  </si>
  <si>
    <t>Y^=10+2*x</t>
  </si>
  <si>
    <t>e=YI-Y^</t>
  </si>
  <si>
    <t>e^2</t>
  </si>
  <si>
    <t>e*XI</t>
  </si>
  <si>
    <t>e*Y^</t>
  </si>
  <si>
    <t>the sum of residuals is zero</t>
  </si>
  <si>
    <t xml:space="preserve">the sum of residuals is </t>
  </si>
  <si>
    <t>Erro Metritx</t>
  </si>
  <si>
    <t>Multipale R</t>
  </si>
  <si>
    <t>R Square Error</t>
  </si>
  <si>
    <t>Adjacent R Square</t>
  </si>
  <si>
    <t>Standard Error</t>
  </si>
  <si>
    <t>Anova</t>
  </si>
  <si>
    <t>analysis of variance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</si>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</sst>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Man-Hour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60</c:v>
                </c:pt>
                <c:pt idx="3">
                  <c:v>80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30</c:v>
                </c:pt>
                <c:pt idx="8">
                  <c:v>70</c:v>
                </c:pt>
                <c:pt idx="9">
                  <c:v>60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73</c:v>
                </c:pt>
                <c:pt idx="1">
                  <c:v>50</c:v>
                </c:pt>
                <c:pt idx="2">
                  <c:v>128</c:v>
                </c:pt>
                <c:pt idx="3">
                  <c:v>170</c:v>
                </c:pt>
                <c:pt idx="4">
                  <c:v>87</c:v>
                </c:pt>
                <c:pt idx="5">
                  <c:v>108</c:v>
                </c:pt>
                <c:pt idx="6">
                  <c:v>135</c:v>
                </c:pt>
                <c:pt idx="7">
                  <c:v>69</c:v>
                </c:pt>
                <c:pt idx="8">
                  <c:v>148</c:v>
                </c:pt>
                <c:pt idx="9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A-4FC2-9A7E-DA3C9E57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744"/>
        <c:axId val="1781910304"/>
      </c:scatterChart>
      <c:valAx>
        <c:axId val="82457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10304"/>
        <c:crosses val="autoZero"/>
        <c:crossBetween val="midCat"/>
      </c:valAx>
      <c:valAx>
        <c:axId val="17819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868680</xdr:colOff>
      <xdr:row>18</xdr:row>
      <xdr:rowOff>45720</xdr:rowOff>
    </xdr:from>
    <xdr:to>
      <xdr:col>9</xdr:col>
      <xdr:colOff>419100</xdr:colOff>
      <xdr:row>33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C511B-A2CF-CE6D-4520-9558DC8D8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1ABA8-6540-4C0A-9FB9-72F6FA88EF12}" name="Table1" displayName="Table1" ref="A1:H11" totalsRowShown="0" headerRowDxfId="9" dataDxfId="8">
  <autoFilter ref="A1:H11" xr:uid="{3611ABA8-6540-4C0A-9FB9-72F6FA88EF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9F1B32D-AB93-4924-A4EC-4C1F005AD5CD}" name="Prodction Run" dataDxfId="7"/>
    <tableColumn id="2" xr3:uid="{28D4BD4B-59BE-413A-BA3C-ADEFDACEC17D}" name="Lot Size" dataDxfId="6"/>
    <tableColumn id="3" xr3:uid="{3108F05F-68C4-4E46-A200-9B0345E3C4D9}" name="Man-Hour" dataDxfId="5"/>
    <tableColumn id="4" xr3:uid="{58115E6B-29DC-48B9-B5E7-F4CAFE41260C}" name="Y^=10+2*x" dataDxfId="4">
      <calculatedColumnFormula>10+2*B2</calculatedColumnFormula>
    </tableColumn>
    <tableColumn id="5" xr3:uid="{825D480A-4645-496A-91DB-C030A10A6AEF}" name="e=YI-Y^" dataDxfId="3">
      <calculatedColumnFormula>C2-D2</calculatedColumnFormula>
    </tableColumn>
    <tableColumn id="6" xr3:uid="{4631DDA4-8342-41CD-8AF2-BBA50313BB97}" name="e^2" dataDxfId="2">
      <calculatedColumnFormula>POWER(E2,2)</calculatedColumnFormula>
    </tableColumn>
    <tableColumn id="7" xr3:uid="{F49E0682-DF3A-4341-85A2-719295D773F1}" name="e*XI" dataDxfId="1">
      <calculatedColumnFormula>E2*B2</calculatedColumnFormula>
    </tableColumn>
    <tableColumn id="8" xr3:uid="{AA4ABFAA-B0F3-4CFB-AADB-3F8D507AF9B0}" name="e*Y^" dataDxfId="0">
      <calculatedColumnFormula>E2*D2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7E7E-AE62-4880-918E-9D9FED75F672}">
  <dimension ref="A1:K25"/>
  <sheetViews>
    <sheetView zoomScale="91" workbookViewId="0">
      <selection sqref="A1:J13"/>
    </sheetView>
  </sheetViews>
  <sheetFormatPr defaultRowHeight="14.4" x14ac:dyDescent="0.3"/>
  <cols>
    <col min="1" max="1" width="20.109375" customWidth="1"/>
    <col min="2" max="2" width="15.5546875" customWidth="1"/>
    <col min="3" max="3" width="24.5546875" customWidth="1"/>
    <col min="4" max="4" width="16.6640625" customWidth="1"/>
    <col min="5" max="5" width="22" customWidth="1"/>
    <col min="6" max="6" width="20.21875" customWidth="1"/>
    <col min="7" max="7" width="22.33203125" customWidth="1"/>
    <col min="8" max="8" width="28" customWidth="1"/>
    <col min="9" max="9" width="22.88671875" customWidth="1"/>
    <col min="10" max="10" width="14.33203125" customWidth="1"/>
  </cols>
  <sheetData>
    <row r="1" spans="1:11" ht="37.799999999999997" customHeight="1" x14ac:dyDescent="0.3">
      <c r="A1" s="1" t="s">
        <v>0</v>
      </c>
      <c r="B1" s="1" t="s">
        <v>1</v>
      </c>
      <c r="C1" s="1" t="s">
        <v>2</v>
      </c>
      <c r="D1" s="1"/>
      <c r="E1" s="4" t="s">
        <v>6</v>
      </c>
      <c r="F1" s="4" t="s">
        <v>7</v>
      </c>
      <c r="G1" s="4" t="s">
        <v>8</v>
      </c>
      <c r="H1" s="4" t="s">
        <v>9</v>
      </c>
      <c r="I1" s="4" t="s">
        <v>12</v>
      </c>
      <c r="J1" s="4" t="s">
        <v>13</v>
      </c>
      <c r="K1" s="4"/>
    </row>
    <row r="2" spans="1:11" x14ac:dyDescent="0.3">
      <c r="A2" s="1">
        <v>1</v>
      </c>
      <c r="B2" s="1">
        <v>30</v>
      </c>
      <c r="C2" s="1">
        <v>73</v>
      </c>
      <c r="D2" s="2"/>
      <c r="E2" s="1">
        <f>B2-$B$13</f>
        <v>-20</v>
      </c>
      <c r="F2" s="1">
        <f>C2-$C$13</f>
        <v>-37</v>
      </c>
      <c r="G2" s="1">
        <f>E2*E2</f>
        <v>400</v>
      </c>
      <c r="H2" s="1">
        <f>F2*F2</f>
        <v>1369</v>
      </c>
      <c r="I2" s="1">
        <f>E2*F2</f>
        <v>740</v>
      </c>
      <c r="J2">
        <f>I2*I2</f>
        <v>547600</v>
      </c>
    </row>
    <row r="3" spans="1:11" x14ac:dyDescent="0.3">
      <c r="A3" s="1">
        <v>2</v>
      </c>
      <c r="B3" s="1">
        <v>20</v>
      </c>
      <c r="C3" s="1">
        <v>50</v>
      </c>
      <c r="E3" s="1">
        <f t="shared" ref="E3:E11" si="0">B3-$B$13</f>
        <v>-30</v>
      </c>
      <c r="F3" s="1">
        <f t="shared" ref="F3:F11" si="1">C3-$C$13</f>
        <v>-60</v>
      </c>
      <c r="G3" s="1">
        <f t="shared" ref="G3:G11" si="2">E3*E3</f>
        <v>900</v>
      </c>
      <c r="H3" s="1">
        <f t="shared" ref="H3:H11" si="3">F3*F3</f>
        <v>3600</v>
      </c>
      <c r="I3" s="1">
        <f t="shared" ref="I3:I11" si="4">E3*F3</f>
        <v>1800</v>
      </c>
      <c r="J3">
        <f t="shared" ref="J3:J12" si="5">I3*I3</f>
        <v>3240000</v>
      </c>
    </row>
    <row r="4" spans="1:11" x14ac:dyDescent="0.3">
      <c r="A4" s="1">
        <v>3</v>
      </c>
      <c r="B4" s="1">
        <v>60</v>
      </c>
      <c r="C4" s="1">
        <v>128</v>
      </c>
      <c r="E4" s="1">
        <f t="shared" si="0"/>
        <v>10</v>
      </c>
      <c r="F4" s="1">
        <f t="shared" si="1"/>
        <v>18</v>
      </c>
      <c r="G4" s="1">
        <f t="shared" si="2"/>
        <v>100</v>
      </c>
      <c r="H4" s="1">
        <f t="shared" si="3"/>
        <v>324</v>
      </c>
      <c r="I4" s="1">
        <f t="shared" si="4"/>
        <v>180</v>
      </c>
      <c r="J4">
        <f t="shared" si="5"/>
        <v>32400</v>
      </c>
    </row>
    <row r="5" spans="1:11" x14ac:dyDescent="0.3">
      <c r="A5" s="1">
        <v>4</v>
      </c>
      <c r="B5" s="1">
        <v>80</v>
      </c>
      <c r="C5" s="1">
        <v>170</v>
      </c>
      <c r="E5" s="1">
        <f t="shared" si="0"/>
        <v>30</v>
      </c>
      <c r="F5" s="1">
        <f t="shared" si="1"/>
        <v>60</v>
      </c>
      <c r="G5" s="1">
        <f t="shared" si="2"/>
        <v>900</v>
      </c>
      <c r="H5" s="1">
        <f t="shared" si="3"/>
        <v>3600</v>
      </c>
      <c r="I5" s="1">
        <f t="shared" si="4"/>
        <v>1800</v>
      </c>
      <c r="J5">
        <f t="shared" si="5"/>
        <v>3240000</v>
      </c>
    </row>
    <row r="6" spans="1:11" x14ac:dyDescent="0.3">
      <c r="A6" s="1">
        <v>5</v>
      </c>
      <c r="B6" s="1">
        <v>40</v>
      </c>
      <c r="C6" s="1">
        <v>87</v>
      </c>
      <c r="E6" s="1">
        <f t="shared" si="0"/>
        <v>-10</v>
      </c>
      <c r="F6" s="1">
        <f t="shared" si="1"/>
        <v>-23</v>
      </c>
      <c r="G6" s="1">
        <f t="shared" si="2"/>
        <v>100</v>
      </c>
      <c r="H6" s="1">
        <f t="shared" si="3"/>
        <v>529</v>
      </c>
      <c r="I6" s="1">
        <f t="shared" si="4"/>
        <v>230</v>
      </c>
      <c r="J6">
        <f t="shared" si="5"/>
        <v>52900</v>
      </c>
    </row>
    <row r="7" spans="1:11" x14ac:dyDescent="0.3">
      <c r="A7" s="1">
        <v>6</v>
      </c>
      <c r="B7" s="1">
        <v>50</v>
      </c>
      <c r="C7" s="1">
        <v>108</v>
      </c>
      <c r="E7" s="1">
        <f t="shared" si="0"/>
        <v>0</v>
      </c>
      <c r="F7" s="1">
        <f t="shared" si="1"/>
        <v>-2</v>
      </c>
      <c r="G7" s="1">
        <f t="shared" si="2"/>
        <v>0</v>
      </c>
      <c r="H7" s="1">
        <f t="shared" si="3"/>
        <v>4</v>
      </c>
      <c r="I7" s="1">
        <f t="shared" si="4"/>
        <v>0</v>
      </c>
      <c r="J7">
        <f t="shared" si="5"/>
        <v>0</v>
      </c>
    </row>
    <row r="8" spans="1:11" x14ac:dyDescent="0.3">
      <c r="A8" s="1">
        <v>7</v>
      </c>
      <c r="B8" s="1">
        <v>60</v>
      </c>
      <c r="C8" s="1">
        <v>135</v>
      </c>
      <c r="E8" s="1">
        <f t="shared" si="0"/>
        <v>10</v>
      </c>
      <c r="F8" s="1">
        <f t="shared" si="1"/>
        <v>25</v>
      </c>
      <c r="G8" s="1">
        <f t="shared" si="2"/>
        <v>100</v>
      </c>
      <c r="H8" s="1">
        <f t="shared" si="3"/>
        <v>625</v>
      </c>
      <c r="I8" s="1">
        <f t="shared" si="4"/>
        <v>250</v>
      </c>
      <c r="J8">
        <f t="shared" si="5"/>
        <v>62500</v>
      </c>
    </row>
    <row r="9" spans="1:11" x14ac:dyDescent="0.3">
      <c r="A9" s="1">
        <v>8</v>
      </c>
      <c r="B9" s="1">
        <v>30</v>
      </c>
      <c r="C9" s="1">
        <v>69</v>
      </c>
      <c r="E9" s="1">
        <f t="shared" si="0"/>
        <v>-20</v>
      </c>
      <c r="F9" s="1">
        <f t="shared" si="1"/>
        <v>-41</v>
      </c>
      <c r="G9" s="1">
        <f t="shared" si="2"/>
        <v>400</v>
      </c>
      <c r="H9" s="1">
        <f t="shared" si="3"/>
        <v>1681</v>
      </c>
      <c r="I9" s="1">
        <f t="shared" si="4"/>
        <v>820</v>
      </c>
      <c r="J9">
        <f t="shared" si="5"/>
        <v>672400</v>
      </c>
    </row>
    <row r="10" spans="1:11" x14ac:dyDescent="0.3">
      <c r="A10" s="1">
        <v>9</v>
      </c>
      <c r="B10" s="1">
        <v>70</v>
      </c>
      <c r="C10" s="1">
        <v>148</v>
      </c>
      <c r="E10" s="1">
        <f t="shared" si="0"/>
        <v>20</v>
      </c>
      <c r="F10" s="1">
        <f t="shared" si="1"/>
        <v>38</v>
      </c>
      <c r="G10" s="1">
        <f t="shared" si="2"/>
        <v>400</v>
      </c>
      <c r="H10" s="1">
        <f t="shared" si="3"/>
        <v>1444</v>
      </c>
      <c r="I10" s="1">
        <f t="shared" si="4"/>
        <v>760</v>
      </c>
      <c r="J10">
        <f t="shared" si="5"/>
        <v>577600</v>
      </c>
    </row>
    <row r="11" spans="1:11" x14ac:dyDescent="0.3">
      <c r="A11" s="1">
        <v>10</v>
      </c>
      <c r="B11" s="1">
        <v>60</v>
      </c>
      <c r="C11" s="1">
        <v>132</v>
      </c>
      <c r="E11" s="1">
        <f t="shared" si="0"/>
        <v>10</v>
      </c>
      <c r="F11" s="1">
        <f t="shared" si="1"/>
        <v>22</v>
      </c>
      <c r="G11" s="1">
        <f t="shared" si="2"/>
        <v>100</v>
      </c>
      <c r="H11" s="1">
        <f t="shared" si="3"/>
        <v>484</v>
      </c>
      <c r="I11" s="1">
        <f t="shared" si="4"/>
        <v>220</v>
      </c>
      <c r="J11">
        <f t="shared" si="5"/>
        <v>48400</v>
      </c>
    </row>
    <row r="12" spans="1:11" x14ac:dyDescent="0.3">
      <c r="A12" t="s">
        <v>4</v>
      </c>
      <c r="B12" s="5">
        <f>SUM(B2:B11)</f>
        <v>500</v>
      </c>
      <c r="C12" s="5">
        <f>SUM(C2:C11)</f>
        <v>1100</v>
      </c>
      <c r="E12" s="5">
        <f>SUM(E2:E11)</f>
        <v>0</v>
      </c>
      <c r="F12" s="5">
        <f>SUM(F2:F11)</f>
        <v>0</v>
      </c>
      <c r="G12" s="5">
        <f ca="1">SUM(G2:G12)</f>
        <v>3400</v>
      </c>
      <c r="H12" s="5">
        <f ca="1">SUM(H2:H12)</f>
        <v>13660</v>
      </c>
      <c r="I12" s="5">
        <f>SUM(I2:I11)</f>
        <v>6800</v>
      </c>
      <c r="J12" s="6">
        <f t="shared" si="5"/>
        <v>46240000</v>
      </c>
    </row>
    <row r="13" spans="1:11" x14ac:dyDescent="0.3">
      <c r="A13" t="s">
        <v>3</v>
      </c>
      <c r="B13" s="5">
        <v>50</v>
      </c>
      <c r="C13" s="5">
        <v>110</v>
      </c>
    </row>
    <row r="15" spans="1:11" ht="28.8" x14ac:dyDescent="0.3">
      <c r="A15" s="3" t="s">
        <v>10</v>
      </c>
      <c r="B15" s="1">
        <v>9</v>
      </c>
      <c r="C15" s="1">
        <v>9</v>
      </c>
    </row>
    <row r="16" spans="1:11" x14ac:dyDescent="0.3">
      <c r="A16" t="s">
        <v>11</v>
      </c>
      <c r="B16" s="1">
        <f>_xlfn.VAR.S(B2:B11)</f>
        <v>377.77777777777777</v>
      </c>
      <c r="C16" s="1">
        <f>_xlfn.VAR.S(C2:C11)</f>
        <v>1517.7777777777778</v>
      </c>
    </row>
    <row r="17" spans="1:6" x14ac:dyDescent="0.3">
      <c r="B17" s="1">
        <f ca="1">G12/B15</f>
        <v>0</v>
      </c>
      <c r="C17" s="1"/>
      <c r="E17" t="s">
        <v>14</v>
      </c>
      <c r="F17" s="1">
        <f>6800/3400</f>
        <v>2</v>
      </c>
    </row>
    <row r="18" spans="1:6" x14ac:dyDescent="0.3">
      <c r="A18" t="s">
        <v>5</v>
      </c>
      <c r="B18" s="1">
        <f>_xlfn.STDEV.S(B2:B11)</f>
        <v>19.436506316151</v>
      </c>
      <c r="C18" s="1">
        <f>_xlfn.STDEV.S(C2:C11)</f>
        <v>38.958667556498618</v>
      </c>
    </row>
    <row r="19" spans="1:6" x14ac:dyDescent="0.3">
      <c r="B19" s="1">
        <f>SQRT(B16)</f>
        <v>19.436506316151</v>
      </c>
      <c r="C19" s="1">
        <f>SQRT(C16)</f>
        <v>38.958667556498618</v>
      </c>
      <c r="E19" t="s">
        <v>15</v>
      </c>
      <c r="F19" s="2">
        <f>C13-F17*B13</f>
        <v>10</v>
      </c>
    </row>
    <row r="23" spans="1:6" x14ac:dyDescent="0.3">
      <c r="E23" t="s">
        <v>14</v>
      </c>
      <c r="F23" s="4" t="s">
        <v>16</v>
      </c>
    </row>
    <row r="24" spans="1:6" x14ac:dyDescent="0.3">
      <c r="F24" s="1"/>
    </row>
    <row r="25" spans="1:6" x14ac:dyDescent="0.3">
      <c r="E25" t="s">
        <v>15</v>
      </c>
      <c r="F25" s="1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088E-92EE-42E0-A488-DAC36CE6B38C}">
  <dimension ref="A1:I18"/>
  <sheetViews>
    <sheetView tabSelected="1" workbookViewId="0">
      <selection activeCell="F23" sqref="F23"/>
    </sheetView>
  </sheetViews>
  <sheetFormatPr defaultRowHeight="14.4" x14ac:dyDescent="0.3"/>
  <cols>
    <col min="1" max="1" width="25.44140625" customWidth="1"/>
    <col min="2" max="2" width="23.6640625" customWidth="1"/>
    <col min="3" max="3" width="20.5546875" customWidth="1"/>
    <col min="4" max="5" width="22.88671875" customWidth="1"/>
    <col min="6" max="6" width="18.21875" customWidth="1"/>
    <col min="7" max="7" width="20" customWidth="1"/>
    <col min="8" max="8" width="18.33203125" customWidth="1"/>
    <col min="9" max="9" width="23.44140625" customWidth="1"/>
  </cols>
  <sheetData>
    <row r="1" spans="1:9" x14ac:dyDescent="0.3">
      <c r="A1" t="s">
        <v>32</v>
      </c>
    </row>
    <row r="2" spans="1:9" ht="15" thickBot="1" x14ac:dyDescent="0.35"/>
    <row r="3" spans="1:9" x14ac:dyDescent="0.3">
      <c r="A3" s="10" t="s">
        <v>33</v>
      </c>
      <c r="B3" s="10"/>
    </row>
    <row r="4" spans="1:9" x14ac:dyDescent="0.3">
      <c r="A4" s="7" t="s">
        <v>34</v>
      </c>
      <c r="B4" s="7">
        <v>0.9978013897915684</v>
      </c>
    </row>
    <row r="5" spans="1:9" x14ac:dyDescent="0.3">
      <c r="A5" s="7" t="s">
        <v>35</v>
      </c>
      <c r="B5" s="7">
        <v>0.99560761346998539</v>
      </c>
    </row>
    <row r="6" spans="1:9" x14ac:dyDescent="0.3">
      <c r="A6" s="7" t="s">
        <v>36</v>
      </c>
      <c r="B6" s="7">
        <v>0.99505856515373359</v>
      </c>
    </row>
    <row r="7" spans="1:9" x14ac:dyDescent="0.3">
      <c r="A7" s="7" t="s">
        <v>29</v>
      </c>
      <c r="B7" s="7">
        <v>2.738612787525831</v>
      </c>
    </row>
    <row r="8" spans="1:9" ht="15" thickBot="1" x14ac:dyDescent="0.35">
      <c r="A8" s="8" t="s">
        <v>37</v>
      </c>
      <c r="B8" s="8">
        <v>10</v>
      </c>
    </row>
    <row r="10" spans="1:9" ht="15" thickBot="1" x14ac:dyDescent="0.35">
      <c r="A10" t="s">
        <v>38</v>
      </c>
    </row>
    <row r="11" spans="1:9" x14ac:dyDescent="0.3">
      <c r="A11" s="9"/>
      <c r="B11" s="9" t="s">
        <v>43</v>
      </c>
      <c r="C11" s="9" t="s">
        <v>44</v>
      </c>
      <c r="D11" s="9" t="s">
        <v>45</v>
      </c>
      <c r="E11" s="9" t="s">
        <v>46</v>
      </c>
      <c r="F11" s="9" t="s">
        <v>47</v>
      </c>
    </row>
    <row r="12" spans="1:9" x14ac:dyDescent="0.3">
      <c r="A12" s="7" t="s">
        <v>39</v>
      </c>
      <c r="B12" s="7">
        <v>1</v>
      </c>
      <c r="C12" s="7">
        <v>13600</v>
      </c>
      <c r="D12" s="7">
        <v>13600</v>
      </c>
      <c r="E12" s="7">
        <v>1813.3333333333328</v>
      </c>
      <c r="F12" s="7">
        <v>1.0195880639218739E-10</v>
      </c>
    </row>
    <row r="13" spans="1:9" x14ac:dyDescent="0.3">
      <c r="A13" s="7" t="s">
        <v>40</v>
      </c>
      <c r="B13" s="7">
        <v>8</v>
      </c>
      <c r="C13" s="7">
        <v>60.000000000000014</v>
      </c>
      <c r="D13" s="7">
        <v>7.5000000000000018</v>
      </c>
      <c r="E13" s="7"/>
      <c r="F13" s="7"/>
    </row>
    <row r="14" spans="1:9" ht="15" thickBot="1" x14ac:dyDescent="0.35">
      <c r="A14" s="8" t="s">
        <v>41</v>
      </c>
      <c r="B14" s="8">
        <v>9</v>
      </c>
      <c r="C14" s="8">
        <v>13660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48</v>
      </c>
      <c r="C16" s="9" t="s">
        <v>29</v>
      </c>
      <c r="D16" s="9" t="s">
        <v>49</v>
      </c>
      <c r="E16" s="9" t="s">
        <v>50</v>
      </c>
      <c r="F16" s="9" t="s">
        <v>51</v>
      </c>
      <c r="G16" s="9" t="s">
        <v>52</v>
      </c>
      <c r="H16" s="9" t="s">
        <v>53</v>
      </c>
      <c r="I16" s="9" t="s">
        <v>54</v>
      </c>
    </row>
    <row r="17" spans="1:9" x14ac:dyDescent="0.3">
      <c r="A17" s="7" t="s">
        <v>42</v>
      </c>
      <c r="B17" s="7">
        <v>9.9999999999999716</v>
      </c>
      <c r="C17" s="7">
        <v>2.5029394483992098</v>
      </c>
      <c r="D17" s="7">
        <v>3.9953024058954414</v>
      </c>
      <c r="E17" s="7">
        <v>3.9757602801857627E-3</v>
      </c>
      <c r="F17" s="7">
        <v>4.2282112818257565</v>
      </c>
      <c r="G17" s="7">
        <v>15.771788718174186</v>
      </c>
      <c r="H17" s="7">
        <v>4.2282112818257565</v>
      </c>
      <c r="I17" s="7">
        <v>15.771788718174186</v>
      </c>
    </row>
    <row r="18" spans="1:9" ht="15" thickBot="1" x14ac:dyDescent="0.35">
      <c r="A18" s="8" t="s">
        <v>55</v>
      </c>
      <c r="B18" s="8">
        <v>2.0000000000000004</v>
      </c>
      <c r="C18" s="8">
        <v>4.6966821831386209E-2</v>
      </c>
      <c r="D18" s="8">
        <v>42.583251793790176</v>
      </c>
      <c r="E18" s="8">
        <v>1.0195880639218703E-10</v>
      </c>
      <c r="F18" s="8">
        <v>1.8916943146394265</v>
      </c>
      <c r="G18" s="8">
        <v>2.1083056853605746</v>
      </c>
      <c r="H18" s="8">
        <v>1.8916943146394265</v>
      </c>
      <c r="I18" s="8">
        <v>2.1083056853605746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2673-369C-4407-8192-5D929AF91404}">
  <dimension ref="A1:K22"/>
  <sheetViews>
    <sheetView workbookViewId="0">
      <selection activeCell="B2" sqref="B2:C11"/>
    </sheetView>
  </sheetViews>
  <sheetFormatPr defaultRowHeight="14.4" x14ac:dyDescent="0.3"/>
  <cols>
    <col min="1" max="1" width="25.109375" customWidth="1"/>
    <col min="2" max="2" width="31.33203125" customWidth="1"/>
    <col min="3" max="4" width="25.44140625" customWidth="1"/>
    <col min="5" max="5" width="17.88671875" customWidth="1"/>
    <col min="6" max="6" width="15.88671875" customWidth="1"/>
    <col min="7" max="7" width="20.109375" customWidth="1"/>
    <col min="8" max="8" width="17.21875" customWidth="1"/>
    <col min="9" max="9" width="20.33203125" customWidth="1"/>
    <col min="10" max="10" width="17.88671875" customWidth="1"/>
    <col min="11" max="11" width="18.2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4" t="s">
        <v>20</v>
      </c>
      <c r="G1" s="4" t="s">
        <v>21</v>
      </c>
      <c r="H1" s="4" t="s">
        <v>22</v>
      </c>
      <c r="I1" s="4"/>
      <c r="J1" s="4"/>
      <c r="K1" s="4" t="s">
        <v>13</v>
      </c>
    </row>
    <row r="2" spans="1:11" x14ac:dyDescent="0.3">
      <c r="A2" s="1">
        <v>1</v>
      </c>
      <c r="B2" s="1">
        <v>30</v>
      </c>
      <c r="C2" s="1">
        <v>73</v>
      </c>
      <c r="D2" s="2">
        <f t="shared" ref="D2:D11" si="0">10+2*B2</f>
        <v>70</v>
      </c>
      <c r="E2" s="1">
        <f>C2-D2</f>
        <v>3</v>
      </c>
      <c r="F2" s="1">
        <f>POWER(E2,2)</f>
        <v>9</v>
      </c>
      <c r="G2" s="1">
        <f>E2*B2</f>
        <v>90</v>
      </c>
      <c r="H2" s="1">
        <f>E2*D2</f>
        <v>210</v>
      </c>
      <c r="I2" s="1"/>
      <c r="J2" s="1"/>
      <c r="K2">
        <f>J2*J2</f>
        <v>0</v>
      </c>
    </row>
    <row r="3" spans="1:11" x14ac:dyDescent="0.3">
      <c r="A3" s="1">
        <v>2</v>
      </c>
      <c r="B3" s="1">
        <v>20</v>
      </c>
      <c r="C3" s="1">
        <v>50</v>
      </c>
      <c r="D3" s="2">
        <f t="shared" si="0"/>
        <v>50</v>
      </c>
      <c r="E3" s="1">
        <f t="shared" ref="E3:E11" si="1">C3-D3</f>
        <v>0</v>
      </c>
      <c r="F3" s="1">
        <f t="shared" ref="F3:F11" si="2">POWER(E3,2)</f>
        <v>0</v>
      </c>
      <c r="G3" s="1">
        <f t="shared" ref="G3:G11" si="3">E3*B3</f>
        <v>0</v>
      </c>
      <c r="H3" s="1">
        <f t="shared" ref="H3:H11" si="4">E3*D3</f>
        <v>0</v>
      </c>
      <c r="I3" s="1"/>
      <c r="J3" s="1"/>
      <c r="K3">
        <f t="shared" ref="K3:K12" si="5">J3*J3</f>
        <v>0</v>
      </c>
    </row>
    <row r="4" spans="1:11" x14ac:dyDescent="0.3">
      <c r="A4" s="1">
        <v>3</v>
      </c>
      <c r="B4" s="1">
        <v>60</v>
      </c>
      <c r="C4" s="1">
        <v>128</v>
      </c>
      <c r="D4" s="2">
        <f t="shared" si="0"/>
        <v>130</v>
      </c>
      <c r="E4" s="1">
        <f t="shared" si="1"/>
        <v>-2</v>
      </c>
      <c r="F4" s="1">
        <f t="shared" si="2"/>
        <v>4</v>
      </c>
      <c r="G4" s="1">
        <f t="shared" si="3"/>
        <v>-120</v>
      </c>
      <c r="H4" s="1">
        <f t="shared" si="4"/>
        <v>-260</v>
      </c>
      <c r="I4" s="1"/>
      <c r="J4" s="1"/>
      <c r="K4">
        <f t="shared" si="5"/>
        <v>0</v>
      </c>
    </row>
    <row r="5" spans="1:11" x14ac:dyDescent="0.3">
      <c r="A5" s="1">
        <v>4</v>
      </c>
      <c r="B5" s="1">
        <v>80</v>
      </c>
      <c r="C5" s="1">
        <v>170</v>
      </c>
      <c r="D5" s="2">
        <f t="shared" si="0"/>
        <v>170</v>
      </c>
      <c r="E5" s="1">
        <f t="shared" si="1"/>
        <v>0</v>
      </c>
      <c r="F5" s="1">
        <f t="shared" si="2"/>
        <v>0</v>
      </c>
      <c r="G5" s="1">
        <f t="shared" si="3"/>
        <v>0</v>
      </c>
      <c r="H5" s="1">
        <f t="shared" si="4"/>
        <v>0</v>
      </c>
      <c r="I5" s="1"/>
      <c r="J5" s="1"/>
      <c r="K5">
        <f t="shared" si="5"/>
        <v>0</v>
      </c>
    </row>
    <row r="6" spans="1:11" x14ac:dyDescent="0.3">
      <c r="A6" s="1">
        <v>5</v>
      </c>
      <c r="B6" s="1">
        <v>40</v>
      </c>
      <c r="C6" s="1">
        <v>87</v>
      </c>
      <c r="D6" s="2">
        <f t="shared" si="0"/>
        <v>90</v>
      </c>
      <c r="E6" s="1">
        <f t="shared" si="1"/>
        <v>-3</v>
      </c>
      <c r="F6" s="1">
        <f t="shared" si="2"/>
        <v>9</v>
      </c>
      <c r="G6" s="1">
        <f t="shared" si="3"/>
        <v>-120</v>
      </c>
      <c r="H6" s="1">
        <f t="shared" si="4"/>
        <v>-270</v>
      </c>
      <c r="I6" s="1"/>
      <c r="J6" s="1"/>
      <c r="K6">
        <f t="shared" si="5"/>
        <v>0</v>
      </c>
    </row>
    <row r="7" spans="1:11" x14ac:dyDescent="0.3">
      <c r="A7" s="1">
        <v>6</v>
      </c>
      <c r="B7" s="1">
        <v>50</v>
      </c>
      <c r="C7" s="1">
        <v>108</v>
      </c>
      <c r="D7" s="2">
        <f t="shared" si="0"/>
        <v>110</v>
      </c>
      <c r="E7" s="1">
        <f t="shared" si="1"/>
        <v>-2</v>
      </c>
      <c r="F7" s="1">
        <f t="shared" si="2"/>
        <v>4</v>
      </c>
      <c r="G7" s="1">
        <f t="shared" si="3"/>
        <v>-100</v>
      </c>
      <c r="H7" s="1">
        <f t="shared" si="4"/>
        <v>-220</v>
      </c>
      <c r="I7" s="1"/>
      <c r="J7" s="1"/>
      <c r="K7">
        <f t="shared" si="5"/>
        <v>0</v>
      </c>
    </row>
    <row r="8" spans="1:11" x14ac:dyDescent="0.3">
      <c r="A8" s="1">
        <v>7</v>
      </c>
      <c r="B8" s="1">
        <v>60</v>
      </c>
      <c r="C8" s="1">
        <v>135</v>
      </c>
      <c r="D8" s="2">
        <f t="shared" si="0"/>
        <v>130</v>
      </c>
      <c r="E8" s="1">
        <f t="shared" si="1"/>
        <v>5</v>
      </c>
      <c r="F8" s="1">
        <f t="shared" si="2"/>
        <v>25</v>
      </c>
      <c r="G8" s="1">
        <f t="shared" si="3"/>
        <v>300</v>
      </c>
      <c r="H8" s="1">
        <f t="shared" si="4"/>
        <v>650</v>
      </c>
      <c r="I8" s="1"/>
      <c r="J8" s="1"/>
      <c r="K8">
        <f t="shared" si="5"/>
        <v>0</v>
      </c>
    </row>
    <row r="9" spans="1:11" x14ac:dyDescent="0.3">
      <c r="A9" s="1">
        <v>8</v>
      </c>
      <c r="B9" s="1">
        <v>30</v>
      </c>
      <c r="C9" s="1">
        <v>69</v>
      </c>
      <c r="D9" s="2">
        <f t="shared" si="0"/>
        <v>70</v>
      </c>
      <c r="E9" s="1">
        <f t="shared" si="1"/>
        <v>-1</v>
      </c>
      <c r="F9" s="1">
        <f t="shared" si="2"/>
        <v>1</v>
      </c>
      <c r="G9" s="1">
        <f t="shared" si="3"/>
        <v>-30</v>
      </c>
      <c r="H9" s="1">
        <f t="shared" si="4"/>
        <v>-70</v>
      </c>
      <c r="I9" s="1"/>
      <c r="J9" s="1"/>
      <c r="K9">
        <f t="shared" si="5"/>
        <v>0</v>
      </c>
    </row>
    <row r="10" spans="1:11" x14ac:dyDescent="0.3">
      <c r="A10" s="1">
        <v>9</v>
      </c>
      <c r="B10" s="1">
        <v>70</v>
      </c>
      <c r="C10" s="1">
        <v>148</v>
      </c>
      <c r="D10" s="2">
        <f t="shared" si="0"/>
        <v>150</v>
      </c>
      <c r="E10" s="1">
        <f t="shared" si="1"/>
        <v>-2</v>
      </c>
      <c r="F10" s="1">
        <f t="shared" si="2"/>
        <v>4</v>
      </c>
      <c r="G10" s="1">
        <f t="shared" si="3"/>
        <v>-140</v>
      </c>
      <c r="H10" s="1">
        <f t="shared" si="4"/>
        <v>-300</v>
      </c>
      <c r="I10" s="1"/>
      <c r="J10" s="1"/>
      <c r="K10">
        <f t="shared" si="5"/>
        <v>0</v>
      </c>
    </row>
    <row r="11" spans="1:11" x14ac:dyDescent="0.3">
      <c r="A11" s="1">
        <v>10</v>
      </c>
      <c r="B11" s="1">
        <v>60</v>
      </c>
      <c r="C11" s="1">
        <v>132</v>
      </c>
      <c r="D11" s="2">
        <f t="shared" si="0"/>
        <v>130</v>
      </c>
      <c r="E11" s="1">
        <f t="shared" si="1"/>
        <v>2</v>
      </c>
      <c r="F11" s="1">
        <f t="shared" si="2"/>
        <v>4</v>
      </c>
      <c r="G11" s="1">
        <f t="shared" si="3"/>
        <v>120</v>
      </c>
      <c r="H11" s="1">
        <f t="shared" si="4"/>
        <v>260</v>
      </c>
      <c r="I11" s="1"/>
      <c r="J11" s="1"/>
      <c r="K11">
        <f t="shared" si="5"/>
        <v>0</v>
      </c>
    </row>
    <row r="12" spans="1:11" x14ac:dyDescent="0.3">
      <c r="A12" t="s">
        <v>4</v>
      </c>
      <c r="B12" s="5">
        <f>SUM(B2:B11)</f>
        <v>500</v>
      </c>
      <c r="C12" s="5">
        <f>SUM(C2:C11)</f>
        <v>1100</v>
      </c>
      <c r="D12" s="5">
        <f>SUBTOTAL(109,Table1[Y^=10+2*x])</f>
        <v>1100</v>
      </c>
      <c r="E12" s="5">
        <f>SUBTOTAL(109,Table1[e=YI-Y^])</f>
        <v>0</v>
      </c>
      <c r="F12" s="5">
        <f>SUBTOTAL(109,Table1[e^2])</f>
        <v>60</v>
      </c>
      <c r="G12" s="5">
        <f>SUBTOTAL(109,Table1[e*XI])</f>
        <v>0</v>
      </c>
      <c r="H12" s="5">
        <f>SUBTOTAL(109,Table1[e*Y^])</f>
        <v>0</v>
      </c>
      <c r="I12" s="5"/>
      <c r="J12" s="5"/>
      <c r="K12" s="6">
        <f t="shared" si="5"/>
        <v>0</v>
      </c>
    </row>
    <row r="13" spans="1:11" x14ac:dyDescent="0.3">
      <c r="A13" t="s">
        <v>3</v>
      </c>
      <c r="B13" s="5">
        <v>50</v>
      </c>
      <c r="C13" s="5">
        <v>110</v>
      </c>
      <c r="D13" s="5"/>
    </row>
    <row r="17" spans="1:2" x14ac:dyDescent="0.3">
      <c r="A17">
        <v>1</v>
      </c>
      <c r="B17" t="s">
        <v>23</v>
      </c>
    </row>
    <row r="18" spans="1:2" x14ac:dyDescent="0.3">
      <c r="A18">
        <v>2</v>
      </c>
      <c r="B18" t="s">
        <v>24</v>
      </c>
    </row>
    <row r="19" spans="1:2" x14ac:dyDescent="0.3">
      <c r="A19">
        <v>3</v>
      </c>
    </row>
    <row r="20" spans="1:2" x14ac:dyDescent="0.3">
      <c r="A20">
        <v>4</v>
      </c>
    </row>
    <row r="21" spans="1:2" x14ac:dyDescent="0.3">
      <c r="A21">
        <v>5</v>
      </c>
    </row>
    <row r="22" spans="1:2" x14ac:dyDescent="0.3">
      <c r="A22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D048-629D-4955-9B4E-BB629AC394DE}">
  <dimension ref="A1:B9"/>
  <sheetViews>
    <sheetView workbookViewId="0">
      <selection activeCell="A10" sqref="A10"/>
    </sheetView>
  </sheetViews>
  <sheetFormatPr defaultRowHeight="14.4" x14ac:dyDescent="0.3"/>
  <cols>
    <col min="1" max="1" width="19.21875" customWidth="1"/>
    <col min="2" max="2" width="18.6640625" customWidth="1"/>
  </cols>
  <sheetData>
    <row r="1" spans="1:2" x14ac:dyDescent="0.3">
      <c r="A1" t="s">
        <v>25</v>
      </c>
    </row>
    <row r="3" spans="1:2" x14ac:dyDescent="0.3">
      <c r="A3" t="s">
        <v>26</v>
      </c>
    </row>
    <row r="4" spans="1:2" x14ac:dyDescent="0.3">
      <c r="A4" t="s">
        <v>27</v>
      </c>
    </row>
    <row r="5" spans="1:2" x14ac:dyDescent="0.3">
      <c r="A5" t="s">
        <v>28</v>
      </c>
    </row>
    <row r="6" spans="1:2" x14ac:dyDescent="0.3">
      <c r="A6" t="s">
        <v>29</v>
      </c>
    </row>
    <row r="9" spans="1:2" x14ac:dyDescent="0.3">
      <c r="A9" t="s">
        <v>30</v>
      </c>
      <c r="B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 Karena</dc:creator>
  <cp:lastModifiedBy>Jeet Karena</cp:lastModifiedBy>
  <dcterms:created xsi:type="dcterms:W3CDTF">2024-01-25T06:50:43Z</dcterms:created>
  <dcterms:modified xsi:type="dcterms:W3CDTF">2024-01-31T02:27:40Z</dcterms:modified>
</cp:coreProperties>
</file>